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Downloads\"/>
    </mc:Choice>
  </mc:AlternateContent>
  <xr:revisionPtr revIDLastSave="0" documentId="13_ncr:1_{83F792CA-9B67-4E13-990C-2D5E99FF0DD5}" xr6:coauthVersionLast="47" xr6:coauthVersionMax="47" xr10:uidLastSave="{00000000-0000-0000-0000-000000000000}"/>
  <bookViews>
    <workbookView xWindow="-110" yWindow="-110" windowWidth="19420" windowHeight="11500" activeTab="1" xr2:uid="{1D5FB2A4-8D23-42F6-A216-2014AF9B2139}"/>
  </bookViews>
  <sheets>
    <sheet name="Week_5_lesson_6_sigmoid" sheetId="1" r:id="rId1"/>
    <sheet name="Week_5_lesson_6_Tan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" l="1" a="1"/>
  <c r="K10" i="2" s="1"/>
  <c r="O10" i="2" s="1"/>
  <c r="R11" i="2"/>
  <c r="A14" i="2"/>
  <c r="A18" i="2"/>
  <c r="A22" i="2" s="1"/>
  <c r="A26" i="2" s="1"/>
  <c r="A30" i="2" s="1"/>
  <c r="A34" i="2" s="1"/>
  <c r="A38" i="2" s="1"/>
  <c r="A42" i="2" s="1"/>
  <c r="A46" i="2" s="1"/>
  <c r="A50" i="2" s="1"/>
  <c r="A54" i="2" s="1"/>
  <c r="A58" i="2" s="1"/>
  <c r="A62" i="2" s="1"/>
  <c r="A66" i="2" s="1"/>
  <c r="A70" i="2" s="1"/>
  <c r="A74" i="2" s="1"/>
  <c r="A78" i="2" s="1"/>
  <c r="A82" i="2" s="1"/>
  <c r="A86" i="2" s="1"/>
  <c r="A90" i="2" s="1"/>
  <c r="A94" i="2" s="1"/>
  <c r="A98" i="2" s="1"/>
  <c r="A102" i="2" s="1"/>
  <c r="A106" i="2" s="1"/>
  <c r="A110" i="2" s="1"/>
  <c r="A114" i="2" s="1"/>
  <c r="A118" i="2" s="1"/>
  <c r="A122" i="2" s="1"/>
  <c r="A126" i="2" s="1"/>
  <c r="A130" i="2" s="1"/>
  <c r="A134" i="2" s="1"/>
  <c r="A138" i="2" s="1"/>
  <c r="A142" i="2" s="1"/>
  <c r="A146" i="2" s="1"/>
  <c r="A150" i="2" s="1"/>
  <c r="A154" i="2" s="1"/>
  <c r="A158" i="2" s="1"/>
  <c r="A162" i="2" s="1"/>
  <c r="A166" i="2" s="1"/>
  <c r="A170" i="2" s="1"/>
  <c r="A174" i="2" s="1"/>
  <c r="A178" i="2" s="1"/>
  <c r="A182" i="2" s="1"/>
  <c r="A186" i="2" s="1"/>
  <c r="A190" i="2" s="1"/>
  <c r="A194" i="2" s="1"/>
  <c r="A198" i="2" s="1"/>
  <c r="A202" i="2" s="1"/>
  <c r="A206" i="2" s="1"/>
  <c r="A210" i="2" s="1"/>
  <c r="A214" i="2" s="1"/>
  <c r="A218" i="2" s="1"/>
  <c r="A222" i="2" s="1"/>
  <c r="A226" i="2" s="1"/>
  <c r="A230" i="2" s="1"/>
  <c r="A234" i="2" s="1"/>
  <c r="A238" i="2" s="1"/>
  <c r="A242" i="2" s="1"/>
  <c r="A246" i="2" s="1"/>
  <c r="A250" i="2" s="1"/>
  <c r="A254" i="2" s="1"/>
  <c r="A258" i="2" s="1"/>
  <c r="A262" i="2" s="1"/>
  <c r="A266" i="2" s="1"/>
  <c r="A270" i="2" s="1"/>
  <c r="A274" i="2" s="1"/>
  <c r="A278" i="2" s="1"/>
  <c r="A282" i="2" s="1"/>
  <c r="A286" i="2" s="1"/>
  <c r="A290" i="2" s="1"/>
  <c r="A14" i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66" i="1" s="1"/>
  <c r="A70" i="1" s="1"/>
  <c r="A74" i="1" s="1"/>
  <c r="A78" i="1" s="1"/>
  <c r="A82" i="1" s="1"/>
  <c r="A86" i="1" s="1"/>
  <c r="A90" i="1" s="1"/>
  <c r="A94" i="1" s="1"/>
  <c r="A98" i="1" s="1"/>
  <c r="A102" i="1" s="1"/>
  <c r="A106" i="1" s="1"/>
  <c r="A110" i="1" s="1"/>
  <c r="A114" i="1" s="1"/>
  <c r="A118" i="1" s="1"/>
  <c r="A122" i="1" s="1"/>
  <c r="A126" i="1" s="1"/>
  <c r="A130" i="1" s="1"/>
  <c r="A134" i="1" s="1"/>
  <c r="A138" i="1" s="1"/>
  <c r="A142" i="1" s="1"/>
  <c r="A146" i="1" s="1"/>
  <c r="A150" i="1" s="1"/>
  <c r="A154" i="1" s="1"/>
  <c r="A158" i="1" s="1"/>
  <c r="A162" i="1" s="1"/>
  <c r="A166" i="1" s="1"/>
  <c r="A170" i="1" s="1"/>
  <c r="A174" i="1" s="1"/>
  <c r="A178" i="1" s="1"/>
  <c r="A182" i="1" s="1"/>
  <c r="A186" i="1" s="1"/>
  <c r="A190" i="1" s="1"/>
  <c r="A194" i="1" s="1"/>
  <c r="A198" i="1" s="1"/>
  <c r="A202" i="1" s="1"/>
  <c r="A206" i="1" s="1"/>
  <c r="A210" i="1" s="1"/>
  <c r="A214" i="1" s="1"/>
  <c r="A218" i="1" s="1"/>
  <c r="A222" i="1" s="1"/>
  <c r="A226" i="1" s="1"/>
  <c r="A230" i="1" s="1"/>
  <c r="A234" i="1" s="1"/>
  <c r="A238" i="1" s="1"/>
  <c r="A242" i="1" s="1"/>
  <c r="A246" i="1" s="1"/>
  <c r="A250" i="1" s="1"/>
  <c r="A254" i="1" s="1"/>
  <c r="A258" i="1" s="1"/>
  <c r="A262" i="1" s="1"/>
  <c r="A266" i="1" s="1"/>
  <c r="A270" i="1" s="1"/>
  <c r="A274" i="1" s="1"/>
  <c r="A278" i="1" s="1"/>
  <c r="A282" i="1" s="1"/>
  <c r="A286" i="1" s="1"/>
  <c r="A290" i="1" s="1"/>
  <c r="P12" i="1"/>
  <c r="R11" i="1"/>
  <c r="P10" i="1"/>
  <c r="K10" i="1" a="1"/>
  <c r="O12" i="1" s="1"/>
  <c r="O11" i="2" l="1"/>
  <c r="Q12" i="2"/>
  <c r="Q10" i="2"/>
  <c r="P12" i="2"/>
  <c r="P10" i="2"/>
  <c r="O12" i="2"/>
  <c r="Q11" i="2"/>
  <c r="R12" i="2"/>
  <c r="P11" i="2"/>
  <c r="R10" i="2"/>
  <c r="Q10" i="1"/>
  <c r="O11" i="1"/>
  <c r="Q12" i="1"/>
  <c r="K10" i="1"/>
  <c r="O10" i="1" s="1"/>
  <c r="S10" i="1" s="1" a="1"/>
  <c r="R10" i="1"/>
  <c r="P11" i="1"/>
  <c r="R12" i="1"/>
  <c r="Q11" i="1"/>
  <c r="S10" i="2" l="1" a="1"/>
  <c r="T11" i="2" s="1"/>
  <c r="T12" i="1"/>
  <c r="S10" i="1"/>
  <c r="T10" i="1" s="1"/>
  <c r="T13" i="1"/>
  <c r="T11" i="1"/>
  <c r="T13" i="2" l="1"/>
  <c r="S10" i="2"/>
  <c r="T10" i="2" s="1"/>
  <c r="T12" i="2"/>
  <c r="U10" i="2" a="1"/>
  <c r="U10" i="2" s="1"/>
  <c r="V10" i="2" a="1"/>
  <c r="V10" i="2" s="1"/>
  <c r="U10" i="1" a="1"/>
  <c r="U10" i="1" s="1"/>
  <c r="V10" i="1" a="1"/>
  <c r="V10" i="1" s="1"/>
  <c r="Y10" i="2" l="1" a="1"/>
  <c r="W10" i="2" a="1"/>
  <c r="W10" i="2" s="1"/>
  <c r="AI10" i="2" s="1" a="1"/>
  <c r="AI10" i="2" s="1"/>
  <c r="G14" i="2" s="1" a="1"/>
  <c r="G14" i="2" s="1"/>
  <c r="X10" i="2"/>
  <c r="AJ10" i="2" s="1"/>
  <c r="I14" i="2" s="1"/>
  <c r="X10" i="1"/>
  <c r="AJ10" i="1" s="1"/>
  <c r="I14" i="1" s="1"/>
  <c r="W10" i="1" a="1"/>
  <c r="W10" i="1" s="1"/>
  <c r="AI10" i="1" s="1" a="1"/>
  <c r="AI10" i="1" s="1"/>
  <c r="G14" i="1" s="1" a="1"/>
  <c r="G14" i="1" s="1"/>
  <c r="Y10" i="1" a="1"/>
  <c r="Y10" i="2" l="1"/>
  <c r="AE11" i="2"/>
  <c r="AE12" i="2"/>
  <c r="AE11" i="1"/>
  <c r="Y10" i="1"/>
  <c r="AE12" i="1"/>
  <c r="AE10" i="2" l="1"/>
  <c r="AH10" i="2" s="1" a="1"/>
  <c r="AH10" i="2" s="1"/>
  <c r="H14" i="2" s="1" a="1"/>
  <c r="H14" i="2" s="1"/>
  <c r="AC10" i="2" a="1"/>
  <c r="AC10" i="2" s="1"/>
  <c r="AF10" i="2" s="1" a="1"/>
  <c r="AF10" i="2" s="1"/>
  <c r="E14" i="2" s="1" a="1"/>
  <c r="E14" i="2" s="1"/>
  <c r="AC10" i="1" a="1"/>
  <c r="AC10" i="1" s="1"/>
  <c r="AF10" i="1" s="1" a="1"/>
  <c r="AF10" i="1" s="1"/>
  <c r="E14" i="1" s="1" a="1"/>
  <c r="E14" i="1" s="1"/>
  <c r="AE10" i="1"/>
  <c r="AH10" i="1" s="1" a="1"/>
  <c r="AH10" i="1" s="1"/>
  <c r="H14" i="1" s="1" a="1"/>
  <c r="H14" i="1" s="1"/>
  <c r="K14" i="2" l="1" a="1"/>
  <c r="K14" i="1" a="1"/>
  <c r="P14" i="2" l="1"/>
  <c r="R15" i="2"/>
  <c r="P16" i="2"/>
  <c r="Q14" i="2"/>
  <c r="O15" i="2"/>
  <c r="Q16" i="2"/>
  <c r="K14" i="2"/>
  <c r="O14" i="2" s="1"/>
  <c r="R14" i="2"/>
  <c r="P15" i="2"/>
  <c r="R16" i="2"/>
  <c r="Q15" i="2"/>
  <c r="O16" i="2"/>
  <c r="Q16" i="1"/>
  <c r="O15" i="1"/>
  <c r="O16" i="1"/>
  <c r="Q15" i="1"/>
  <c r="R14" i="1"/>
  <c r="K14" i="1"/>
  <c r="O14" i="1" s="1"/>
  <c r="S14" i="1" s="1" a="1"/>
  <c r="P16" i="1"/>
  <c r="R15" i="1"/>
  <c r="Q14" i="1"/>
  <c r="R16" i="1"/>
  <c r="P15" i="1"/>
  <c r="P14" i="1"/>
  <c r="S14" i="2" l="1" a="1"/>
  <c r="S14" i="2" s="1"/>
  <c r="T14" i="2" s="1"/>
  <c r="T17" i="1"/>
  <c r="T15" i="1"/>
  <c r="T16" i="1"/>
  <c r="S14" i="1"/>
  <c r="T14" i="1" s="1"/>
  <c r="T16" i="2" l="1"/>
  <c r="T17" i="2"/>
  <c r="T15" i="2"/>
  <c r="U14" i="2" s="1" a="1"/>
  <c r="U14" i="2" s="1"/>
  <c r="V14" i="2" a="1"/>
  <c r="V14" i="2" s="1"/>
  <c r="U14" i="1" a="1"/>
  <c r="U14" i="1" s="1"/>
  <c r="V14" i="1" a="1"/>
  <c r="V14" i="1" s="1"/>
  <c r="X14" i="2" l="1"/>
  <c r="AJ14" i="2" s="1"/>
  <c r="I18" i="2" s="1"/>
  <c r="W14" i="2" a="1"/>
  <c r="W14" i="2" s="1"/>
  <c r="AI14" i="2" s="1" a="1"/>
  <c r="AI14" i="2" s="1"/>
  <c r="G18" i="2" s="1" a="1"/>
  <c r="G18" i="2" s="1"/>
  <c r="Y14" i="2" a="1"/>
  <c r="W14" i="1" a="1"/>
  <c r="W14" i="1" s="1"/>
  <c r="AI14" i="1" s="1" a="1"/>
  <c r="AI14" i="1" s="1"/>
  <c r="G18" i="1" s="1" a="1"/>
  <c r="G18" i="1" s="1"/>
  <c r="X14" i="1"/>
  <c r="AJ14" i="1" s="1"/>
  <c r="I18" i="1" s="1"/>
  <c r="Y14" i="1" a="1"/>
  <c r="AE16" i="2" l="1"/>
  <c r="Y14" i="2"/>
  <c r="AE15" i="2"/>
  <c r="AE15" i="1"/>
  <c r="AE16" i="1"/>
  <c r="Y14" i="1"/>
  <c r="AE14" i="2" l="1"/>
  <c r="AH14" i="2" s="1" a="1"/>
  <c r="AH14" i="2" s="1"/>
  <c r="H18" i="2" s="1" a="1"/>
  <c r="H18" i="2" s="1"/>
  <c r="AC14" i="2" a="1"/>
  <c r="AC14" i="2" s="1"/>
  <c r="AF14" i="2" s="1" a="1"/>
  <c r="AF14" i="2" s="1"/>
  <c r="E18" i="2" s="1" a="1"/>
  <c r="E18" i="2" s="1"/>
  <c r="AE14" i="1"/>
  <c r="AH14" i="1" s="1" a="1"/>
  <c r="AH14" i="1" s="1"/>
  <c r="H18" i="1" s="1" a="1"/>
  <c r="H18" i="1" s="1"/>
  <c r="AC14" i="1" a="1"/>
  <c r="AC14" i="1" s="1"/>
  <c r="AF14" i="1" s="1" a="1"/>
  <c r="AF14" i="1" s="1"/>
  <c r="E18" i="1" s="1" a="1"/>
  <c r="E18" i="1" s="1"/>
  <c r="K18" i="2" l="1" a="1"/>
  <c r="K18" i="1" a="1"/>
  <c r="Q19" i="2" l="1"/>
  <c r="O20" i="2"/>
  <c r="P18" i="2"/>
  <c r="R19" i="2"/>
  <c r="P20" i="2"/>
  <c r="Q18" i="2"/>
  <c r="O19" i="2"/>
  <c r="Q20" i="2"/>
  <c r="P19" i="2"/>
  <c r="R20" i="2"/>
  <c r="K18" i="2"/>
  <c r="O18" i="2" s="1"/>
  <c r="R18" i="2"/>
  <c r="P20" i="1"/>
  <c r="R19" i="1"/>
  <c r="P18" i="1"/>
  <c r="R20" i="1"/>
  <c r="P19" i="1"/>
  <c r="R18" i="1"/>
  <c r="K18" i="1"/>
  <c r="O18" i="1" s="1"/>
  <c r="O20" i="1"/>
  <c r="Q19" i="1"/>
  <c r="Q20" i="1"/>
  <c r="O19" i="1"/>
  <c r="Q18" i="1"/>
  <c r="S18" i="2" l="1" a="1"/>
  <c r="S18" i="1" a="1"/>
  <c r="T20" i="2" l="1"/>
  <c r="S18" i="2"/>
  <c r="T18" i="2" s="1"/>
  <c r="T19" i="2"/>
  <c r="T21" i="2"/>
  <c r="S18" i="1"/>
  <c r="T18" i="1" s="1"/>
  <c r="T21" i="1"/>
  <c r="T19" i="1"/>
  <c r="T20" i="1"/>
  <c r="V18" i="2" l="1" a="1"/>
  <c r="V18" i="2" s="1"/>
  <c r="U18" i="2" a="1"/>
  <c r="U18" i="2" s="1"/>
  <c r="V18" i="1" a="1"/>
  <c r="V18" i="1" s="1"/>
  <c r="U18" i="1" a="1"/>
  <c r="U18" i="1" s="1"/>
  <c r="X18" i="2" l="1"/>
  <c r="AJ18" i="2" s="1"/>
  <c r="I22" i="2" s="1"/>
  <c r="W18" i="2" a="1"/>
  <c r="W18" i="2" s="1"/>
  <c r="AI18" i="2" s="1" a="1"/>
  <c r="AI18" i="2" s="1"/>
  <c r="G22" i="2" s="1" a="1"/>
  <c r="G22" i="2" s="1"/>
  <c r="Y18" i="2" a="1"/>
  <c r="X18" i="1"/>
  <c r="AJ18" i="1" s="1"/>
  <c r="I22" i="1" s="1"/>
  <c r="W18" i="1" a="1"/>
  <c r="W18" i="1" s="1"/>
  <c r="AI18" i="1" s="1" a="1"/>
  <c r="AI18" i="1" s="1"/>
  <c r="G22" i="1" s="1" a="1"/>
  <c r="G22" i="1" s="1"/>
  <c r="Y18" i="1" a="1"/>
  <c r="AE20" i="2" l="1"/>
  <c r="Y18" i="2"/>
  <c r="AE19" i="2"/>
  <c r="AE20" i="1"/>
  <c r="AE19" i="1"/>
  <c r="Y18" i="1"/>
  <c r="AC18" i="2" l="1" a="1"/>
  <c r="AC18" i="2" s="1"/>
  <c r="AF18" i="2" s="1" a="1"/>
  <c r="AF18" i="2" s="1"/>
  <c r="E22" i="2" s="1" a="1"/>
  <c r="E22" i="2" s="1"/>
  <c r="AE18" i="2"/>
  <c r="AH18" i="2" s="1" a="1"/>
  <c r="AH18" i="2" s="1"/>
  <c r="H22" i="2" s="1" a="1"/>
  <c r="H22" i="2" s="1"/>
  <c r="AC18" i="1" a="1"/>
  <c r="AC18" i="1" s="1"/>
  <c r="AF18" i="1" s="1" a="1"/>
  <c r="AF18" i="1" s="1"/>
  <c r="E22" i="1" s="1" a="1"/>
  <c r="E22" i="1" s="1"/>
  <c r="AE18" i="1"/>
  <c r="AH18" i="1" s="1" a="1"/>
  <c r="AH18" i="1" s="1"/>
  <c r="H22" i="1" s="1" a="1"/>
  <c r="H22" i="1" s="1"/>
  <c r="K22" i="2" l="1" a="1"/>
  <c r="K22" i="1" a="1"/>
  <c r="K22" i="2" l="1"/>
  <c r="O22" i="2" s="1"/>
  <c r="R22" i="2"/>
  <c r="P23" i="2"/>
  <c r="R24" i="2"/>
  <c r="Q23" i="2"/>
  <c r="O24" i="2"/>
  <c r="P22" i="2"/>
  <c r="R23" i="2"/>
  <c r="P24" i="2"/>
  <c r="O23" i="2"/>
  <c r="Q24" i="2"/>
  <c r="Q22" i="2"/>
  <c r="O24" i="1"/>
  <c r="Q23" i="1"/>
  <c r="Q24" i="1"/>
  <c r="O23" i="1"/>
  <c r="Q22" i="1"/>
  <c r="R23" i="1"/>
  <c r="K22" i="1"/>
  <c r="O22" i="1" s="1"/>
  <c r="R24" i="1"/>
  <c r="P23" i="1"/>
  <c r="R22" i="1"/>
  <c r="P24" i="1"/>
  <c r="P22" i="1"/>
  <c r="S22" i="2" l="1" a="1"/>
  <c r="S22" i="1" a="1"/>
  <c r="T24" i="2" l="1"/>
  <c r="S22" i="2"/>
  <c r="T22" i="2" s="1"/>
  <c r="T25" i="2"/>
  <c r="T23" i="2"/>
  <c r="T24" i="1"/>
  <c r="T25" i="1"/>
  <c r="T23" i="1"/>
  <c r="S22" i="1"/>
  <c r="T22" i="1" s="1"/>
  <c r="U22" i="2" l="1" a="1"/>
  <c r="U22" i="2" s="1"/>
  <c r="V22" i="2" a="1"/>
  <c r="V22" i="2" s="1"/>
  <c r="U22" i="1" a="1"/>
  <c r="U22" i="1" s="1"/>
  <c r="V22" i="1" a="1"/>
  <c r="V22" i="1" s="1"/>
  <c r="W22" i="2" l="1" a="1"/>
  <c r="W22" i="2" s="1"/>
  <c r="AI22" i="2" s="1" a="1"/>
  <c r="AI22" i="2" s="1"/>
  <c r="G26" i="2" s="1" a="1"/>
  <c r="G26" i="2" s="1"/>
  <c r="X22" i="2"/>
  <c r="AJ22" i="2" s="1"/>
  <c r="I26" i="2" s="1"/>
  <c r="Y22" i="2" a="1"/>
  <c r="X22" i="1"/>
  <c r="AJ22" i="1" s="1"/>
  <c r="I26" i="1" s="1"/>
  <c r="W22" i="1" a="1"/>
  <c r="W22" i="1" s="1"/>
  <c r="AI22" i="1" s="1" a="1"/>
  <c r="AI22" i="1" s="1"/>
  <c r="G26" i="1" s="1" a="1"/>
  <c r="G26" i="1" s="1"/>
  <c r="Y22" i="1" a="1"/>
  <c r="Y22" i="2" l="1"/>
  <c r="AE23" i="2"/>
  <c r="AE24" i="2"/>
  <c r="AE24" i="1"/>
  <c r="AE23" i="1"/>
  <c r="Y22" i="1"/>
  <c r="AC22" i="2" l="1" a="1"/>
  <c r="AC22" i="2" s="1"/>
  <c r="AF22" i="2" s="1" a="1"/>
  <c r="AF22" i="2" s="1"/>
  <c r="E26" i="2" s="1" a="1"/>
  <c r="E26" i="2" s="1"/>
  <c r="AE22" i="2"/>
  <c r="AH22" i="2" s="1" a="1"/>
  <c r="AH22" i="2" s="1"/>
  <c r="H26" i="2" s="1" a="1"/>
  <c r="H26" i="2" s="1"/>
  <c r="AC22" i="1" a="1"/>
  <c r="AC22" i="1" s="1"/>
  <c r="AF22" i="1" s="1" a="1"/>
  <c r="AF22" i="1" s="1"/>
  <c r="E26" i="1" s="1" a="1"/>
  <c r="E26" i="1" s="1"/>
  <c r="AE22" i="1"/>
  <c r="AH22" i="1" s="1" a="1"/>
  <c r="AH22" i="1" s="1"/>
  <c r="H26" i="1" s="1" a="1"/>
  <c r="H26" i="1" s="1"/>
  <c r="K26" i="2" l="1" a="1"/>
  <c r="K26" i="1" a="1"/>
  <c r="Q26" i="2" l="1"/>
  <c r="O27" i="2"/>
  <c r="Q28" i="2"/>
  <c r="K26" i="2"/>
  <c r="O26" i="2" s="1"/>
  <c r="R26" i="2"/>
  <c r="P27" i="2"/>
  <c r="R28" i="2"/>
  <c r="Q27" i="2"/>
  <c r="O28" i="2"/>
  <c r="P26" i="2"/>
  <c r="P28" i="2"/>
  <c r="R27" i="2"/>
  <c r="R28" i="1"/>
  <c r="P27" i="1"/>
  <c r="R26" i="1"/>
  <c r="K26" i="1"/>
  <c r="O26" i="1" s="1"/>
  <c r="S26" i="1" s="1" a="1"/>
  <c r="P28" i="1"/>
  <c r="R27" i="1"/>
  <c r="P26" i="1"/>
  <c r="Q27" i="1"/>
  <c r="Q28" i="1"/>
  <c r="O27" i="1"/>
  <c r="Q26" i="1"/>
  <c r="O28" i="1"/>
  <c r="S26" i="2" l="1" a="1"/>
  <c r="T27" i="2"/>
  <c r="T29" i="2"/>
  <c r="T28" i="2"/>
  <c r="S26" i="2"/>
  <c r="T26" i="2" s="1"/>
  <c r="S26" i="1"/>
  <c r="T26" i="1" s="1"/>
  <c r="T28" i="1"/>
  <c r="T27" i="1"/>
  <c r="T29" i="1"/>
  <c r="U26" i="2" l="1" a="1"/>
  <c r="U26" i="2" s="1"/>
  <c r="V26" i="2" a="1"/>
  <c r="V26" i="2" s="1"/>
  <c r="U26" i="1" a="1"/>
  <c r="U26" i="1" s="1"/>
  <c r="V26" i="1" a="1"/>
  <c r="V26" i="1" s="1"/>
  <c r="W26" i="2" l="1" a="1"/>
  <c r="W26" i="2" s="1"/>
  <c r="AI26" i="2" s="1" a="1"/>
  <c r="AI26" i="2" s="1"/>
  <c r="G30" i="2" s="1" a="1"/>
  <c r="G30" i="2" s="1"/>
  <c r="X26" i="2"/>
  <c r="AJ26" i="2" s="1"/>
  <c r="I30" i="2" s="1"/>
  <c r="Y26" i="2" a="1"/>
  <c r="W26" i="1" a="1"/>
  <c r="W26" i="1" s="1"/>
  <c r="AI26" i="1" s="1" a="1"/>
  <c r="AI26" i="1" s="1"/>
  <c r="G30" i="1" s="1" a="1"/>
  <c r="G30" i="1" s="1"/>
  <c r="X26" i="1"/>
  <c r="AJ26" i="1" s="1"/>
  <c r="I30" i="1" s="1"/>
  <c r="Y26" i="1" a="1"/>
  <c r="Y26" i="2" l="1"/>
  <c r="AE27" i="2"/>
  <c r="AE28" i="2"/>
  <c r="AE27" i="1"/>
  <c r="Y26" i="1"/>
  <c r="AE28" i="1"/>
  <c r="AE26" i="2" l="1"/>
  <c r="AH26" i="2" s="1" a="1"/>
  <c r="AH26" i="2" s="1"/>
  <c r="H30" i="2" s="1" a="1"/>
  <c r="H30" i="2" s="1"/>
  <c r="AC26" i="2" a="1"/>
  <c r="AC26" i="2" s="1"/>
  <c r="AF26" i="2" s="1" a="1"/>
  <c r="AF26" i="2" s="1"/>
  <c r="E30" i="2" s="1" a="1"/>
  <c r="E30" i="2" s="1"/>
  <c r="AE26" i="1"/>
  <c r="AH26" i="1" s="1" a="1"/>
  <c r="AH26" i="1" s="1"/>
  <c r="H30" i="1" s="1" a="1"/>
  <c r="H30" i="1" s="1"/>
  <c r="AC26" i="1" a="1"/>
  <c r="AC26" i="1" s="1"/>
  <c r="AF26" i="1" s="1" a="1"/>
  <c r="AF26" i="1" s="1"/>
  <c r="E30" i="1" s="1" a="1"/>
  <c r="E30" i="1" s="1"/>
  <c r="K30" i="2" l="1" a="1"/>
  <c r="K30" i="1" a="1"/>
  <c r="P30" i="2" l="1"/>
  <c r="R31" i="2"/>
  <c r="P32" i="2"/>
  <c r="Q30" i="2"/>
  <c r="O31" i="2"/>
  <c r="Q32" i="2"/>
  <c r="K30" i="2"/>
  <c r="O30" i="2" s="1"/>
  <c r="R30" i="2"/>
  <c r="P31" i="2"/>
  <c r="R32" i="2"/>
  <c r="Q31" i="2"/>
  <c r="O32" i="2"/>
  <c r="Q32" i="1"/>
  <c r="O31" i="1"/>
  <c r="Q30" i="1"/>
  <c r="O32" i="1"/>
  <c r="Q31" i="1"/>
  <c r="R32" i="1"/>
  <c r="P31" i="1"/>
  <c r="R30" i="1"/>
  <c r="R31" i="1"/>
  <c r="P32" i="1"/>
  <c r="P30" i="1"/>
  <c r="K30" i="1"/>
  <c r="O30" i="1" s="1"/>
  <c r="S30" i="1" s="1" a="1"/>
  <c r="S30" i="2" l="1" a="1"/>
  <c r="T33" i="1"/>
  <c r="T31" i="1"/>
  <c r="T32" i="1"/>
  <c r="S30" i="1"/>
  <c r="T30" i="1" s="1"/>
  <c r="S30" i="2" l="1"/>
  <c r="T30" i="2" s="1"/>
  <c r="T31" i="2"/>
  <c r="T33" i="2"/>
  <c r="T32" i="2"/>
  <c r="V30" i="1" a="1"/>
  <c r="V30" i="1" s="1"/>
  <c r="U30" i="1" a="1"/>
  <c r="U30" i="1" s="1"/>
  <c r="V30" i="2" l="1" a="1"/>
  <c r="V30" i="2" s="1"/>
  <c r="U30" i="2" a="1"/>
  <c r="U30" i="2" s="1"/>
  <c r="W30" i="1" a="1"/>
  <c r="W30" i="1" s="1"/>
  <c r="AI30" i="1" s="1" a="1"/>
  <c r="AI30" i="1" s="1"/>
  <c r="G34" i="1" s="1" a="1"/>
  <c r="G34" i="1" s="1"/>
  <c r="X30" i="1"/>
  <c r="AJ30" i="1" s="1"/>
  <c r="I34" i="1" s="1"/>
  <c r="Y30" i="1" a="1"/>
  <c r="X30" i="2" l="1"/>
  <c r="AJ30" i="2" s="1"/>
  <c r="I34" i="2" s="1"/>
  <c r="W30" i="2" a="1"/>
  <c r="W30" i="2" s="1"/>
  <c r="AI30" i="2" s="1" a="1"/>
  <c r="AI30" i="2" s="1"/>
  <c r="G34" i="2" s="1" a="1"/>
  <c r="G34" i="2" s="1"/>
  <c r="Y30" i="2" a="1"/>
  <c r="AE32" i="1"/>
  <c r="AE31" i="1"/>
  <c r="Y30" i="1"/>
  <c r="AE32" i="2" l="1"/>
  <c r="Y30" i="2"/>
  <c r="AE31" i="2"/>
  <c r="AE30" i="1"/>
  <c r="AH30" i="1" s="1" a="1"/>
  <c r="AH30" i="1" s="1"/>
  <c r="H34" i="1" s="1" a="1"/>
  <c r="H34" i="1" s="1"/>
  <c r="AC30" i="1" a="1"/>
  <c r="AC30" i="1" s="1"/>
  <c r="AF30" i="1" s="1" a="1"/>
  <c r="AF30" i="1" s="1"/>
  <c r="E34" i="1" s="1" a="1"/>
  <c r="E34" i="1" s="1"/>
  <c r="AE30" i="2" l="1"/>
  <c r="AH30" i="2" s="1" a="1"/>
  <c r="AH30" i="2" s="1"/>
  <c r="H34" i="2" s="1" a="1"/>
  <c r="H34" i="2" s="1"/>
  <c r="AC30" i="2" a="1"/>
  <c r="AC30" i="2" s="1"/>
  <c r="AF30" i="2" s="1" a="1"/>
  <c r="AF30" i="2" s="1"/>
  <c r="E34" i="2" s="1" a="1"/>
  <c r="E34" i="2" s="1"/>
  <c r="K34" i="1" a="1"/>
  <c r="K34" i="2" l="1" a="1"/>
  <c r="P36" i="1"/>
  <c r="R35" i="1"/>
  <c r="P34" i="1"/>
  <c r="R36" i="1"/>
  <c r="P35" i="1"/>
  <c r="R34" i="1"/>
  <c r="K34" i="1"/>
  <c r="O34" i="1" s="1"/>
  <c r="Q36" i="1"/>
  <c r="O35" i="1"/>
  <c r="Q34" i="1"/>
  <c r="Q35" i="1"/>
  <c r="O36" i="1"/>
  <c r="Q35" i="2" l="1"/>
  <c r="O36" i="2"/>
  <c r="P34" i="2"/>
  <c r="Q34" i="2"/>
  <c r="O35" i="2"/>
  <c r="Q36" i="2"/>
  <c r="R34" i="2"/>
  <c r="P36" i="2"/>
  <c r="K34" i="2"/>
  <c r="O34" i="2" s="1"/>
  <c r="P35" i="2"/>
  <c r="R35" i="2"/>
  <c r="R36" i="2"/>
  <c r="S34" i="1" a="1"/>
  <c r="S34" i="2" l="1" a="1"/>
  <c r="S34" i="1"/>
  <c r="T34" i="1" s="1"/>
  <c r="T36" i="1"/>
  <c r="T37" i="1"/>
  <c r="T35" i="1"/>
  <c r="T36" i="2" l="1"/>
  <c r="S34" i="2"/>
  <c r="T34" i="2" s="1"/>
  <c r="T35" i="2"/>
  <c r="T37" i="2"/>
  <c r="V34" i="1" a="1"/>
  <c r="V34" i="1" s="1"/>
  <c r="U34" i="1" a="1"/>
  <c r="U34" i="1" s="1"/>
  <c r="V34" i="2" l="1" a="1"/>
  <c r="V34" i="2" s="1"/>
  <c r="U34" i="2" a="1"/>
  <c r="U34" i="2" s="1"/>
  <c r="X34" i="1"/>
  <c r="AJ34" i="1" s="1"/>
  <c r="I38" i="1" s="1"/>
  <c r="W34" i="1" a="1"/>
  <c r="W34" i="1" s="1"/>
  <c r="AI34" i="1" s="1" a="1"/>
  <c r="AI34" i="1" s="1"/>
  <c r="G38" i="1" s="1" a="1"/>
  <c r="G38" i="1" s="1"/>
  <c r="Y34" i="1" a="1"/>
  <c r="W34" i="2" l="1" a="1"/>
  <c r="W34" i="2" s="1"/>
  <c r="AI34" i="2" s="1" a="1"/>
  <c r="AI34" i="2" s="1"/>
  <c r="G38" i="2" s="1" a="1"/>
  <c r="G38" i="2" s="1"/>
  <c r="X34" i="2"/>
  <c r="AJ34" i="2" s="1"/>
  <c r="I38" i="2" s="1"/>
  <c r="Y34" i="2" a="1"/>
  <c r="AE36" i="1"/>
  <c r="AE35" i="1"/>
  <c r="Y34" i="1"/>
  <c r="Y34" i="2" l="1"/>
  <c r="AE35" i="2"/>
  <c r="AE36" i="2"/>
  <c r="AE34" i="1"/>
  <c r="AH34" i="1" s="1" a="1"/>
  <c r="AH34" i="1" s="1"/>
  <c r="H38" i="1" s="1" a="1"/>
  <c r="H38" i="1" s="1"/>
  <c r="AC34" i="1" a="1"/>
  <c r="AC34" i="1" s="1"/>
  <c r="AF34" i="1" s="1" a="1"/>
  <c r="AF34" i="1" s="1"/>
  <c r="E38" i="1" s="1" a="1"/>
  <c r="E38" i="1" s="1"/>
  <c r="AC34" i="2" l="1" a="1"/>
  <c r="AC34" i="2" s="1"/>
  <c r="AF34" i="2" s="1" a="1"/>
  <c r="AF34" i="2" s="1"/>
  <c r="E38" i="2" s="1" a="1"/>
  <c r="E38" i="2" s="1"/>
  <c r="AE34" i="2"/>
  <c r="AH34" i="2" s="1" a="1"/>
  <c r="AH34" i="2" s="1"/>
  <c r="H38" i="2" s="1" a="1"/>
  <c r="H38" i="2" s="1"/>
  <c r="K38" i="1" a="1"/>
  <c r="K38" i="2" l="1" a="1"/>
  <c r="O40" i="1"/>
  <c r="Q39" i="1"/>
  <c r="R40" i="1"/>
  <c r="P39" i="1"/>
  <c r="Q40" i="1"/>
  <c r="O39" i="1"/>
  <c r="Q38" i="1"/>
  <c r="R39" i="1"/>
  <c r="P38" i="1"/>
  <c r="P40" i="1"/>
  <c r="R38" i="1"/>
  <c r="K38" i="1"/>
  <c r="O38" i="1" s="1"/>
  <c r="S38" i="1" s="1" a="1"/>
  <c r="K38" i="2" l="1"/>
  <c r="O38" i="2" s="1"/>
  <c r="R38" i="2"/>
  <c r="P39" i="2"/>
  <c r="R40" i="2"/>
  <c r="Q39" i="2"/>
  <c r="O40" i="2"/>
  <c r="P38" i="2"/>
  <c r="P40" i="2"/>
  <c r="Q38" i="2"/>
  <c r="O39" i="2"/>
  <c r="Q40" i="2"/>
  <c r="R39" i="2"/>
  <c r="T40" i="1"/>
  <c r="T41" i="1"/>
  <c r="T39" i="1"/>
  <c r="S38" i="1"/>
  <c r="T38" i="1" s="1"/>
  <c r="S38" i="2" l="1" a="1"/>
  <c r="U38" i="1" a="1"/>
  <c r="U38" i="1" s="1"/>
  <c r="V38" i="1" a="1"/>
  <c r="V38" i="1" s="1"/>
  <c r="T40" i="2" l="1"/>
  <c r="T41" i="2"/>
  <c r="T39" i="2"/>
  <c r="S38" i="2"/>
  <c r="T38" i="2" s="1"/>
  <c r="W38" i="1" a="1"/>
  <c r="W38" i="1" s="1"/>
  <c r="AI38" i="1" s="1" a="1"/>
  <c r="AI38" i="1" s="1"/>
  <c r="G42" i="1" s="1" a="1"/>
  <c r="G42" i="1" s="1"/>
  <c r="X38" i="1"/>
  <c r="AJ38" i="1" s="1"/>
  <c r="I42" i="1" s="1"/>
  <c r="Y38" i="1" a="1"/>
  <c r="U38" i="2" l="1" a="1"/>
  <c r="U38" i="2" s="1"/>
  <c r="V38" i="2" a="1"/>
  <c r="V38" i="2" s="1"/>
  <c r="AE39" i="1"/>
  <c r="Y38" i="1"/>
  <c r="AE40" i="1"/>
  <c r="W38" i="2" l="1" a="1"/>
  <c r="W38" i="2" s="1"/>
  <c r="AI38" i="2" s="1" a="1"/>
  <c r="AI38" i="2" s="1"/>
  <c r="G42" i="2" s="1" a="1"/>
  <c r="G42" i="2" s="1"/>
  <c r="X38" i="2"/>
  <c r="AJ38" i="2" s="1"/>
  <c r="I42" i="2" s="1"/>
  <c r="Y38" i="2" a="1"/>
  <c r="AC38" i="1" a="1"/>
  <c r="AC38" i="1" s="1"/>
  <c r="AF38" i="1" s="1" a="1"/>
  <c r="AF38" i="1" s="1"/>
  <c r="E42" i="1" s="1" a="1"/>
  <c r="E42" i="1" s="1"/>
  <c r="AE38" i="1"/>
  <c r="AH38" i="1" s="1" a="1"/>
  <c r="AH38" i="1" s="1"/>
  <c r="H42" i="1" s="1" a="1"/>
  <c r="H42" i="1" s="1"/>
  <c r="Y38" i="2" l="1"/>
  <c r="AE39" i="2"/>
  <c r="AE40" i="2"/>
  <c r="K42" i="1" a="1"/>
  <c r="AC38" i="2" l="1" a="1"/>
  <c r="AC38" i="2" s="1"/>
  <c r="AF38" i="2" s="1" a="1"/>
  <c r="AF38" i="2" s="1"/>
  <c r="E42" i="2" s="1" a="1"/>
  <c r="E42" i="2" s="1"/>
  <c r="AE38" i="2"/>
  <c r="AH38" i="2" s="1" a="1"/>
  <c r="AH38" i="2" s="1"/>
  <c r="H42" i="2" s="1" a="1"/>
  <c r="H42" i="2" s="1"/>
  <c r="R44" i="1"/>
  <c r="P43" i="1"/>
  <c r="R42" i="1"/>
  <c r="K42" i="1"/>
  <c r="O42" i="1" s="1"/>
  <c r="S42" i="1" s="1" a="1"/>
  <c r="Q44" i="1"/>
  <c r="O43" i="1"/>
  <c r="Q42" i="1"/>
  <c r="P44" i="1"/>
  <c r="R43" i="1"/>
  <c r="P42" i="1"/>
  <c r="Q43" i="1"/>
  <c r="O44" i="1"/>
  <c r="K42" i="2" l="1" a="1"/>
  <c r="T45" i="1"/>
  <c r="T43" i="1"/>
  <c r="S42" i="1"/>
  <c r="T42" i="1" s="1"/>
  <c r="T44" i="1"/>
  <c r="Q42" i="2" l="1"/>
  <c r="O43" i="2"/>
  <c r="Q44" i="2"/>
  <c r="K42" i="2"/>
  <c r="O42" i="2" s="1"/>
  <c r="R42" i="2"/>
  <c r="P43" i="2"/>
  <c r="R44" i="2"/>
  <c r="R43" i="2"/>
  <c r="O44" i="2"/>
  <c r="P42" i="2"/>
  <c r="P44" i="2"/>
  <c r="Q43" i="2"/>
  <c r="U42" i="1" a="1"/>
  <c r="U42" i="1" s="1"/>
  <c r="V42" i="1" a="1"/>
  <c r="V42" i="1" s="1"/>
  <c r="S42" i="2" l="1" a="1"/>
  <c r="T43" i="2"/>
  <c r="T45" i="2"/>
  <c r="S42" i="2"/>
  <c r="T42" i="2" s="1"/>
  <c r="T44" i="2"/>
  <c r="W42" i="1" a="1"/>
  <c r="W42" i="1" s="1"/>
  <c r="AI42" i="1" s="1" a="1"/>
  <c r="AI42" i="1" s="1"/>
  <c r="G46" i="1" s="1" a="1"/>
  <c r="G46" i="1" s="1"/>
  <c r="X42" i="1"/>
  <c r="AJ42" i="1" s="1"/>
  <c r="I46" i="1" s="1"/>
  <c r="Y42" i="1" a="1"/>
  <c r="U42" i="2" l="1" a="1"/>
  <c r="U42" i="2" s="1"/>
  <c r="V42" i="2" a="1"/>
  <c r="V42" i="2" s="1"/>
  <c r="AE43" i="1"/>
  <c r="Y42" i="1"/>
  <c r="AE44" i="1"/>
  <c r="W42" i="2" l="1" a="1"/>
  <c r="W42" i="2" s="1"/>
  <c r="AI42" i="2" s="1" a="1"/>
  <c r="AI42" i="2" s="1"/>
  <c r="G46" i="2" s="1" a="1"/>
  <c r="G46" i="2" s="1"/>
  <c r="X42" i="2"/>
  <c r="AJ42" i="2" s="1"/>
  <c r="I46" i="2" s="1"/>
  <c r="Y42" i="2" a="1"/>
  <c r="AE42" i="1"/>
  <c r="AH42" i="1" s="1" a="1"/>
  <c r="AH42" i="1" s="1"/>
  <c r="H46" i="1" s="1" a="1"/>
  <c r="H46" i="1" s="1"/>
  <c r="AC42" i="1" a="1"/>
  <c r="AC42" i="1" s="1"/>
  <c r="AF42" i="1" s="1" a="1"/>
  <c r="AF42" i="1" s="1"/>
  <c r="E46" i="1" s="1" a="1"/>
  <c r="E46" i="1" s="1"/>
  <c r="Y42" i="2" l="1"/>
  <c r="AE43" i="2"/>
  <c r="AE44" i="2"/>
  <c r="K46" i="1" a="1"/>
  <c r="AE42" i="2" l="1"/>
  <c r="AH42" i="2" s="1" a="1"/>
  <c r="AH42" i="2" s="1"/>
  <c r="H46" i="2" s="1" a="1"/>
  <c r="H46" i="2" s="1"/>
  <c r="AC42" i="2" a="1"/>
  <c r="AC42" i="2" s="1"/>
  <c r="AF42" i="2" s="1" a="1"/>
  <c r="AF42" i="2" s="1"/>
  <c r="E46" i="2" s="1" a="1"/>
  <c r="E46" i="2" s="1"/>
  <c r="Q48" i="1"/>
  <c r="O47" i="1"/>
  <c r="Q46" i="1"/>
  <c r="P48" i="1"/>
  <c r="R47" i="1"/>
  <c r="P46" i="1"/>
  <c r="O48" i="1"/>
  <c r="Q47" i="1"/>
  <c r="P47" i="1"/>
  <c r="R48" i="1"/>
  <c r="R46" i="1"/>
  <c r="K46" i="1"/>
  <c r="O46" i="1" s="1"/>
  <c r="S46" i="1" s="1" a="1"/>
  <c r="K46" i="2" l="1" a="1"/>
  <c r="T49" i="1"/>
  <c r="T47" i="1"/>
  <c r="S46" i="1"/>
  <c r="T46" i="1" s="1"/>
  <c r="T48" i="1"/>
  <c r="P46" i="2" l="1"/>
  <c r="R47" i="2"/>
  <c r="P48" i="2"/>
  <c r="Q46" i="2"/>
  <c r="O47" i="2"/>
  <c r="Q48" i="2"/>
  <c r="R46" i="2"/>
  <c r="P47" i="2"/>
  <c r="R48" i="2"/>
  <c r="Q47" i="2"/>
  <c r="K46" i="2"/>
  <c r="O46" i="2" s="1"/>
  <c r="S46" i="2" s="1" a="1"/>
  <c r="O48" i="2"/>
  <c r="V46" i="1" a="1"/>
  <c r="V46" i="1" s="1"/>
  <c r="U46" i="1" a="1"/>
  <c r="U46" i="1" s="1"/>
  <c r="S46" i="2" l="1"/>
  <c r="T46" i="2" s="1"/>
  <c r="T47" i="2"/>
  <c r="T49" i="2"/>
  <c r="T48" i="2"/>
  <c r="X46" i="1"/>
  <c r="AJ46" i="1" s="1"/>
  <c r="I50" i="1" s="1"/>
  <c r="W46" i="1" a="1"/>
  <c r="W46" i="1" s="1"/>
  <c r="AI46" i="1" s="1" a="1"/>
  <c r="AI46" i="1" s="1"/>
  <c r="G50" i="1" s="1" a="1"/>
  <c r="G50" i="1" s="1"/>
  <c r="Y46" i="1" a="1"/>
  <c r="V46" i="2" l="1" a="1"/>
  <c r="V46" i="2" s="1"/>
  <c r="U46" i="2" a="1"/>
  <c r="U46" i="2" s="1"/>
  <c r="AE48" i="1"/>
  <c r="AE47" i="1"/>
  <c r="Y46" i="1"/>
  <c r="X46" i="2" l="1"/>
  <c r="AJ46" i="2" s="1"/>
  <c r="I50" i="2" s="1"/>
  <c r="W46" i="2" a="1"/>
  <c r="W46" i="2" s="1"/>
  <c r="AI46" i="2" s="1" a="1"/>
  <c r="AI46" i="2" s="1"/>
  <c r="G50" i="2" s="1" a="1"/>
  <c r="G50" i="2" s="1"/>
  <c r="Y46" i="2" a="1"/>
  <c r="AE46" i="1"/>
  <c r="AH46" i="1" s="1" a="1"/>
  <c r="AH46" i="1" s="1"/>
  <c r="H50" i="1" s="1" a="1"/>
  <c r="H50" i="1" s="1"/>
  <c r="AC46" i="1" a="1"/>
  <c r="AC46" i="1" s="1"/>
  <c r="AF46" i="1" s="1" a="1"/>
  <c r="AF46" i="1" s="1"/>
  <c r="E50" i="1" s="1" a="1"/>
  <c r="E50" i="1" s="1"/>
  <c r="AE48" i="2" l="1"/>
  <c r="Y46" i="2"/>
  <c r="AE47" i="2"/>
  <c r="K50" i="1" a="1"/>
  <c r="AE46" i="2" l="1"/>
  <c r="AH46" i="2" s="1" a="1"/>
  <c r="AH46" i="2" s="1"/>
  <c r="H50" i="2" s="1" a="1"/>
  <c r="H50" i="2" s="1"/>
  <c r="AC46" i="2" a="1"/>
  <c r="AC46" i="2" s="1"/>
  <c r="AF46" i="2" s="1" a="1"/>
  <c r="AF46" i="2" s="1"/>
  <c r="E50" i="2" s="1" a="1"/>
  <c r="E50" i="2" s="1"/>
  <c r="P52" i="1"/>
  <c r="R51" i="1"/>
  <c r="P50" i="1"/>
  <c r="O52" i="1"/>
  <c r="Q51" i="1"/>
  <c r="R52" i="1"/>
  <c r="P51" i="1"/>
  <c r="R50" i="1"/>
  <c r="K50" i="1"/>
  <c r="O50" i="1" s="1"/>
  <c r="O51" i="1"/>
  <c r="Q52" i="1"/>
  <c r="Q50" i="1"/>
  <c r="K50" i="2" l="1" a="1"/>
  <c r="S50" i="1" a="1"/>
  <c r="Q51" i="2" l="1"/>
  <c r="O52" i="2"/>
  <c r="P50" i="2"/>
  <c r="R51" i="2"/>
  <c r="P52" i="2"/>
  <c r="Q50" i="2"/>
  <c r="O51" i="2"/>
  <c r="Q52" i="2"/>
  <c r="R50" i="2"/>
  <c r="P51" i="2"/>
  <c r="R52" i="2"/>
  <c r="K50" i="2"/>
  <c r="O50" i="2" s="1"/>
  <c r="S50" i="2" s="1" a="1"/>
  <c r="S50" i="1"/>
  <c r="T50" i="1" s="1"/>
  <c r="T52" i="1"/>
  <c r="T53" i="1"/>
  <c r="T51" i="1"/>
  <c r="T52" i="2" l="1"/>
  <c r="S50" i="2"/>
  <c r="T50" i="2" s="1"/>
  <c r="T51" i="2"/>
  <c r="T53" i="2"/>
  <c r="V50" i="1" a="1"/>
  <c r="V50" i="1" s="1"/>
  <c r="U50" i="1" a="1"/>
  <c r="U50" i="1" s="1"/>
  <c r="V50" i="2" l="1" a="1"/>
  <c r="V50" i="2" s="1"/>
  <c r="U50" i="2" a="1"/>
  <c r="U50" i="2" s="1"/>
  <c r="X50" i="1"/>
  <c r="AJ50" i="1" s="1"/>
  <c r="I54" i="1" s="1"/>
  <c r="W50" i="1" a="1"/>
  <c r="W50" i="1" s="1"/>
  <c r="AI50" i="1" s="1" a="1"/>
  <c r="AI50" i="1" s="1"/>
  <c r="G54" i="1" s="1" a="1"/>
  <c r="G54" i="1" s="1"/>
  <c r="Y50" i="1" a="1"/>
  <c r="X50" i="2" l="1"/>
  <c r="AJ50" i="2" s="1"/>
  <c r="I54" i="2" s="1"/>
  <c r="W50" i="2" a="1"/>
  <c r="W50" i="2" s="1"/>
  <c r="AI50" i="2" s="1" a="1"/>
  <c r="AI50" i="2" s="1"/>
  <c r="G54" i="2" s="1" a="1"/>
  <c r="G54" i="2" s="1"/>
  <c r="Y50" i="2" a="1"/>
  <c r="AE52" i="1"/>
  <c r="AE51" i="1"/>
  <c r="Y50" i="1"/>
  <c r="AE52" i="2" l="1"/>
  <c r="AE51" i="2"/>
  <c r="Y50" i="2"/>
  <c r="AC50" i="1" a="1"/>
  <c r="AC50" i="1" s="1"/>
  <c r="AF50" i="1" s="1" a="1"/>
  <c r="AF50" i="1" s="1"/>
  <c r="E54" i="1" s="1" a="1"/>
  <c r="E54" i="1" s="1"/>
  <c r="AE50" i="1"/>
  <c r="AH50" i="1" s="1" a="1"/>
  <c r="AH50" i="1" s="1"/>
  <c r="H54" i="1" s="1" a="1"/>
  <c r="H54" i="1" s="1"/>
  <c r="AC50" i="2" l="1" a="1"/>
  <c r="AC50" i="2" s="1"/>
  <c r="AF50" i="2" s="1" a="1"/>
  <c r="AF50" i="2" s="1"/>
  <c r="E54" i="2" s="1" a="1"/>
  <c r="E54" i="2" s="1"/>
  <c r="AE50" i="2"/>
  <c r="AH50" i="2" s="1" a="1"/>
  <c r="AH50" i="2" s="1"/>
  <c r="H54" i="2" s="1" a="1"/>
  <c r="H54" i="2" s="1"/>
  <c r="K54" i="1" a="1"/>
  <c r="K54" i="2" l="1" a="1"/>
  <c r="O56" i="1"/>
  <c r="Q55" i="1"/>
  <c r="R56" i="1"/>
  <c r="P55" i="1"/>
  <c r="R54" i="1"/>
  <c r="K54" i="1"/>
  <c r="O54" i="1" s="1"/>
  <c r="S54" i="1" s="1" a="1"/>
  <c r="Q56" i="1"/>
  <c r="O55" i="1"/>
  <c r="Q54" i="1"/>
  <c r="P56" i="1"/>
  <c r="P54" i="1"/>
  <c r="R55" i="1"/>
  <c r="K54" i="2" l="1"/>
  <c r="O54" i="2" s="1"/>
  <c r="R54" i="2"/>
  <c r="P55" i="2"/>
  <c r="R56" i="2"/>
  <c r="Q55" i="2"/>
  <c r="O56" i="2"/>
  <c r="P54" i="2"/>
  <c r="P56" i="2"/>
  <c r="Q54" i="2"/>
  <c r="O55" i="2"/>
  <c r="Q56" i="2"/>
  <c r="R55" i="2"/>
  <c r="T56" i="1"/>
  <c r="T57" i="1"/>
  <c r="T55" i="1"/>
  <c r="S54" i="1"/>
  <c r="T54" i="1" s="1"/>
  <c r="S54" i="2" l="1" a="1"/>
  <c r="U54" i="1" a="1"/>
  <c r="U54" i="1" s="1"/>
  <c r="V54" i="1" a="1"/>
  <c r="V54" i="1" s="1"/>
  <c r="T56" i="2" l="1"/>
  <c r="T57" i="2"/>
  <c r="S54" i="2"/>
  <c r="T54" i="2" s="1"/>
  <c r="T55" i="2"/>
  <c r="W54" i="1" a="1"/>
  <c r="W54" i="1" s="1"/>
  <c r="AI54" i="1" s="1" a="1"/>
  <c r="AI54" i="1" s="1"/>
  <c r="G58" i="1" s="1" a="1"/>
  <c r="G58" i="1" s="1"/>
  <c r="X54" i="1"/>
  <c r="AJ54" i="1" s="1"/>
  <c r="I58" i="1" s="1"/>
  <c r="Y54" i="1" a="1"/>
  <c r="U54" i="2" l="1" a="1"/>
  <c r="U54" i="2" s="1"/>
  <c r="V54" i="2" a="1"/>
  <c r="V54" i="2" s="1"/>
  <c r="AE55" i="1"/>
  <c r="Y54" i="1"/>
  <c r="AE56" i="1"/>
  <c r="W54" i="2" l="1" a="1"/>
  <c r="W54" i="2" s="1"/>
  <c r="AI54" i="2" s="1" a="1"/>
  <c r="AI54" i="2" s="1"/>
  <c r="G58" i="2" s="1" a="1"/>
  <c r="G58" i="2" s="1"/>
  <c r="X54" i="2"/>
  <c r="AJ54" i="2" s="1"/>
  <c r="I58" i="2" s="1"/>
  <c r="Y54" i="2" a="1"/>
  <c r="AC54" i="1" a="1"/>
  <c r="AC54" i="1" s="1"/>
  <c r="AF54" i="1" s="1" a="1"/>
  <c r="AF54" i="1" s="1"/>
  <c r="E58" i="1" s="1" a="1"/>
  <c r="E58" i="1" s="1"/>
  <c r="AE54" i="1"/>
  <c r="AH54" i="1" s="1" a="1"/>
  <c r="AH54" i="1" s="1"/>
  <c r="H58" i="1" s="1" a="1"/>
  <c r="H58" i="1" s="1"/>
  <c r="Y54" i="2" l="1"/>
  <c r="AE55" i="2"/>
  <c r="AE56" i="2"/>
  <c r="K58" i="1" a="1"/>
  <c r="AC54" i="2" l="1" a="1"/>
  <c r="AC54" i="2" s="1"/>
  <c r="AF54" i="2" s="1" a="1"/>
  <c r="AF54" i="2" s="1"/>
  <c r="E58" i="2" s="1" a="1"/>
  <c r="E58" i="2" s="1"/>
  <c r="AE54" i="2"/>
  <c r="AH54" i="2" s="1" a="1"/>
  <c r="AH54" i="2" s="1"/>
  <c r="H58" i="2" s="1" a="1"/>
  <c r="H58" i="2" s="1"/>
  <c r="R60" i="1"/>
  <c r="P59" i="1"/>
  <c r="R58" i="1"/>
  <c r="K58" i="1"/>
  <c r="O58" i="1" s="1"/>
  <c r="Q60" i="1"/>
  <c r="O59" i="1"/>
  <c r="Q58" i="1"/>
  <c r="P60" i="1"/>
  <c r="R59" i="1"/>
  <c r="P58" i="1"/>
  <c r="Q59" i="1"/>
  <c r="O60" i="1"/>
  <c r="K58" i="2" l="1" a="1"/>
  <c r="S58" i="1" a="1"/>
  <c r="K58" i="2" l="1"/>
  <c r="O58" i="2" s="1"/>
  <c r="R58" i="2"/>
  <c r="R59" i="2"/>
  <c r="P60" i="2"/>
  <c r="P58" i="2"/>
  <c r="O59" i="2"/>
  <c r="Q60" i="2"/>
  <c r="Q59" i="2"/>
  <c r="P59" i="2"/>
  <c r="O60" i="2"/>
  <c r="Q58" i="2"/>
  <c r="R60" i="2"/>
  <c r="T61" i="1"/>
  <c r="T59" i="1"/>
  <c r="S58" i="1"/>
  <c r="T58" i="1" s="1"/>
  <c r="T60" i="1"/>
  <c r="S58" i="2" l="1" a="1"/>
  <c r="U58" i="1" a="1"/>
  <c r="U58" i="1" s="1"/>
  <c r="V58" i="1" a="1"/>
  <c r="V58" i="1" s="1"/>
  <c r="S58" i="2" l="1"/>
  <c r="T58" i="2" s="1"/>
  <c r="T59" i="2"/>
  <c r="T61" i="2"/>
  <c r="T60" i="2"/>
  <c r="W58" i="1" a="1"/>
  <c r="W58" i="1" s="1"/>
  <c r="AI58" i="1" s="1" a="1"/>
  <c r="AI58" i="1" s="1"/>
  <c r="G62" i="1" s="1" a="1"/>
  <c r="G62" i="1" s="1"/>
  <c r="X58" i="1"/>
  <c r="AJ58" i="1" s="1"/>
  <c r="I62" i="1" s="1"/>
  <c r="Y58" i="1" a="1"/>
  <c r="V58" i="2" l="1" a="1"/>
  <c r="V58" i="2" s="1"/>
  <c r="U58" i="2" a="1"/>
  <c r="U58" i="2" s="1"/>
  <c r="AE59" i="1"/>
  <c r="Y58" i="1"/>
  <c r="AE60" i="1"/>
  <c r="X58" i="2" l="1"/>
  <c r="AJ58" i="2" s="1"/>
  <c r="I62" i="2" s="1"/>
  <c r="W58" i="2" a="1"/>
  <c r="W58" i="2" s="1"/>
  <c r="AI58" i="2" s="1" a="1"/>
  <c r="AI58" i="2" s="1"/>
  <c r="G62" i="2" s="1" a="1"/>
  <c r="G62" i="2" s="1"/>
  <c r="Y58" i="2" a="1"/>
  <c r="AE58" i="1"/>
  <c r="AH58" i="1" s="1" a="1"/>
  <c r="AH58" i="1" s="1"/>
  <c r="H62" i="1" s="1" a="1"/>
  <c r="H62" i="1" s="1"/>
  <c r="AC58" i="1" a="1"/>
  <c r="AC58" i="1" s="1"/>
  <c r="AF58" i="1" s="1" a="1"/>
  <c r="AF58" i="1" s="1"/>
  <c r="E62" i="1" s="1" a="1"/>
  <c r="E62" i="1" s="1"/>
  <c r="AE60" i="2" l="1"/>
  <c r="Y58" i="2"/>
  <c r="AE59" i="2"/>
  <c r="K62" i="1" a="1"/>
  <c r="AE58" i="2" l="1"/>
  <c r="AH58" i="2" s="1" a="1"/>
  <c r="AH58" i="2" s="1"/>
  <c r="H62" i="2" s="1" a="1"/>
  <c r="H62" i="2" s="1"/>
  <c r="AC58" i="2" a="1"/>
  <c r="AC58" i="2" s="1"/>
  <c r="AF58" i="2" s="1" a="1"/>
  <c r="AF58" i="2" s="1"/>
  <c r="E62" i="2" s="1" a="1"/>
  <c r="E62" i="2" s="1"/>
  <c r="Q64" i="1"/>
  <c r="O63" i="1"/>
  <c r="Q62" i="1"/>
  <c r="P64" i="1"/>
  <c r="R63" i="1"/>
  <c r="P62" i="1"/>
  <c r="O64" i="1"/>
  <c r="Q63" i="1"/>
  <c r="R64" i="1"/>
  <c r="R62" i="1"/>
  <c r="K62" i="1"/>
  <c r="O62" i="1" s="1"/>
  <c r="S62" i="1" s="1" a="1"/>
  <c r="P63" i="1"/>
  <c r="K62" i="2" l="1" a="1"/>
  <c r="T65" i="1"/>
  <c r="T63" i="1"/>
  <c r="S62" i="1"/>
  <c r="T62" i="1" s="1"/>
  <c r="T64" i="1"/>
  <c r="Q63" i="2" l="1"/>
  <c r="O64" i="2"/>
  <c r="P62" i="2"/>
  <c r="R63" i="2"/>
  <c r="P64" i="2"/>
  <c r="R62" i="2"/>
  <c r="P63" i="2"/>
  <c r="R64" i="2"/>
  <c r="O63" i="2"/>
  <c r="K62" i="2"/>
  <c r="O62" i="2" s="1"/>
  <c r="Q62" i="2"/>
  <c r="Q64" i="2"/>
  <c r="V62" i="1" a="1"/>
  <c r="V62" i="1" s="1"/>
  <c r="U62" i="1" a="1"/>
  <c r="U62" i="1" s="1"/>
  <c r="S62" i="2" l="1" a="1"/>
  <c r="X62" i="1"/>
  <c r="AJ62" i="1" s="1"/>
  <c r="I66" i="1" s="1"/>
  <c r="W62" i="1" a="1"/>
  <c r="W62" i="1" s="1"/>
  <c r="AI62" i="1" s="1" a="1"/>
  <c r="AI62" i="1" s="1"/>
  <c r="G66" i="1" s="1" a="1"/>
  <c r="G66" i="1" s="1"/>
  <c r="Y62" i="1" a="1"/>
  <c r="T64" i="2" l="1"/>
  <c r="S62" i="2"/>
  <c r="T62" i="2" s="1"/>
  <c r="T63" i="2"/>
  <c r="T65" i="2"/>
  <c r="AE64" i="1"/>
  <c r="AE63" i="1"/>
  <c r="Y62" i="1"/>
  <c r="V62" i="2" l="1" a="1"/>
  <c r="V62" i="2" s="1"/>
  <c r="U62" i="2" a="1"/>
  <c r="U62" i="2" s="1"/>
  <c r="AE62" i="1"/>
  <c r="AH62" i="1" s="1" a="1"/>
  <c r="AH62" i="1" s="1"/>
  <c r="H66" i="1" s="1" a="1"/>
  <c r="H66" i="1" s="1"/>
  <c r="AC62" i="1" a="1"/>
  <c r="AC62" i="1" s="1"/>
  <c r="AF62" i="1" s="1" a="1"/>
  <c r="AF62" i="1" s="1"/>
  <c r="E66" i="1" s="1" a="1"/>
  <c r="E66" i="1" s="1"/>
  <c r="X62" i="2" l="1"/>
  <c r="AJ62" i="2" s="1"/>
  <c r="I66" i="2" s="1"/>
  <c r="W62" i="2" a="1"/>
  <c r="W62" i="2" s="1"/>
  <c r="AI62" i="2" s="1" a="1"/>
  <c r="AI62" i="2" s="1"/>
  <c r="G66" i="2" s="1" a="1"/>
  <c r="G66" i="2" s="1"/>
  <c r="Y62" i="2" a="1"/>
  <c r="K66" i="1" a="1"/>
  <c r="AE64" i="2" l="1"/>
  <c r="Y62" i="2"/>
  <c r="AE63" i="2"/>
  <c r="P68" i="1"/>
  <c r="R67" i="1"/>
  <c r="P66" i="1"/>
  <c r="O68" i="1"/>
  <c r="Q67" i="1"/>
  <c r="R68" i="1"/>
  <c r="P67" i="1"/>
  <c r="R66" i="1"/>
  <c r="K66" i="1"/>
  <c r="O66" i="1" s="1"/>
  <c r="Q68" i="1"/>
  <c r="Q66" i="1"/>
  <c r="O67" i="1"/>
  <c r="AC62" i="2" l="1" a="1"/>
  <c r="AC62" i="2" s="1"/>
  <c r="AF62" i="2" s="1" a="1"/>
  <c r="AF62" i="2" s="1"/>
  <c r="E66" i="2" s="1" a="1"/>
  <c r="E66" i="2" s="1"/>
  <c r="AE62" i="2"/>
  <c r="AH62" i="2" s="1" a="1"/>
  <c r="AH62" i="2" s="1"/>
  <c r="H66" i="2" s="1" a="1"/>
  <c r="H66" i="2" s="1"/>
  <c r="S66" i="1" a="1"/>
  <c r="K66" i="2" l="1" a="1"/>
  <c r="S66" i="1"/>
  <c r="T66" i="1" s="1"/>
  <c r="T68" i="1"/>
  <c r="T69" i="1"/>
  <c r="T67" i="1"/>
  <c r="K66" i="2" l="1"/>
  <c r="O66" i="2" s="1"/>
  <c r="R66" i="2"/>
  <c r="P67" i="2"/>
  <c r="R68" i="2"/>
  <c r="Q67" i="2"/>
  <c r="O68" i="2"/>
  <c r="Q66" i="2"/>
  <c r="O67" i="2"/>
  <c r="Q68" i="2"/>
  <c r="R67" i="2"/>
  <c r="P68" i="2"/>
  <c r="P66" i="2"/>
  <c r="V66" i="1" a="1"/>
  <c r="V66" i="1" s="1"/>
  <c r="U66" i="1" a="1"/>
  <c r="U66" i="1" s="1"/>
  <c r="S66" i="2" l="1" a="1"/>
  <c r="X66" i="1"/>
  <c r="AJ66" i="1" s="1"/>
  <c r="I70" i="1" s="1"/>
  <c r="W66" i="1" a="1"/>
  <c r="W66" i="1" s="1"/>
  <c r="AI66" i="1" s="1" a="1"/>
  <c r="AI66" i="1" s="1"/>
  <c r="G70" i="1" s="1" a="1"/>
  <c r="G70" i="1" s="1"/>
  <c r="Y66" i="1" a="1"/>
  <c r="T68" i="2" l="1"/>
  <c r="S66" i="2"/>
  <c r="T66" i="2" s="1"/>
  <c r="T67" i="2"/>
  <c r="T69" i="2"/>
  <c r="AE68" i="1"/>
  <c r="AE67" i="1"/>
  <c r="Y66" i="1"/>
  <c r="U66" i="2" l="1" a="1"/>
  <c r="U66" i="2" s="1"/>
  <c r="V66" i="2" a="1"/>
  <c r="V66" i="2" s="1"/>
  <c r="AC66" i="1" a="1"/>
  <c r="AC66" i="1" s="1"/>
  <c r="AF66" i="1" s="1" a="1"/>
  <c r="AF66" i="1" s="1"/>
  <c r="E70" i="1" s="1" a="1"/>
  <c r="E70" i="1" s="1"/>
  <c r="AE66" i="1"/>
  <c r="AH66" i="1" s="1" a="1"/>
  <c r="AH66" i="1" s="1"/>
  <c r="H70" i="1" s="1" a="1"/>
  <c r="H70" i="1" s="1"/>
  <c r="W66" i="2" l="1" a="1"/>
  <c r="W66" i="2" s="1"/>
  <c r="AI66" i="2" s="1" a="1"/>
  <c r="AI66" i="2" s="1"/>
  <c r="G70" i="2" s="1" a="1"/>
  <c r="G70" i="2" s="1"/>
  <c r="X66" i="2"/>
  <c r="AJ66" i="2" s="1"/>
  <c r="I70" i="2" s="1"/>
  <c r="Y66" i="2" a="1"/>
  <c r="K70" i="1" a="1"/>
  <c r="Y66" i="2" l="1"/>
  <c r="AE67" i="2"/>
  <c r="AE68" i="2"/>
  <c r="O72" i="1"/>
  <c r="Q71" i="1"/>
  <c r="R72" i="1"/>
  <c r="P71" i="1"/>
  <c r="R70" i="1"/>
  <c r="K70" i="1"/>
  <c r="O70" i="1" s="1"/>
  <c r="Q72" i="1"/>
  <c r="O71" i="1"/>
  <c r="Q70" i="1"/>
  <c r="P72" i="1"/>
  <c r="P70" i="1"/>
  <c r="R71" i="1"/>
  <c r="AC66" i="2" l="1" a="1"/>
  <c r="AC66" i="2" s="1"/>
  <c r="AF66" i="2" s="1" a="1"/>
  <c r="AF66" i="2" s="1"/>
  <c r="E70" i="2" s="1" a="1"/>
  <c r="E70" i="2" s="1"/>
  <c r="AE66" i="2"/>
  <c r="AH66" i="2" s="1" a="1"/>
  <c r="AH66" i="2" s="1"/>
  <c r="H70" i="2" s="1" a="1"/>
  <c r="H70" i="2" s="1"/>
  <c r="S70" i="1" a="1"/>
  <c r="K70" i="2" l="1" a="1"/>
  <c r="T72" i="1"/>
  <c r="T73" i="1"/>
  <c r="T71" i="1"/>
  <c r="S70" i="1"/>
  <c r="T70" i="1" s="1"/>
  <c r="Q70" i="2" l="1"/>
  <c r="O71" i="2"/>
  <c r="K70" i="2"/>
  <c r="O70" i="2" s="1"/>
  <c r="R70" i="2"/>
  <c r="P70" i="2"/>
  <c r="Q72" i="2"/>
  <c r="P71" i="2"/>
  <c r="R72" i="2"/>
  <c r="P72" i="2"/>
  <c r="Q71" i="2"/>
  <c r="R71" i="2"/>
  <c r="O72" i="2"/>
  <c r="U70" i="1" a="1"/>
  <c r="U70" i="1" s="1"/>
  <c r="V70" i="1" a="1"/>
  <c r="V70" i="1" s="1"/>
  <c r="S70" i="2" l="1" a="1"/>
  <c r="T71" i="2" s="1"/>
  <c r="T72" i="2"/>
  <c r="S70" i="2"/>
  <c r="T70" i="2" s="1"/>
  <c r="W70" i="1" a="1"/>
  <c r="W70" i="1" s="1"/>
  <c r="AI70" i="1" s="1" a="1"/>
  <c r="AI70" i="1" s="1"/>
  <c r="G74" i="1" s="1" a="1"/>
  <c r="G74" i="1" s="1"/>
  <c r="X70" i="1"/>
  <c r="AJ70" i="1" s="1"/>
  <c r="I74" i="1" s="1"/>
  <c r="Y70" i="1" a="1"/>
  <c r="T73" i="2" l="1"/>
  <c r="U70" i="2" a="1"/>
  <c r="U70" i="2" s="1"/>
  <c r="V70" i="2" a="1"/>
  <c r="V70" i="2" s="1"/>
  <c r="AE71" i="1"/>
  <c r="Y70" i="1"/>
  <c r="AE72" i="1"/>
  <c r="W70" i="2" l="1" a="1"/>
  <c r="W70" i="2" s="1"/>
  <c r="AI70" i="2" s="1" a="1"/>
  <c r="AI70" i="2" s="1"/>
  <c r="G74" i="2" s="1" a="1"/>
  <c r="G74" i="2" s="1"/>
  <c r="X70" i="2"/>
  <c r="AJ70" i="2" s="1"/>
  <c r="I74" i="2" s="1"/>
  <c r="Y70" i="2" a="1"/>
  <c r="AC70" i="1" a="1"/>
  <c r="AC70" i="1" s="1"/>
  <c r="AF70" i="1" s="1" a="1"/>
  <c r="AF70" i="1" s="1"/>
  <c r="E74" i="1" s="1" a="1"/>
  <c r="E74" i="1" s="1"/>
  <c r="AE70" i="1"/>
  <c r="AH70" i="1" s="1" a="1"/>
  <c r="AH70" i="1" s="1"/>
  <c r="H74" i="1" s="1" a="1"/>
  <c r="H74" i="1" s="1"/>
  <c r="Y70" i="2" l="1"/>
  <c r="AE71" i="2"/>
  <c r="AE72" i="2"/>
  <c r="K74" i="1" a="1"/>
  <c r="AE70" i="2" l="1"/>
  <c r="AH70" i="2" s="1" a="1"/>
  <c r="AH70" i="2" s="1"/>
  <c r="H74" i="2" s="1" a="1"/>
  <c r="H74" i="2" s="1"/>
  <c r="AC70" i="2" a="1"/>
  <c r="AC70" i="2" s="1"/>
  <c r="AF70" i="2" s="1" a="1"/>
  <c r="AF70" i="2" s="1"/>
  <c r="E74" i="2" s="1" a="1"/>
  <c r="E74" i="2" s="1"/>
  <c r="R76" i="1"/>
  <c r="P75" i="1"/>
  <c r="R74" i="1"/>
  <c r="K74" i="1"/>
  <c r="O74" i="1" s="1"/>
  <c r="S74" i="1" s="1" a="1"/>
  <c r="Q76" i="1"/>
  <c r="O75" i="1"/>
  <c r="Q74" i="1"/>
  <c r="P76" i="1"/>
  <c r="R75" i="1"/>
  <c r="P74" i="1"/>
  <c r="O76" i="1"/>
  <c r="Q75" i="1"/>
  <c r="K74" i="2" l="1" a="1"/>
  <c r="T77" i="1"/>
  <c r="T75" i="1"/>
  <c r="S74" i="1"/>
  <c r="T74" i="1" s="1"/>
  <c r="T76" i="1"/>
  <c r="P74" i="2" l="1"/>
  <c r="R75" i="2"/>
  <c r="P76" i="2"/>
  <c r="Q74" i="2"/>
  <c r="O75" i="2"/>
  <c r="Q76" i="2"/>
  <c r="O76" i="2"/>
  <c r="R74" i="2"/>
  <c r="P75" i="2"/>
  <c r="R76" i="2"/>
  <c r="Q75" i="2"/>
  <c r="K74" i="2"/>
  <c r="O74" i="2" s="1"/>
  <c r="S74" i="2" s="1" a="1"/>
  <c r="U74" i="1" a="1"/>
  <c r="U74" i="1" s="1"/>
  <c r="V74" i="1" a="1"/>
  <c r="V74" i="1" s="1"/>
  <c r="S74" i="2" l="1"/>
  <c r="T74" i="2" s="1"/>
  <c r="T75" i="2"/>
  <c r="T77" i="2"/>
  <c r="T76" i="2"/>
  <c r="W74" i="1" a="1"/>
  <c r="W74" i="1" s="1"/>
  <c r="AI74" i="1" s="1" a="1"/>
  <c r="AI74" i="1" s="1"/>
  <c r="G78" i="1" s="1" a="1"/>
  <c r="G78" i="1" s="1"/>
  <c r="X74" i="1"/>
  <c r="AJ74" i="1" s="1"/>
  <c r="I78" i="1" s="1"/>
  <c r="Y74" i="1" a="1"/>
  <c r="V74" i="2" l="1" a="1"/>
  <c r="V74" i="2" s="1"/>
  <c r="U74" i="2" a="1"/>
  <c r="U74" i="2" s="1"/>
  <c r="AE75" i="1"/>
  <c r="Y74" i="1"/>
  <c r="AE76" i="1"/>
  <c r="X74" i="2" l="1"/>
  <c r="AJ74" i="2" s="1"/>
  <c r="I78" i="2" s="1"/>
  <c r="W74" i="2" a="1"/>
  <c r="W74" i="2" s="1"/>
  <c r="AI74" i="2" s="1" a="1"/>
  <c r="AI74" i="2" s="1"/>
  <c r="G78" i="2" s="1" a="1"/>
  <c r="G78" i="2" s="1"/>
  <c r="Y74" i="2" a="1"/>
  <c r="AE74" i="1"/>
  <c r="AH74" i="1" s="1" a="1"/>
  <c r="AH74" i="1" s="1"/>
  <c r="H78" i="1" s="1" a="1"/>
  <c r="H78" i="1" s="1"/>
  <c r="AC74" i="1" a="1"/>
  <c r="AC74" i="1" s="1"/>
  <c r="AF74" i="1" s="1" a="1"/>
  <c r="AF74" i="1" s="1"/>
  <c r="E78" i="1" s="1" a="1"/>
  <c r="E78" i="1" s="1"/>
  <c r="AE76" i="2" l="1"/>
  <c r="Y74" i="2"/>
  <c r="AE75" i="2"/>
  <c r="K78" i="1" a="1"/>
  <c r="AE74" i="2" l="1"/>
  <c r="AH74" i="2" s="1" a="1"/>
  <c r="AH74" i="2" s="1"/>
  <c r="H78" i="2" s="1" a="1"/>
  <c r="H78" i="2" s="1"/>
  <c r="AC74" i="2" a="1"/>
  <c r="AC74" i="2" s="1"/>
  <c r="AF74" i="2" s="1" a="1"/>
  <c r="AF74" i="2" s="1"/>
  <c r="E78" i="2" s="1" a="1"/>
  <c r="E78" i="2" s="1"/>
  <c r="Q80" i="1"/>
  <c r="O79" i="1"/>
  <c r="Q78" i="1"/>
  <c r="P80" i="1"/>
  <c r="R79" i="1"/>
  <c r="P78" i="1"/>
  <c r="O80" i="1"/>
  <c r="Q79" i="1"/>
  <c r="R80" i="1"/>
  <c r="R78" i="1"/>
  <c r="K78" i="1"/>
  <c r="O78" i="1" s="1"/>
  <c r="P79" i="1"/>
  <c r="K78" i="2" l="1" a="1"/>
  <c r="S78" i="1" a="1"/>
  <c r="Q79" i="2" l="1"/>
  <c r="O80" i="2"/>
  <c r="P78" i="2"/>
  <c r="R79" i="2"/>
  <c r="P80" i="2"/>
  <c r="K78" i="2"/>
  <c r="O78" i="2" s="1"/>
  <c r="Q78" i="2"/>
  <c r="O79" i="2"/>
  <c r="Q80" i="2"/>
  <c r="P79" i="2"/>
  <c r="R78" i="2"/>
  <c r="R80" i="2"/>
  <c r="T81" i="1"/>
  <c r="T79" i="1"/>
  <c r="S78" i="1"/>
  <c r="T78" i="1" s="1"/>
  <c r="T80" i="1"/>
  <c r="S78" i="2" l="1" a="1"/>
  <c r="T80" i="2" s="1"/>
  <c r="T81" i="2"/>
  <c r="T79" i="2"/>
  <c r="V78" i="1" a="1"/>
  <c r="V78" i="1" s="1"/>
  <c r="U78" i="1" a="1"/>
  <c r="U78" i="1" s="1"/>
  <c r="S78" i="2" l="1"/>
  <c r="T78" i="2" s="1"/>
  <c r="V78" i="2" a="1"/>
  <c r="V78" i="2" s="1"/>
  <c r="U78" i="2" a="1"/>
  <c r="U78" i="2" s="1"/>
  <c r="X78" i="1"/>
  <c r="AJ78" i="1" s="1"/>
  <c r="I82" i="1" s="1"/>
  <c r="W78" i="1" a="1"/>
  <c r="W78" i="1" s="1"/>
  <c r="AI78" i="1" s="1" a="1"/>
  <c r="AI78" i="1" s="1"/>
  <c r="G82" i="1" s="1" a="1"/>
  <c r="G82" i="1" s="1"/>
  <c r="Y78" i="1" a="1"/>
  <c r="X78" i="2" l="1"/>
  <c r="AJ78" i="2" s="1"/>
  <c r="I82" i="2" s="1"/>
  <c r="W78" i="2" a="1"/>
  <c r="W78" i="2" s="1"/>
  <c r="AI78" i="2" s="1" a="1"/>
  <c r="AI78" i="2" s="1"/>
  <c r="G82" i="2" s="1" a="1"/>
  <c r="G82" i="2" s="1"/>
  <c r="Y78" i="2" a="1"/>
  <c r="AE80" i="1"/>
  <c r="AE79" i="1"/>
  <c r="Y78" i="1"/>
  <c r="AE80" i="2" l="1"/>
  <c r="Y78" i="2"/>
  <c r="AE79" i="2"/>
  <c r="AE78" i="1"/>
  <c r="AH78" i="1" s="1" a="1"/>
  <c r="AH78" i="1" s="1"/>
  <c r="H82" i="1" s="1" a="1"/>
  <c r="H82" i="1" s="1"/>
  <c r="AC78" i="1" a="1"/>
  <c r="AC78" i="1" s="1"/>
  <c r="AF78" i="1" s="1" a="1"/>
  <c r="AF78" i="1" s="1"/>
  <c r="E82" i="1" s="1" a="1"/>
  <c r="E82" i="1" s="1"/>
  <c r="AC78" i="2" l="1" a="1"/>
  <c r="AC78" i="2" s="1"/>
  <c r="AF78" i="2" s="1" a="1"/>
  <c r="AF78" i="2" s="1"/>
  <c r="E82" i="2" s="1" a="1"/>
  <c r="E82" i="2" s="1"/>
  <c r="AE78" i="2"/>
  <c r="AH78" i="2" s="1" a="1"/>
  <c r="AH78" i="2" s="1"/>
  <c r="H82" i="2" s="1" a="1"/>
  <c r="H82" i="2" s="1"/>
  <c r="K82" i="1" a="1"/>
  <c r="K82" i="2" l="1" a="1"/>
  <c r="P84" i="1"/>
  <c r="R83" i="1"/>
  <c r="P82" i="1"/>
  <c r="O84" i="1"/>
  <c r="Q83" i="1"/>
  <c r="R84" i="1"/>
  <c r="P83" i="1"/>
  <c r="R82" i="1"/>
  <c r="K82" i="1"/>
  <c r="O82" i="1" s="1"/>
  <c r="Q84" i="1"/>
  <c r="Q82" i="1"/>
  <c r="O83" i="1"/>
  <c r="K82" i="2" l="1"/>
  <c r="O82" i="2" s="1"/>
  <c r="R82" i="2"/>
  <c r="P83" i="2"/>
  <c r="R84" i="2"/>
  <c r="Q83" i="2"/>
  <c r="O84" i="2"/>
  <c r="P82" i="2"/>
  <c r="P84" i="2"/>
  <c r="O83" i="2"/>
  <c r="R83" i="2"/>
  <c r="Q82" i="2"/>
  <c r="Q84" i="2"/>
  <c r="S82" i="1" a="1"/>
  <c r="S82" i="2" l="1" a="1"/>
  <c r="S82" i="1"/>
  <c r="T82" i="1" s="1"/>
  <c r="T84" i="1"/>
  <c r="T85" i="1"/>
  <c r="T83" i="1"/>
  <c r="T84" i="2" l="1"/>
  <c r="T83" i="2"/>
  <c r="T85" i="2"/>
  <c r="S82" i="2"/>
  <c r="T82" i="2" s="1"/>
  <c r="V82" i="1" a="1"/>
  <c r="V82" i="1" s="1"/>
  <c r="U82" i="1" a="1"/>
  <c r="U82" i="1" s="1"/>
  <c r="U82" i="2" l="1" a="1"/>
  <c r="U82" i="2" s="1"/>
  <c r="V82" i="2" a="1"/>
  <c r="V82" i="2" s="1"/>
  <c r="X82" i="1"/>
  <c r="AJ82" i="1" s="1"/>
  <c r="I86" i="1" s="1"/>
  <c r="W82" i="1" a="1"/>
  <c r="W82" i="1" s="1"/>
  <c r="AI82" i="1" s="1" a="1"/>
  <c r="AI82" i="1" s="1"/>
  <c r="G86" i="1" s="1" a="1"/>
  <c r="G86" i="1" s="1"/>
  <c r="Y82" i="1" a="1"/>
  <c r="W82" i="2" l="1" a="1"/>
  <c r="W82" i="2" s="1"/>
  <c r="AI82" i="2" s="1" a="1"/>
  <c r="AI82" i="2" s="1"/>
  <c r="G86" i="2" s="1" a="1"/>
  <c r="G86" i="2" s="1"/>
  <c r="X82" i="2"/>
  <c r="AJ82" i="2" s="1"/>
  <c r="I86" i="2" s="1"/>
  <c r="Y82" i="2" a="1"/>
  <c r="AE84" i="1"/>
  <c r="AE83" i="1"/>
  <c r="Y82" i="1"/>
  <c r="Y82" i="2" l="1"/>
  <c r="AE83" i="2"/>
  <c r="AE84" i="2"/>
  <c r="AC82" i="1" a="1"/>
  <c r="AC82" i="1" s="1"/>
  <c r="AF82" i="1" s="1" a="1"/>
  <c r="AF82" i="1" s="1"/>
  <c r="E86" i="1" s="1" a="1"/>
  <c r="E86" i="1" s="1"/>
  <c r="AE82" i="1"/>
  <c r="AH82" i="1" s="1" a="1"/>
  <c r="AH82" i="1" s="1"/>
  <c r="H86" i="1" s="1" a="1"/>
  <c r="H86" i="1" s="1"/>
  <c r="AC82" i="2" l="1" a="1"/>
  <c r="AC82" i="2" s="1"/>
  <c r="AF82" i="2" s="1" a="1"/>
  <c r="AF82" i="2" s="1"/>
  <c r="E86" i="2" s="1" a="1"/>
  <c r="E86" i="2" s="1"/>
  <c r="AE82" i="2"/>
  <c r="AH82" i="2" s="1" a="1"/>
  <c r="AH82" i="2" s="1"/>
  <c r="H86" i="2" s="1" a="1"/>
  <c r="H86" i="2" s="1"/>
  <c r="K86" i="1" a="1"/>
  <c r="K86" i="2" l="1" a="1"/>
  <c r="O88" i="1"/>
  <c r="Q87" i="1"/>
  <c r="R88" i="1"/>
  <c r="P87" i="1"/>
  <c r="R86" i="1"/>
  <c r="K86" i="1"/>
  <c r="O86" i="1" s="1"/>
  <c r="Q88" i="1"/>
  <c r="O87" i="1"/>
  <c r="Q86" i="1"/>
  <c r="P88" i="1"/>
  <c r="P86" i="1"/>
  <c r="R87" i="1"/>
  <c r="Q86" i="2" l="1"/>
  <c r="O87" i="2"/>
  <c r="Q88" i="2"/>
  <c r="K86" i="2"/>
  <c r="O86" i="2" s="1"/>
  <c r="R86" i="2"/>
  <c r="P87" i="2"/>
  <c r="R88" i="2"/>
  <c r="R87" i="2"/>
  <c r="O88" i="2"/>
  <c r="P86" i="2"/>
  <c r="P88" i="2"/>
  <c r="Q87" i="2"/>
  <c r="S86" i="1" a="1"/>
  <c r="S86" i="2" l="1" a="1"/>
  <c r="T87" i="2"/>
  <c r="T89" i="2"/>
  <c r="S86" i="2"/>
  <c r="T86" i="2" s="1"/>
  <c r="T88" i="2"/>
  <c r="T88" i="1"/>
  <c r="T89" i="1"/>
  <c r="T87" i="1"/>
  <c r="S86" i="1"/>
  <c r="T86" i="1" s="1"/>
  <c r="U86" i="2" l="1" a="1"/>
  <c r="U86" i="2" s="1"/>
  <c r="V86" i="2" a="1"/>
  <c r="V86" i="2" s="1"/>
  <c r="U86" i="1" a="1"/>
  <c r="U86" i="1" s="1"/>
  <c r="V86" i="1" a="1"/>
  <c r="V86" i="1" s="1"/>
  <c r="W86" i="2" l="1" a="1"/>
  <c r="W86" i="2" s="1"/>
  <c r="AI86" i="2" s="1" a="1"/>
  <c r="AI86" i="2" s="1"/>
  <c r="G90" i="2" s="1" a="1"/>
  <c r="G90" i="2" s="1"/>
  <c r="X86" i="2"/>
  <c r="AJ86" i="2" s="1"/>
  <c r="I90" i="2" s="1"/>
  <c r="Y86" i="2" a="1"/>
  <c r="W86" i="1" a="1"/>
  <c r="W86" i="1" s="1"/>
  <c r="AI86" i="1" s="1" a="1"/>
  <c r="AI86" i="1" s="1"/>
  <c r="G90" i="1" s="1" a="1"/>
  <c r="G90" i="1" s="1"/>
  <c r="X86" i="1"/>
  <c r="AJ86" i="1" s="1"/>
  <c r="I90" i="1" s="1"/>
  <c r="Y86" i="1" a="1"/>
  <c r="Y86" i="2" l="1"/>
  <c r="AE87" i="2"/>
  <c r="AE88" i="2"/>
  <c r="AE87" i="1"/>
  <c r="Y86" i="1"/>
  <c r="AE88" i="1"/>
  <c r="AE86" i="2" l="1"/>
  <c r="AH86" i="2" s="1" a="1"/>
  <c r="AH86" i="2" s="1"/>
  <c r="H90" i="2" s="1" a="1"/>
  <c r="H90" i="2" s="1"/>
  <c r="AC86" i="2" a="1"/>
  <c r="AC86" i="2" s="1"/>
  <c r="AF86" i="2" s="1" a="1"/>
  <c r="AF86" i="2" s="1"/>
  <c r="E90" i="2" s="1" a="1"/>
  <c r="E90" i="2" s="1"/>
  <c r="AC86" i="1" a="1"/>
  <c r="AC86" i="1" s="1"/>
  <c r="AF86" i="1" s="1" a="1"/>
  <c r="AF86" i="1" s="1"/>
  <c r="E90" i="1" s="1" a="1"/>
  <c r="E90" i="1" s="1"/>
  <c r="AE86" i="1"/>
  <c r="AH86" i="1" s="1" a="1"/>
  <c r="AH86" i="1" s="1"/>
  <c r="H90" i="1" s="1" a="1"/>
  <c r="H90" i="1" s="1"/>
  <c r="K90" i="2" l="1" a="1"/>
  <c r="K90" i="1" a="1"/>
  <c r="P90" i="2" l="1"/>
  <c r="R91" i="2"/>
  <c r="P92" i="2"/>
  <c r="Q90" i="2"/>
  <c r="O91" i="2"/>
  <c r="Q92" i="2"/>
  <c r="Q91" i="2"/>
  <c r="K90" i="2"/>
  <c r="O90" i="2" s="1"/>
  <c r="R90" i="2"/>
  <c r="R92" i="2"/>
  <c r="O92" i="2"/>
  <c r="P91" i="2"/>
  <c r="R92" i="1"/>
  <c r="P91" i="1"/>
  <c r="R90" i="1"/>
  <c r="K90" i="1"/>
  <c r="O90" i="1" s="1"/>
  <c r="S90" i="1" s="1" a="1"/>
  <c r="Q92" i="1"/>
  <c r="O91" i="1"/>
  <c r="Q90" i="1"/>
  <c r="P92" i="1"/>
  <c r="R91" i="1"/>
  <c r="P90" i="1"/>
  <c r="O92" i="1"/>
  <c r="Q91" i="1"/>
  <c r="S90" i="2" l="1" a="1"/>
  <c r="S90" i="2" s="1"/>
  <c r="T90" i="2" s="1"/>
  <c r="T93" i="2"/>
  <c r="T92" i="2"/>
  <c r="T93" i="1"/>
  <c r="T91" i="1"/>
  <c r="S90" i="1"/>
  <c r="T90" i="1" s="1"/>
  <c r="T92" i="1"/>
  <c r="T91" i="2" l="1"/>
  <c r="V90" i="2" a="1"/>
  <c r="V90" i="2" s="1"/>
  <c r="U90" i="2" a="1"/>
  <c r="U90" i="2" s="1"/>
  <c r="U90" i="1" a="1"/>
  <c r="U90" i="1" s="1"/>
  <c r="V90" i="1" a="1"/>
  <c r="V90" i="1" s="1"/>
  <c r="X90" i="2" l="1"/>
  <c r="AJ90" i="2" s="1"/>
  <c r="I94" i="2" s="1"/>
  <c r="W90" i="2" a="1"/>
  <c r="W90" i="2" s="1"/>
  <c r="AI90" i="2" s="1" a="1"/>
  <c r="AI90" i="2" s="1"/>
  <c r="G94" i="2" s="1" a="1"/>
  <c r="G94" i="2" s="1"/>
  <c r="Y90" i="2" a="1"/>
  <c r="W90" i="1" a="1"/>
  <c r="W90" i="1" s="1"/>
  <c r="AI90" i="1" s="1" a="1"/>
  <c r="AI90" i="1" s="1"/>
  <c r="G94" i="1" s="1" a="1"/>
  <c r="G94" i="1" s="1"/>
  <c r="X90" i="1"/>
  <c r="AJ90" i="1" s="1"/>
  <c r="I94" i="1" s="1"/>
  <c r="Y90" i="1" a="1"/>
  <c r="AE92" i="2" l="1"/>
  <c r="Y90" i="2"/>
  <c r="AE91" i="2"/>
  <c r="AE91" i="1"/>
  <c r="Y90" i="1"/>
  <c r="AE92" i="1"/>
  <c r="AE90" i="2" l="1"/>
  <c r="AH90" i="2" s="1" a="1"/>
  <c r="AH90" i="2" s="1"/>
  <c r="H94" i="2" s="1" a="1"/>
  <c r="H94" i="2" s="1"/>
  <c r="AC90" i="2" a="1"/>
  <c r="AC90" i="2" s="1"/>
  <c r="AF90" i="2" s="1" a="1"/>
  <c r="AF90" i="2" s="1"/>
  <c r="E94" i="2" s="1" a="1"/>
  <c r="E94" i="2" s="1"/>
  <c r="AE90" i="1"/>
  <c r="AH90" i="1" s="1" a="1"/>
  <c r="AH90" i="1" s="1"/>
  <c r="H94" i="1" s="1" a="1"/>
  <c r="H94" i="1" s="1"/>
  <c r="AC90" i="1" a="1"/>
  <c r="AC90" i="1" s="1"/>
  <c r="AF90" i="1" s="1" a="1"/>
  <c r="AF90" i="1" s="1"/>
  <c r="E94" i="1" s="1" a="1"/>
  <c r="E94" i="1" s="1"/>
  <c r="K94" i="2" l="1" a="1"/>
  <c r="K94" i="1" a="1"/>
  <c r="Q95" i="2" l="1"/>
  <c r="O96" i="2"/>
  <c r="P94" i="2"/>
  <c r="R95" i="2"/>
  <c r="P96" i="2"/>
  <c r="R94" i="2"/>
  <c r="P95" i="2"/>
  <c r="R96" i="2"/>
  <c r="Q94" i="2"/>
  <c r="Q96" i="2"/>
  <c r="K94" i="2"/>
  <c r="O94" i="2" s="1"/>
  <c r="O95" i="2"/>
  <c r="Q96" i="1"/>
  <c r="O95" i="1"/>
  <c r="Q94" i="1"/>
  <c r="P96" i="1"/>
  <c r="R95" i="1"/>
  <c r="P94" i="1"/>
  <c r="O96" i="1"/>
  <c r="Q95" i="1"/>
  <c r="K94" i="1"/>
  <c r="O94" i="1" s="1"/>
  <c r="R96" i="1"/>
  <c r="P95" i="1"/>
  <c r="R94" i="1"/>
  <c r="S94" i="2" l="1" a="1"/>
  <c r="T96" i="2" s="1"/>
  <c r="T95" i="2"/>
  <c r="S94" i="1" a="1"/>
  <c r="T97" i="2" l="1"/>
  <c r="S94" i="2"/>
  <c r="T94" i="2" s="1"/>
  <c r="V94" i="2" s="1" a="1"/>
  <c r="V94" i="2" s="1"/>
  <c r="U94" i="2" a="1"/>
  <c r="U94" i="2" s="1"/>
  <c r="T97" i="1"/>
  <c r="T95" i="1"/>
  <c r="S94" i="1"/>
  <c r="T94" i="1" s="1"/>
  <c r="T96" i="1"/>
  <c r="X94" i="2" l="1"/>
  <c r="AJ94" i="2" s="1"/>
  <c r="I98" i="2" s="1"/>
  <c r="W94" i="2" a="1"/>
  <c r="W94" i="2" s="1"/>
  <c r="AI94" i="2" s="1" a="1"/>
  <c r="AI94" i="2" s="1"/>
  <c r="G98" i="2" s="1" a="1"/>
  <c r="G98" i="2" s="1"/>
  <c r="Y94" i="2" a="1"/>
  <c r="V94" i="1" a="1"/>
  <c r="V94" i="1" s="1"/>
  <c r="U94" i="1" a="1"/>
  <c r="U94" i="1" s="1"/>
  <c r="AE96" i="2" l="1"/>
  <c r="AE95" i="2"/>
  <c r="Y94" i="2"/>
  <c r="X94" i="1"/>
  <c r="AJ94" i="1" s="1"/>
  <c r="I98" i="1" s="1"/>
  <c r="W94" i="1" a="1"/>
  <c r="W94" i="1" s="1"/>
  <c r="AI94" i="1" s="1" a="1"/>
  <c r="AI94" i="1" s="1"/>
  <c r="G98" i="1" s="1" a="1"/>
  <c r="G98" i="1" s="1"/>
  <c r="Y94" i="1" a="1"/>
  <c r="AC94" i="2" l="1" a="1"/>
  <c r="AC94" i="2" s="1"/>
  <c r="AF94" i="2" s="1" a="1"/>
  <c r="AF94" i="2" s="1"/>
  <c r="E98" i="2" s="1" a="1"/>
  <c r="E98" i="2" s="1"/>
  <c r="AE94" i="2"/>
  <c r="AH94" i="2" s="1" a="1"/>
  <c r="AH94" i="2" s="1"/>
  <c r="H98" i="2" s="1" a="1"/>
  <c r="H98" i="2" s="1"/>
  <c r="AE96" i="1"/>
  <c r="AE95" i="1"/>
  <c r="Y94" i="1"/>
  <c r="K98" i="2" l="1" a="1"/>
  <c r="AE94" i="1"/>
  <c r="AH94" i="1" s="1" a="1"/>
  <c r="AH94" i="1" s="1"/>
  <c r="H98" i="1" s="1" a="1"/>
  <c r="H98" i="1" s="1"/>
  <c r="AC94" i="1" a="1"/>
  <c r="AC94" i="1" s="1"/>
  <c r="AF94" i="1" s="1" a="1"/>
  <c r="AF94" i="1" s="1"/>
  <c r="E98" i="1" s="1" a="1"/>
  <c r="E98" i="1" s="1"/>
  <c r="K98" i="2" l="1"/>
  <c r="O98" i="2" s="1"/>
  <c r="R98" i="2"/>
  <c r="P99" i="2"/>
  <c r="R100" i="2"/>
  <c r="Q99" i="2"/>
  <c r="O100" i="2"/>
  <c r="Q98" i="2"/>
  <c r="O99" i="2"/>
  <c r="Q100" i="2"/>
  <c r="R99" i="2"/>
  <c r="P98" i="2"/>
  <c r="P100" i="2"/>
  <c r="K98" i="1" a="1"/>
  <c r="S98" i="2" l="1" a="1"/>
  <c r="P100" i="1"/>
  <c r="R99" i="1"/>
  <c r="P98" i="1"/>
  <c r="O100" i="1"/>
  <c r="Q99" i="1"/>
  <c r="R100" i="1"/>
  <c r="P99" i="1"/>
  <c r="R98" i="1"/>
  <c r="K98" i="1"/>
  <c r="O98" i="1" s="1"/>
  <c r="Q100" i="1"/>
  <c r="Q98" i="1"/>
  <c r="O99" i="1"/>
  <c r="T100" i="2" l="1"/>
  <c r="S98" i="2"/>
  <c r="T98" i="2" s="1"/>
  <c r="T101" i="2"/>
  <c r="T99" i="2"/>
  <c r="S98" i="1" a="1"/>
  <c r="U98" i="2" l="1" a="1"/>
  <c r="U98" i="2" s="1"/>
  <c r="V98" i="2" a="1"/>
  <c r="V98" i="2" s="1"/>
  <c r="S98" i="1"/>
  <c r="T98" i="1" s="1"/>
  <c r="T100" i="1"/>
  <c r="T99" i="1"/>
  <c r="T101" i="1"/>
  <c r="W98" i="2" l="1" a="1"/>
  <c r="W98" i="2" s="1"/>
  <c r="AI98" i="2" s="1" a="1"/>
  <c r="AI98" i="2" s="1"/>
  <c r="G102" i="2" s="1" a="1"/>
  <c r="G102" i="2" s="1"/>
  <c r="X98" i="2"/>
  <c r="AJ98" i="2" s="1"/>
  <c r="I102" i="2" s="1"/>
  <c r="Y98" i="2" a="1"/>
  <c r="V98" i="1" a="1"/>
  <c r="V98" i="1" s="1"/>
  <c r="U98" i="1" a="1"/>
  <c r="U98" i="1" s="1"/>
  <c r="Y98" i="2" l="1"/>
  <c r="AE99" i="2"/>
  <c r="AE100" i="2"/>
  <c r="X98" i="1"/>
  <c r="AJ98" i="1" s="1"/>
  <c r="I102" i="1" s="1"/>
  <c r="W98" i="1" a="1"/>
  <c r="W98" i="1" s="1"/>
  <c r="AI98" i="1" s="1" a="1"/>
  <c r="AI98" i="1" s="1"/>
  <c r="G102" i="1" s="1" a="1"/>
  <c r="G102" i="1" s="1"/>
  <c r="Y98" i="1" a="1"/>
  <c r="AC98" i="2" l="1" a="1"/>
  <c r="AC98" i="2" s="1"/>
  <c r="AF98" i="2" s="1" a="1"/>
  <c r="AF98" i="2" s="1"/>
  <c r="E102" i="2" s="1" a="1"/>
  <c r="E102" i="2" s="1"/>
  <c r="AE98" i="2"/>
  <c r="AH98" i="2" s="1" a="1"/>
  <c r="AH98" i="2" s="1"/>
  <c r="H102" i="2" s="1" a="1"/>
  <c r="H102" i="2" s="1"/>
  <c r="AE100" i="1"/>
  <c r="AE99" i="1"/>
  <c r="Y98" i="1"/>
  <c r="K102" i="2" l="1" a="1"/>
  <c r="AC98" i="1" a="1"/>
  <c r="AC98" i="1" s="1"/>
  <c r="AF98" i="1" s="1" a="1"/>
  <c r="AF98" i="1" s="1"/>
  <c r="E102" i="1" s="1" a="1"/>
  <c r="E102" i="1" s="1"/>
  <c r="AE98" i="1"/>
  <c r="AH98" i="1" s="1" a="1"/>
  <c r="AH98" i="1" s="1"/>
  <c r="H102" i="1" s="1" a="1"/>
  <c r="H102" i="1" s="1"/>
  <c r="Q102" i="2" l="1"/>
  <c r="O103" i="2"/>
  <c r="Q104" i="2"/>
  <c r="K102" i="2"/>
  <c r="O102" i="2" s="1"/>
  <c r="R102" i="2"/>
  <c r="P103" i="2"/>
  <c r="R104" i="2"/>
  <c r="P102" i="2"/>
  <c r="P104" i="2"/>
  <c r="Q103" i="2"/>
  <c r="O104" i="2"/>
  <c r="R103" i="2"/>
  <c r="K102" i="1" a="1"/>
  <c r="S102" i="2" l="1" a="1"/>
  <c r="T103" i="2"/>
  <c r="T105" i="2"/>
  <c r="T104" i="2"/>
  <c r="S102" i="2"/>
  <c r="T102" i="2" s="1"/>
  <c r="O104" i="1"/>
  <c r="Q103" i="1"/>
  <c r="R104" i="1"/>
  <c r="P103" i="1"/>
  <c r="R102" i="1"/>
  <c r="K102" i="1"/>
  <c r="O102" i="1" s="1"/>
  <c r="Q104" i="1"/>
  <c r="O103" i="1"/>
  <c r="Q102" i="1"/>
  <c r="R103" i="1"/>
  <c r="P104" i="1"/>
  <c r="P102" i="1"/>
  <c r="U102" i="2" l="1" a="1"/>
  <c r="U102" i="2" s="1"/>
  <c r="V102" i="2" a="1"/>
  <c r="V102" i="2" s="1"/>
  <c r="S102" i="1" a="1"/>
  <c r="W102" i="2" l="1" a="1"/>
  <c r="W102" i="2" s="1"/>
  <c r="AI102" i="2" s="1" a="1"/>
  <c r="AI102" i="2" s="1"/>
  <c r="G106" i="2" s="1" a="1"/>
  <c r="G106" i="2" s="1"/>
  <c r="X102" i="2"/>
  <c r="AJ102" i="2" s="1"/>
  <c r="I106" i="2" s="1"/>
  <c r="Y102" i="2" a="1"/>
  <c r="T104" i="1"/>
  <c r="T105" i="1"/>
  <c r="T103" i="1"/>
  <c r="S102" i="1"/>
  <c r="T102" i="1" s="1"/>
  <c r="Y102" i="2" l="1"/>
  <c r="AE103" i="2"/>
  <c r="AE104" i="2"/>
  <c r="U102" i="1" a="1"/>
  <c r="U102" i="1" s="1"/>
  <c r="V102" i="1" a="1"/>
  <c r="V102" i="1" s="1"/>
  <c r="AE102" i="2" l="1"/>
  <c r="AH102" i="2" s="1" a="1"/>
  <c r="AH102" i="2" s="1"/>
  <c r="H106" i="2" s="1" a="1"/>
  <c r="H106" i="2" s="1"/>
  <c r="AC102" i="2" a="1"/>
  <c r="AC102" i="2" s="1"/>
  <c r="AF102" i="2" s="1" a="1"/>
  <c r="AF102" i="2" s="1"/>
  <c r="E106" i="2" s="1" a="1"/>
  <c r="E106" i="2" s="1"/>
  <c r="W102" i="1" a="1"/>
  <c r="W102" i="1" s="1"/>
  <c r="AI102" i="1" s="1" a="1"/>
  <c r="AI102" i="1" s="1"/>
  <c r="G106" i="1" s="1" a="1"/>
  <c r="G106" i="1" s="1"/>
  <c r="X102" i="1"/>
  <c r="AJ102" i="1" s="1"/>
  <c r="I106" i="1" s="1"/>
  <c r="Y102" i="1" a="1"/>
  <c r="K106" i="2" l="1" a="1"/>
  <c r="AE103" i="1"/>
  <c r="Y102" i="1"/>
  <c r="AE104" i="1"/>
  <c r="P106" i="2" l="1"/>
  <c r="R107" i="2"/>
  <c r="P108" i="2"/>
  <c r="Q106" i="2"/>
  <c r="O107" i="2"/>
  <c r="Q108" i="2"/>
  <c r="O108" i="2"/>
  <c r="R106" i="2"/>
  <c r="P107" i="2"/>
  <c r="R108" i="2"/>
  <c r="K106" i="2"/>
  <c r="O106" i="2" s="1"/>
  <c r="Q107" i="2"/>
  <c r="AC102" i="1" a="1"/>
  <c r="AC102" i="1" s="1"/>
  <c r="AF102" i="1" s="1" a="1"/>
  <c r="AF102" i="1" s="1"/>
  <c r="E106" i="1" s="1" a="1"/>
  <c r="E106" i="1" s="1"/>
  <c r="AE102" i="1"/>
  <c r="AH102" i="1" s="1" a="1"/>
  <c r="AH102" i="1" s="1"/>
  <c r="H106" i="1" s="1" a="1"/>
  <c r="H106" i="1" s="1"/>
  <c r="S106" i="2" l="1" a="1"/>
  <c r="K106" i="1" a="1"/>
  <c r="S106" i="2" l="1"/>
  <c r="T106" i="2" s="1"/>
  <c r="T107" i="2"/>
  <c r="T109" i="2"/>
  <c r="T108" i="2"/>
  <c r="R108" i="1"/>
  <c r="P107" i="1"/>
  <c r="R106" i="1"/>
  <c r="K106" i="1"/>
  <c r="O106" i="1" s="1"/>
  <c r="S106" i="1" s="1" a="1"/>
  <c r="Q108" i="1"/>
  <c r="O107" i="1"/>
  <c r="Q106" i="1"/>
  <c r="P108" i="1"/>
  <c r="R107" i="1"/>
  <c r="P106" i="1"/>
  <c r="Q107" i="1"/>
  <c r="O108" i="1"/>
  <c r="V106" i="2" l="1" a="1"/>
  <c r="V106" i="2" s="1"/>
  <c r="U106" i="2" a="1"/>
  <c r="U106" i="2" s="1"/>
  <c r="T109" i="1"/>
  <c r="T107" i="1"/>
  <c r="S106" i="1"/>
  <c r="T106" i="1" s="1"/>
  <c r="T108" i="1"/>
  <c r="X106" i="2" l="1"/>
  <c r="AJ106" i="2" s="1"/>
  <c r="I110" i="2" s="1"/>
  <c r="W106" i="2" a="1"/>
  <c r="W106" i="2" s="1"/>
  <c r="AI106" i="2" s="1" a="1"/>
  <c r="AI106" i="2" s="1"/>
  <c r="G110" i="2" s="1" a="1"/>
  <c r="G110" i="2" s="1"/>
  <c r="Y106" i="2" a="1"/>
  <c r="U106" i="1" a="1"/>
  <c r="U106" i="1" s="1"/>
  <c r="V106" i="1" a="1"/>
  <c r="V106" i="1" s="1"/>
  <c r="AE108" i="2" l="1"/>
  <c r="Y106" i="2"/>
  <c r="AE107" i="2"/>
  <c r="W106" i="1" a="1"/>
  <c r="W106" i="1" s="1"/>
  <c r="AI106" i="1" s="1" a="1"/>
  <c r="AI106" i="1" s="1"/>
  <c r="G110" i="1" s="1" a="1"/>
  <c r="G110" i="1" s="1"/>
  <c r="X106" i="1"/>
  <c r="AJ106" i="1" s="1"/>
  <c r="I110" i="1" s="1"/>
  <c r="Y106" i="1" a="1"/>
  <c r="AE106" i="2" l="1"/>
  <c r="AH106" i="2" s="1" a="1"/>
  <c r="AH106" i="2" s="1"/>
  <c r="H110" i="2" s="1" a="1"/>
  <c r="H110" i="2" s="1"/>
  <c r="AC106" i="2" a="1"/>
  <c r="AC106" i="2" s="1"/>
  <c r="AF106" i="2" s="1" a="1"/>
  <c r="AF106" i="2" s="1"/>
  <c r="E110" i="2" s="1" a="1"/>
  <c r="E110" i="2" s="1"/>
  <c r="AE107" i="1"/>
  <c r="Y106" i="1"/>
  <c r="AE108" i="1"/>
  <c r="K110" i="2" l="1" a="1"/>
  <c r="AE106" i="1"/>
  <c r="AH106" i="1" s="1" a="1"/>
  <c r="AH106" i="1" s="1"/>
  <c r="H110" i="1" s="1" a="1"/>
  <c r="H110" i="1" s="1"/>
  <c r="AC106" i="1" a="1"/>
  <c r="AC106" i="1" s="1"/>
  <c r="AF106" i="1" s="1" a="1"/>
  <c r="AF106" i="1" s="1"/>
  <c r="E110" i="1" s="1" a="1"/>
  <c r="E110" i="1" s="1"/>
  <c r="Q111" i="2" l="1"/>
  <c r="O112" i="2"/>
  <c r="P110" i="2"/>
  <c r="R111" i="2"/>
  <c r="P112" i="2"/>
  <c r="K110" i="2"/>
  <c r="O110" i="2" s="1"/>
  <c r="Q110" i="2"/>
  <c r="O111" i="2"/>
  <c r="Q112" i="2"/>
  <c r="R110" i="2"/>
  <c r="R112" i="2"/>
  <c r="P111" i="2"/>
  <c r="K110" i="1" a="1"/>
  <c r="S110" i="2" l="1" a="1"/>
  <c r="T112" i="2" s="1"/>
  <c r="R112" i="1"/>
  <c r="P111" i="1"/>
  <c r="P112" i="1"/>
  <c r="R111" i="1"/>
  <c r="P110" i="1"/>
  <c r="Q110" i="1"/>
  <c r="Q111" i="1"/>
  <c r="Q112" i="1"/>
  <c r="O111" i="1"/>
  <c r="K110" i="1"/>
  <c r="O110" i="1" s="1"/>
  <c r="S110" i="1" s="1" a="1"/>
  <c r="O112" i="1"/>
  <c r="R110" i="1"/>
  <c r="T113" i="2" l="1"/>
  <c r="T111" i="2"/>
  <c r="S110" i="2"/>
  <c r="T110" i="2" s="1"/>
  <c r="U110" i="2" s="1" a="1"/>
  <c r="U110" i="2" s="1"/>
  <c r="V110" i="2" a="1"/>
  <c r="V110" i="2" s="1"/>
  <c r="S110" i="1"/>
  <c r="T110" i="1" s="1"/>
  <c r="T113" i="1"/>
  <c r="T111" i="1"/>
  <c r="T112" i="1"/>
  <c r="X110" i="2" l="1"/>
  <c r="AJ110" i="2" s="1"/>
  <c r="I114" i="2" s="1"/>
  <c r="W110" i="2" a="1"/>
  <c r="W110" i="2" s="1"/>
  <c r="AI110" i="2" s="1" a="1"/>
  <c r="AI110" i="2" s="1"/>
  <c r="G114" i="2" s="1" a="1"/>
  <c r="G114" i="2" s="1"/>
  <c r="Y110" i="2" a="1"/>
  <c r="V110" i="1" a="1"/>
  <c r="V110" i="1" s="1"/>
  <c r="U110" i="1" a="1"/>
  <c r="U110" i="1" s="1"/>
  <c r="AE112" i="2" l="1"/>
  <c r="Y110" i="2"/>
  <c r="AE111" i="2"/>
  <c r="X110" i="1"/>
  <c r="AJ110" i="1" s="1"/>
  <c r="I114" i="1" s="1"/>
  <c r="W110" i="1" a="1"/>
  <c r="W110" i="1" s="1"/>
  <c r="AI110" i="1" s="1" a="1"/>
  <c r="AI110" i="1" s="1"/>
  <c r="G114" i="1" s="1" a="1"/>
  <c r="G114" i="1" s="1"/>
  <c r="Y110" i="1" a="1"/>
  <c r="AC110" i="2" l="1" a="1"/>
  <c r="AC110" i="2" s="1"/>
  <c r="AF110" i="2" s="1" a="1"/>
  <c r="AF110" i="2" s="1"/>
  <c r="E114" i="2" s="1" a="1"/>
  <c r="E114" i="2" s="1"/>
  <c r="AE110" i="2"/>
  <c r="AH110" i="2" s="1" a="1"/>
  <c r="AH110" i="2" s="1"/>
  <c r="H114" i="2" s="1" a="1"/>
  <c r="H114" i="2" s="1"/>
  <c r="AE111" i="1"/>
  <c r="AE112" i="1"/>
  <c r="Y110" i="1"/>
  <c r="K114" i="2" l="1" a="1"/>
  <c r="AE110" i="1"/>
  <c r="AH110" i="1" s="1" a="1"/>
  <c r="AH110" i="1" s="1"/>
  <c r="H114" i="1" s="1" a="1"/>
  <c r="H114" i="1" s="1"/>
  <c r="AC110" i="1" a="1"/>
  <c r="AC110" i="1" s="1"/>
  <c r="AF110" i="1" s="1" a="1"/>
  <c r="AF110" i="1" s="1"/>
  <c r="E114" i="1" s="1" a="1"/>
  <c r="E114" i="1" s="1"/>
  <c r="Q114" i="2" l="1"/>
  <c r="O115" i="2"/>
  <c r="Q116" i="2"/>
  <c r="K114" i="2"/>
  <c r="O114" i="2" s="1"/>
  <c r="R114" i="2"/>
  <c r="P115" i="2"/>
  <c r="R116" i="2"/>
  <c r="R115" i="2"/>
  <c r="O116" i="2"/>
  <c r="Q115" i="2"/>
  <c r="P114" i="2"/>
  <c r="P116" i="2"/>
  <c r="K114" i="1" a="1"/>
  <c r="S114" i="2" l="1" a="1"/>
  <c r="T115" i="2" s="1"/>
  <c r="T117" i="2"/>
  <c r="S114" i="2"/>
  <c r="T114" i="2" s="1"/>
  <c r="T116" i="2"/>
  <c r="Q116" i="1"/>
  <c r="O115" i="1"/>
  <c r="Q114" i="1"/>
  <c r="O116" i="1"/>
  <c r="Q115" i="1"/>
  <c r="R115" i="1"/>
  <c r="R116" i="1"/>
  <c r="P115" i="1"/>
  <c r="R114" i="1"/>
  <c r="P116" i="1"/>
  <c r="P114" i="1"/>
  <c r="K114" i="1"/>
  <c r="O114" i="1" s="1"/>
  <c r="S114" i="1" s="1" a="1"/>
  <c r="U114" i="2" l="1" a="1"/>
  <c r="U114" i="2" s="1"/>
  <c r="V114" i="2" a="1"/>
  <c r="V114" i="2" s="1"/>
  <c r="T117" i="1"/>
  <c r="T115" i="1"/>
  <c r="T116" i="1"/>
  <c r="S114" i="1"/>
  <c r="T114" i="1" s="1"/>
  <c r="W114" i="2" l="1" a="1"/>
  <c r="W114" i="2" s="1"/>
  <c r="AI114" i="2" s="1" a="1"/>
  <c r="AI114" i="2" s="1"/>
  <c r="G118" i="2" s="1" a="1"/>
  <c r="G118" i="2" s="1"/>
  <c r="X114" i="2"/>
  <c r="AJ114" i="2" s="1"/>
  <c r="I118" i="2" s="1"/>
  <c r="Y114" i="2" a="1"/>
  <c r="V114" i="1" a="1"/>
  <c r="V114" i="1" s="1"/>
  <c r="U114" i="1" a="1"/>
  <c r="U114" i="1" s="1"/>
  <c r="Y114" i="2" l="1"/>
  <c r="AE115" i="2"/>
  <c r="AE116" i="2"/>
  <c r="X114" i="1"/>
  <c r="AJ114" i="1" s="1"/>
  <c r="I118" i="1" s="1"/>
  <c r="W114" i="1" a="1"/>
  <c r="W114" i="1" s="1"/>
  <c r="AI114" i="1" s="1" a="1"/>
  <c r="AI114" i="1" s="1"/>
  <c r="G118" i="1" s="1" a="1"/>
  <c r="G118" i="1" s="1"/>
  <c r="Y114" i="1" a="1"/>
  <c r="AE114" i="2" l="1"/>
  <c r="AH114" i="2" s="1" a="1"/>
  <c r="AH114" i="2" s="1"/>
  <c r="H118" i="2" s="1" a="1"/>
  <c r="H118" i="2" s="1"/>
  <c r="AC114" i="2" a="1"/>
  <c r="AC114" i="2" s="1"/>
  <c r="AF114" i="2" s="1" a="1"/>
  <c r="AF114" i="2" s="1"/>
  <c r="E118" i="2" s="1" a="1"/>
  <c r="E118" i="2" s="1"/>
  <c r="AE116" i="1"/>
  <c r="AE115" i="1"/>
  <c r="Y114" i="1"/>
  <c r="K118" i="2" l="1" a="1"/>
  <c r="AE114" i="1"/>
  <c r="AH114" i="1" s="1" a="1"/>
  <c r="AH114" i="1" s="1"/>
  <c r="H118" i="1" s="1" a="1"/>
  <c r="H118" i="1" s="1"/>
  <c r="AC114" i="1" a="1"/>
  <c r="AC114" i="1" s="1"/>
  <c r="AF114" i="1" s="1" a="1"/>
  <c r="AF114" i="1" s="1"/>
  <c r="E118" i="1" s="1" a="1"/>
  <c r="E118" i="1" s="1"/>
  <c r="P118" i="2" l="1"/>
  <c r="R119" i="2"/>
  <c r="P120" i="2"/>
  <c r="Q118" i="2"/>
  <c r="O119" i="2"/>
  <c r="Q120" i="2"/>
  <c r="Q119" i="2"/>
  <c r="K118" i="2"/>
  <c r="O118" i="2" s="1"/>
  <c r="R118" i="2"/>
  <c r="R120" i="2"/>
  <c r="O120" i="2"/>
  <c r="P119" i="2"/>
  <c r="K118" i="1" a="1"/>
  <c r="S118" i="2" l="1" a="1"/>
  <c r="S118" i="2"/>
  <c r="T118" i="2" s="1"/>
  <c r="T119" i="2"/>
  <c r="T121" i="2"/>
  <c r="T120" i="2"/>
  <c r="R120" i="1"/>
  <c r="Q120" i="1"/>
  <c r="P120" i="1"/>
  <c r="R119" i="1"/>
  <c r="P118" i="1"/>
  <c r="P119" i="1"/>
  <c r="R118" i="1"/>
  <c r="K118" i="1"/>
  <c r="O118" i="1" s="1"/>
  <c r="S118" i="1" s="1" a="1"/>
  <c r="Q119" i="1"/>
  <c r="O119" i="1"/>
  <c r="Q118" i="1"/>
  <c r="O120" i="1"/>
  <c r="V118" i="2" l="1" a="1"/>
  <c r="V118" i="2" s="1"/>
  <c r="U118" i="2" a="1"/>
  <c r="U118" i="2" s="1"/>
  <c r="T121" i="1"/>
  <c r="S118" i="1"/>
  <c r="T118" i="1" s="1"/>
  <c r="T120" i="1"/>
  <c r="T119" i="1"/>
  <c r="X118" i="2" l="1"/>
  <c r="AJ118" i="2" s="1"/>
  <c r="I122" i="2" s="1"/>
  <c r="W118" i="2" a="1"/>
  <c r="W118" i="2" s="1"/>
  <c r="AI118" i="2" s="1" a="1"/>
  <c r="AI118" i="2" s="1"/>
  <c r="G122" i="2" s="1" a="1"/>
  <c r="G122" i="2" s="1"/>
  <c r="Y118" i="2" a="1"/>
  <c r="V118" i="1" a="1"/>
  <c r="V118" i="1" s="1"/>
  <c r="U118" i="1" a="1"/>
  <c r="U118" i="1" s="1"/>
  <c r="AE120" i="2" l="1"/>
  <c r="Y118" i="2"/>
  <c r="AE119" i="2"/>
  <c r="X118" i="1"/>
  <c r="AJ118" i="1" s="1"/>
  <c r="I122" i="1" s="1"/>
  <c r="W118" i="1" a="1"/>
  <c r="W118" i="1" s="1"/>
  <c r="AI118" i="1" s="1" a="1"/>
  <c r="AI118" i="1" s="1"/>
  <c r="G122" i="1" s="1" a="1"/>
  <c r="G122" i="1" s="1"/>
  <c r="Y118" i="1" a="1"/>
  <c r="AE118" i="2" l="1"/>
  <c r="AH118" i="2" s="1" a="1"/>
  <c r="AH118" i="2" s="1"/>
  <c r="H122" i="2" s="1" a="1"/>
  <c r="H122" i="2" s="1"/>
  <c r="AC118" i="2" a="1"/>
  <c r="AC118" i="2" s="1"/>
  <c r="AF118" i="2" s="1" a="1"/>
  <c r="AF118" i="2" s="1"/>
  <c r="E122" i="2" s="1" a="1"/>
  <c r="E122" i="2" s="1"/>
  <c r="AE120" i="1"/>
  <c r="AE119" i="1"/>
  <c r="Y118" i="1"/>
  <c r="K122" i="2" l="1" a="1"/>
  <c r="AE118" i="1"/>
  <c r="AH118" i="1" s="1" a="1"/>
  <c r="AH118" i="1" s="1"/>
  <c r="H122" i="1" s="1" a="1"/>
  <c r="H122" i="1" s="1"/>
  <c r="AC118" i="1" a="1"/>
  <c r="AC118" i="1" s="1"/>
  <c r="AF118" i="1" s="1" a="1"/>
  <c r="AF118" i="1" s="1"/>
  <c r="E122" i="1" s="1" a="1"/>
  <c r="E122" i="1" s="1"/>
  <c r="Q123" i="2" l="1"/>
  <c r="O124" i="2"/>
  <c r="P122" i="2"/>
  <c r="R123" i="2"/>
  <c r="P124" i="2"/>
  <c r="R122" i="2"/>
  <c r="P123" i="2"/>
  <c r="R124" i="2"/>
  <c r="Q122" i="2"/>
  <c r="Q124" i="2"/>
  <c r="O123" i="2"/>
  <c r="K122" i="2"/>
  <c r="O122" i="2" s="1"/>
  <c r="S122" i="2" s="1" a="1"/>
  <c r="K122" i="1" a="1"/>
  <c r="T124" i="2" l="1"/>
  <c r="S122" i="2"/>
  <c r="T122" i="2" s="1"/>
  <c r="T123" i="2"/>
  <c r="T125" i="2"/>
  <c r="Q124" i="1"/>
  <c r="O123" i="1"/>
  <c r="Q122" i="1"/>
  <c r="P124" i="1"/>
  <c r="R123" i="1"/>
  <c r="P122" i="1"/>
  <c r="O124" i="1"/>
  <c r="Q123" i="1"/>
  <c r="P123" i="1"/>
  <c r="R122" i="1"/>
  <c r="K122" i="1"/>
  <c r="O122" i="1" s="1"/>
  <c r="R124" i="1"/>
  <c r="V122" i="2" l="1" a="1"/>
  <c r="V122" i="2" s="1"/>
  <c r="U122" i="2" a="1"/>
  <c r="U122" i="2" s="1"/>
  <c r="S122" i="1" a="1"/>
  <c r="X122" i="2" l="1"/>
  <c r="AJ122" i="2" s="1"/>
  <c r="I126" i="2" s="1"/>
  <c r="W122" i="2" a="1"/>
  <c r="W122" i="2" s="1"/>
  <c r="AI122" i="2" s="1" a="1"/>
  <c r="AI122" i="2" s="1"/>
  <c r="G126" i="2" s="1" a="1"/>
  <c r="G126" i="2" s="1"/>
  <c r="Y122" i="2" a="1"/>
  <c r="T125" i="1"/>
  <c r="T123" i="1"/>
  <c r="S122" i="1"/>
  <c r="T122" i="1" s="1"/>
  <c r="T124" i="1"/>
  <c r="AE124" i="2" l="1"/>
  <c r="Y122" i="2"/>
  <c r="AE123" i="2"/>
  <c r="V122" i="1" a="1"/>
  <c r="V122" i="1" s="1"/>
  <c r="U122" i="1" a="1"/>
  <c r="U122" i="1" s="1"/>
  <c r="AC122" i="2" l="1" a="1"/>
  <c r="AC122" i="2" s="1"/>
  <c r="AF122" i="2" s="1" a="1"/>
  <c r="AF122" i="2" s="1"/>
  <c r="E126" i="2" s="1" a="1"/>
  <c r="E126" i="2" s="1"/>
  <c r="AE122" i="2"/>
  <c r="AH122" i="2" s="1" a="1"/>
  <c r="AH122" i="2" s="1"/>
  <c r="H126" i="2" s="1" a="1"/>
  <c r="H126" i="2" s="1"/>
  <c r="X122" i="1"/>
  <c r="AJ122" i="1" s="1"/>
  <c r="I126" i="1" s="1"/>
  <c r="W122" i="1" a="1"/>
  <c r="W122" i="1" s="1"/>
  <c r="AI122" i="1" s="1" a="1"/>
  <c r="AI122" i="1" s="1"/>
  <c r="G126" i="1" s="1" a="1"/>
  <c r="G126" i="1" s="1"/>
  <c r="Y122" i="1" a="1"/>
  <c r="K126" i="2" l="1" a="1"/>
  <c r="AE124" i="1"/>
  <c r="AE123" i="1"/>
  <c r="Y122" i="1"/>
  <c r="K126" i="2" l="1"/>
  <c r="O126" i="2" s="1"/>
  <c r="R126" i="2"/>
  <c r="P127" i="2"/>
  <c r="R128" i="2"/>
  <c r="Q127" i="2"/>
  <c r="O128" i="2"/>
  <c r="Q126" i="2"/>
  <c r="O127" i="2"/>
  <c r="Q128" i="2"/>
  <c r="R127" i="2"/>
  <c r="P126" i="2"/>
  <c r="P128" i="2"/>
  <c r="AE122" i="1"/>
  <c r="AH122" i="1" s="1" a="1"/>
  <c r="AH122" i="1" s="1"/>
  <c r="H126" i="1" s="1" a="1"/>
  <c r="H126" i="1" s="1"/>
  <c r="AC122" i="1" a="1"/>
  <c r="AC122" i="1" s="1"/>
  <c r="AF122" i="1" s="1" a="1"/>
  <c r="AF122" i="1" s="1"/>
  <c r="E126" i="1" s="1" a="1"/>
  <c r="E126" i="1" s="1"/>
  <c r="S126" i="2" l="1" a="1"/>
  <c r="K126" i="1" a="1"/>
  <c r="T128" i="2" l="1"/>
  <c r="S126" i="2"/>
  <c r="T126" i="2" s="1"/>
  <c r="T127" i="2"/>
  <c r="T129" i="2"/>
  <c r="P128" i="1"/>
  <c r="R127" i="1"/>
  <c r="P126" i="1"/>
  <c r="O128" i="1"/>
  <c r="Q127" i="1"/>
  <c r="K126" i="1"/>
  <c r="O126" i="1" s="1"/>
  <c r="R128" i="1"/>
  <c r="P127" i="1"/>
  <c r="R126" i="1"/>
  <c r="Q128" i="1"/>
  <c r="Q126" i="1"/>
  <c r="O127" i="1"/>
  <c r="U126" i="2" l="1" a="1"/>
  <c r="U126" i="2" s="1"/>
  <c r="V126" i="2" a="1"/>
  <c r="V126" i="2" s="1"/>
  <c r="S126" i="1" a="1"/>
  <c r="W126" i="2" l="1" a="1"/>
  <c r="W126" i="2" s="1"/>
  <c r="AI126" i="2" s="1" a="1"/>
  <c r="AI126" i="2" s="1"/>
  <c r="G130" i="2" s="1" a="1"/>
  <c r="G130" i="2" s="1"/>
  <c r="X126" i="2"/>
  <c r="AJ126" i="2" s="1"/>
  <c r="I130" i="2" s="1"/>
  <c r="Y126" i="2" a="1"/>
  <c r="S126" i="1"/>
  <c r="T126" i="1" s="1"/>
  <c r="T128" i="1"/>
  <c r="T129" i="1"/>
  <c r="T127" i="1"/>
  <c r="Y126" i="2" l="1"/>
  <c r="AE127" i="2"/>
  <c r="AE128" i="2"/>
  <c r="V126" i="1" a="1"/>
  <c r="V126" i="1" s="1"/>
  <c r="U126" i="1" a="1"/>
  <c r="U126" i="1" s="1"/>
  <c r="AC126" i="2" l="1" a="1"/>
  <c r="AC126" i="2" s="1"/>
  <c r="AF126" i="2" s="1" a="1"/>
  <c r="AF126" i="2" s="1"/>
  <c r="E130" i="2" s="1" a="1"/>
  <c r="E130" i="2" s="1"/>
  <c r="AE126" i="2"/>
  <c r="AH126" i="2" s="1" a="1"/>
  <c r="AH126" i="2" s="1"/>
  <c r="H130" i="2" s="1" a="1"/>
  <c r="H130" i="2" s="1"/>
  <c r="X126" i="1"/>
  <c r="AJ126" i="1" s="1"/>
  <c r="I130" i="1" s="1"/>
  <c r="W126" i="1" a="1"/>
  <c r="W126" i="1" s="1"/>
  <c r="AI126" i="1" s="1" a="1"/>
  <c r="AI126" i="1" s="1"/>
  <c r="G130" i="1" s="1" a="1"/>
  <c r="G130" i="1" s="1"/>
  <c r="Y126" i="1" a="1"/>
  <c r="K130" i="2" l="1" a="1"/>
  <c r="AE128" i="1"/>
  <c r="AE127" i="1"/>
  <c r="Y126" i="1"/>
  <c r="Q130" i="2" l="1"/>
  <c r="O131" i="2"/>
  <c r="Q132" i="2"/>
  <c r="K130" i="2"/>
  <c r="O130" i="2" s="1"/>
  <c r="S130" i="2" s="1" a="1"/>
  <c r="R130" i="2"/>
  <c r="P131" i="2"/>
  <c r="R132" i="2"/>
  <c r="P130" i="2"/>
  <c r="P132" i="2"/>
  <c r="Q131" i="2"/>
  <c r="O132" i="2"/>
  <c r="R131" i="2"/>
  <c r="AC126" i="1" a="1"/>
  <c r="AC126" i="1" s="1"/>
  <c r="AF126" i="1" s="1" a="1"/>
  <c r="AF126" i="1" s="1"/>
  <c r="E130" i="1" s="1" a="1"/>
  <c r="E130" i="1" s="1"/>
  <c r="AE126" i="1"/>
  <c r="AH126" i="1" s="1" a="1"/>
  <c r="AH126" i="1" s="1"/>
  <c r="H130" i="1" s="1" a="1"/>
  <c r="H130" i="1" s="1"/>
  <c r="T131" i="2" l="1"/>
  <c r="T133" i="2"/>
  <c r="T132" i="2"/>
  <c r="S130" i="2"/>
  <c r="T130" i="2" s="1"/>
  <c r="K130" i="1" a="1"/>
  <c r="U130" i="2" l="1" a="1"/>
  <c r="U130" i="2" s="1"/>
  <c r="V130" i="2" a="1"/>
  <c r="V130" i="2" s="1"/>
  <c r="O132" i="1"/>
  <c r="Q131" i="1"/>
  <c r="R132" i="1"/>
  <c r="P131" i="1"/>
  <c r="R130" i="1"/>
  <c r="K130" i="1"/>
  <c r="O130" i="1" s="1"/>
  <c r="S130" i="1" s="1" a="1"/>
  <c r="R131" i="1"/>
  <c r="Q132" i="1"/>
  <c r="O131" i="1"/>
  <c r="Q130" i="1"/>
  <c r="P132" i="1"/>
  <c r="P130" i="1"/>
  <c r="W130" i="2" l="1" a="1"/>
  <c r="W130" i="2" s="1"/>
  <c r="AI130" i="2" s="1" a="1"/>
  <c r="AI130" i="2" s="1"/>
  <c r="G134" i="2" s="1" a="1"/>
  <c r="G134" i="2" s="1"/>
  <c r="X130" i="2"/>
  <c r="AJ130" i="2" s="1"/>
  <c r="I134" i="2" s="1"/>
  <c r="Y130" i="2" a="1"/>
  <c r="T132" i="1"/>
  <c r="T133" i="1"/>
  <c r="T131" i="1"/>
  <c r="S130" i="1"/>
  <c r="T130" i="1" s="1"/>
  <c r="Y130" i="2" l="1"/>
  <c r="AE131" i="2"/>
  <c r="AE132" i="2"/>
  <c r="U130" i="1" a="1"/>
  <c r="U130" i="1" s="1"/>
  <c r="V130" i="1" a="1"/>
  <c r="V130" i="1" s="1"/>
  <c r="AE130" i="2" l="1"/>
  <c r="AH130" i="2" s="1" a="1"/>
  <c r="AH130" i="2" s="1"/>
  <c r="H134" i="2" s="1" a="1"/>
  <c r="H134" i="2" s="1"/>
  <c r="AC130" i="2" a="1"/>
  <c r="AC130" i="2" s="1"/>
  <c r="AF130" i="2" s="1" a="1"/>
  <c r="AF130" i="2" s="1"/>
  <c r="E134" i="2" s="1" a="1"/>
  <c r="E134" i="2" s="1"/>
  <c r="W130" i="1" a="1"/>
  <c r="W130" i="1" s="1"/>
  <c r="AI130" i="1" s="1" a="1"/>
  <c r="AI130" i="1" s="1"/>
  <c r="G134" i="1" s="1" a="1"/>
  <c r="G134" i="1" s="1"/>
  <c r="X130" i="1"/>
  <c r="AJ130" i="1" s="1"/>
  <c r="I134" i="1" s="1"/>
  <c r="Y130" i="1" a="1"/>
  <c r="K134" i="2" l="1" a="1"/>
  <c r="AE131" i="1"/>
  <c r="Y130" i="1"/>
  <c r="AE132" i="1"/>
  <c r="P134" i="2" l="1"/>
  <c r="R135" i="2"/>
  <c r="P136" i="2"/>
  <c r="Q134" i="2"/>
  <c r="O135" i="2"/>
  <c r="Q136" i="2"/>
  <c r="O136" i="2"/>
  <c r="R134" i="2"/>
  <c r="P135" i="2"/>
  <c r="R136" i="2"/>
  <c r="K134" i="2"/>
  <c r="O134" i="2" s="1"/>
  <c r="Q135" i="2"/>
  <c r="AC130" i="1" a="1"/>
  <c r="AC130" i="1" s="1"/>
  <c r="AF130" i="1" s="1" a="1"/>
  <c r="AF130" i="1" s="1"/>
  <c r="E134" i="1" s="1" a="1"/>
  <c r="E134" i="1" s="1"/>
  <c r="AE130" i="1"/>
  <c r="AH130" i="1" s="1" a="1"/>
  <c r="AH130" i="1" s="1"/>
  <c r="H134" i="1" s="1" a="1"/>
  <c r="H134" i="1" s="1"/>
  <c r="S134" i="2" l="1" a="1"/>
  <c r="K134" i="1" a="1"/>
  <c r="S134" i="2" l="1"/>
  <c r="T134" i="2" s="1"/>
  <c r="T135" i="2"/>
  <c r="T137" i="2"/>
  <c r="T136" i="2"/>
  <c r="R136" i="1"/>
  <c r="P135" i="1"/>
  <c r="R134" i="1"/>
  <c r="K134" i="1"/>
  <c r="O134" i="1" s="1"/>
  <c r="Q136" i="1"/>
  <c r="O135" i="1"/>
  <c r="Q134" i="1"/>
  <c r="R135" i="1"/>
  <c r="Q135" i="1"/>
  <c r="P136" i="1"/>
  <c r="P134" i="1"/>
  <c r="O136" i="1"/>
  <c r="V134" i="2" l="1" a="1"/>
  <c r="V134" i="2" s="1"/>
  <c r="U134" i="2" a="1"/>
  <c r="U134" i="2" s="1"/>
  <c r="S134" i="1" a="1"/>
  <c r="X134" i="2" l="1"/>
  <c r="AJ134" i="2" s="1"/>
  <c r="I138" i="2" s="1"/>
  <c r="W134" i="2" a="1"/>
  <c r="W134" i="2" s="1"/>
  <c r="AI134" i="2" s="1" a="1"/>
  <c r="AI134" i="2" s="1"/>
  <c r="G138" i="2" s="1" a="1"/>
  <c r="G138" i="2" s="1"/>
  <c r="Y134" i="2" a="1"/>
  <c r="T137" i="1"/>
  <c r="T135" i="1"/>
  <c r="S134" i="1"/>
  <c r="T134" i="1" s="1"/>
  <c r="T136" i="1"/>
  <c r="AE136" i="2" l="1"/>
  <c r="Y134" i="2"/>
  <c r="AE135" i="2"/>
  <c r="U134" i="1" a="1"/>
  <c r="U134" i="1" s="1"/>
  <c r="V134" i="1" a="1"/>
  <c r="V134" i="1" s="1"/>
  <c r="AE134" i="2" l="1"/>
  <c r="AH134" i="2" s="1" a="1"/>
  <c r="AH134" i="2" s="1"/>
  <c r="H138" i="2" s="1" a="1"/>
  <c r="H138" i="2" s="1"/>
  <c r="AC134" i="2" a="1"/>
  <c r="AC134" i="2" s="1"/>
  <c r="AF134" i="2" s="1" a="1"/>
  <c r="AF134" i="2" s="1"/>
  <c r="E138" i="2" s="1" a="1"/>
  <c r="E138" i="2" s="1"/>
  <c r="W134" i="1" a="1"/>
  <c r="W134" i="1" s="1"/>
  <c r="AI134" i="1" s="1" a="1"/>
  <c r="AI134" i="1" s="1"/>
  <c r="G138" i="1" s="1" a="1"/>
  <c r="G138" i="1" s="1"/>
  <c r="X134" i="1"/>
  <c r="AJ134" i="1" s="1"/>
  <c r="I138" i="1" s="1"/>
  <c r="Y134" i="1" a="1"/>
  <c r="K138" i="2" l="1" a="1"/>
  <c r="AE135" i="1"/>
  <c r="Y134" i="1"/>
  <c r="AE136" i="1"/>
  <c r="Q139" i="2" l="1"/>
  <c r="O140" i="2"/>
  <c r="P138" i="2"/>
  <c r="R139" i="2"/>
  <c r="P140" i="2"/>
  <c r="K138" i="2"/>
  <c r="O138" i="2" s="1"/>
  <c r="Q138" i="2"/>
  <c r="O139" i="2"/>
  <c r="Q140" i="2"/>
  <c r="P139" i="2"/>
  <c r="R138" i="2"/>
  <c r="R140" i="2"/>
  <c r="AE134" i="1"/>
  <c r="AH134" i="1" s="1" a="1"/>
  <c r="AH134" i="1" s="1"/>
  <c r="H138" i="1" s="1" a="1"/>
  <c r="H138" i="1" s="1"/>
  <c r="AC134" i="1" a="1"/>
  <c r="AC134" i="1" s="1"/>
  <c r="AF134" i="1" s="1" a="1"/>
  <c r="AF134" i="1" s="1"/>
  <c r="E138" i="1" s="1" a="1"/>
  <c r="E138" i="1" s="1"/>
  <c r="S138" i="2" l="1" a="1"/>
  <c r="T140" i="2" s="1"/>
  <c r="K138" i="1" a="1"/>
  <c r="T139" i="2" l="1"/>
  <c r="T141" i="2"/>
  <c r="S138" i="2"/>
  <c r="T138" i="2" s="1"/>
  <c r="V138" i="2" a="1"/>
  <c r="V138" i="2" s="1"/>
  <c r="U138" i="2" a="1"/>
  <c r="U138" i="2" s="1"/>
  <c r="Q140" i="1"/>
  <c r="O139" i="1"/>
  <c r="Q138" i="1"/>
  <c r="P140" i="1"/>
  <c r="R139" i="1"/>
  <c r="P138" i="1"/>
  <c r="Q139" i="1"/>
  <c r="R140" i="1"/>
  <c r="P139" i="1"/>
  <c r="R138" i="1"/>
  <c r="O140" i="1"/>
  <c r="K138" i="1"/>
  <c r="O138" i="1" s="1"/>
  <c r="S138" i="1" s="1" a="1"/>
  <c r="X138" i="2" l="1"/>
  <c r="AJ138" i="2" s="1"/>
  <c r="I142" i="2" s="1"/>
  <c r="W138" i="2" a="1"/>
  <c r="W138" i="2" s="1"/>
  <c r="AI138" i="2" s="1" a="1"/>
  <c r="AI138" i="2" s="1"/>
  <c r="G142" i="2" s="1" a="1"/>
  <c r="G142" i="2" s="1"/>
  <c r="Y138" i="2" a="1"/>
  <c r="T141" i="1"/>
  <c r="T139" i="1"/>
  <c r="S138" i="1"/>
  <c r="T138" i="1" s="1"/>
  <c r="T140" i="1"/>
  <c r="AE140" i="2" l="1"/>
  <c r="Y138" i="2"/>
  <c r="AE139" i="2"/>
  <c r="V138" i="1" a="1"/>
  <c r="V138" i="1" s="1"/>
  <c r="U138" i="1" a="1"/>
  <c r="U138" i="1" s="1"/>
  <c r="AC138" i="2" l="1" a="1"/>
  <c r="AC138" i="2" s="1"/>
  <c r="AF138" i="2" s="1" a="1"/>
  <c r="AF138" i="2" s="1"/>
  <c r="E142" i="2" s="1" a="1"/>
  <c r="E142" i="2" s="1"/>
  <c r="AE138" i="2"/>
  <c r="AH138" i="2" s="1" a="1"/>
  <c r="AH138" i="2" s="1"/>
  <c r="H142" i="2" s="1" a="1"/>
  <c r="H142" i="2" s="1"/>
  <c r="X138" i="1"/>
  <c r="AJ138" i="1" s="1"/>
  <c r="I142" i="1" s="1"/>
  <c r="W138" i="1" a="1"/>
  <c r="W138" i="1" s="1"/>
  <c r="AI138" i="1" s="1" a="1"/>
  <c r="AI138" i="1" s="1"/>
  <c r="G142" i="1" s="1" a="1"/>
  <c r="G142" i="1" s="1"/>
  <c r="Y138" i="1" a="1"/>
  <c r="K142" i="2" l="1" a="1"/>
  <c r="AE140" i="1"/>
  <c r="Y138" i="1"/>
  <c r="AE139" i="1"/>
  <c r="Q142" i="2" l="1"/>
  <c r="O143" i="2"/>
  <c r="Q144" i="2"/>
  <c r="R142" i="2"/>
  <c r="P143" i="2"/>
  <c r="R144" i="2"/>
  <c r="R143" i="2"/>
  <c r="P142" i="2"/>
  <c r="P144" i="2"/>
  <c r="Q143" i="2"/>
  <c r="K142" i="2"/>
  <c r="O142" i="2" s="1"/>
  <c r="O144" i="2"/>
  <c r="AE138" i="1"/>
  <c r="AH138" i="1" s="1" a="1"/>
  <c r="AH138" i="1" s="1"/>
  <c r="H142" i="1" s="1" a="1"/>
  <c r="H142" i="1" s="1"/>
  <c r="AC138" i="1" a="1"/>
  <c r="AC138" i="1" s="1"/>
  <c r="AF138" i="1" s="1" a="1"/>
  <c r="AF138" i="1" s="1"/>
  <c r="E142" i="1" s="1" a="1"/>
  <c r="E142" i="1" s="1"/>
  <c r="S142" i="2" l="1" a="1"/>
  <c r="K142" i="1" a="1"/>
  <c r="T143" i="2" l="1"/>
  <c r="T145" i="2"/>
  <c r="S142" i="2"/>
  <c r="T142" i="2" s="1"/>
  <c r="T144" i="2"/>
  <c r="P144" i="1"/>
  <c r="R143" i="1"/>
  <c r="P142" i="1"/>
  <c r="O144" i="1"/>
  <c r="Q143" i="1"/>
  <c r="R144" i="1"/>
  <c r="P143" i="1"/>
  <c r="R142" i="1"/>
  <c r="Q144" i="1"/>
  <c r="O143" i="1"/>
  <c r="Q142" i="1"/>
  <c r="K142" i="1"/>
  <c r="O142" i="1" s="1"/>
  <c r="S142" i="1" s="1" a="1"/>
  <c r="U142" i="2" l="1" a="1"/>
  <c r="U142" i="2" s="1"/>
  <c r="V142" i="2" a="1"/>
  <c r="V142" i="2" s="1"/>
  <c r="S142" i="1"/>
  <c r="T142" i="1" s="1"/>
  <c r="T144" i="1"/>
  <c r="T145" i="1"/>
  <c r="T143" i="1"/>
  <c r="W142" i="2" l="1" a="1"/>
  <c r="W142" i="2" s="1"/>
  <c r="AI142" i="2" s="1" a="1"/>
  <c r="AI142" i="2" s="1"/>
  <c r="G146" i="2" s="1" a="1"/>
  <c r="G146" i="2" s="1"/>
  <c r="X142" i="2"/>
  <c r="AJ142" i="2" s="1"/>
  <c r="I146" i="2" s="1"/>
  <c r="Y142" i="2" a="1"/>
  <c r="V142" i="1" a="1"/>
  <c r="V142" i="1" s="1"/>
  <c r="U142" i="1" a="1"/>
  <c r="U142" i="1" s="1"/>
  <c r="Y142" i="2" l="1"/>
  <c r="AE143" i="2"/>
  <c r="AE144" i="2"/>
  <c r="X142" i="1"/>
  <c r="AJ142" i="1" s="1"/>
  <c r="I146" i="1" s="1"/>
  <c r="W142" i="1" a="1"/>
  <c r="W142" i="1" s="1"/>
  <c r="AI142" i="1" s="1" a="1"/>
  <c r="AI142" i="1" s="1"/>
  <c r="G146" i="1" s="1" a="1"/>
  <c r="G146" i="1" s="1"/>
  <c r="Y142" i="1" a="1"/>
  <c r="AE142" i="2" l="1"/>
  <c r="AH142" i="2" s="1" a="1"/>
  <c r="AH142" i="2" s="1"/>
  <c r="H146" i="2" s="1" a="1"/>
  <c r="H146" i="2" s="1"/>
  <c r="AC142" i="2" a="1"/>
  <c r="AC142" i="2" s="1"/>
  <c r="AF142" i="2" s="1" a="1"/>
  <c r="AF142" i="2" s="1"/>
  <c r="E146" i="2" s="1" a="1"/>
  <c r="E146" i="2" s="1"/>
  <c r="AE144" i="1"/>
  <c r="AE143" i="1"/>
  <c r="Y142" i="1"/>
  <c r="K146" i="2" l="1" a="1"/>
  <c r="AC142" i="1" a="1"/>
  <c r="AC142" i="1" s="1"/>
  <c r="AF142" i="1" s="1" a="1"/>
  <c r="AF142" i="1" s="1"/>
  <c r="E146" i="1" s="1" a="1"/>
  <c r="E146" i="1" s="1"/>
  <c r="AE142" i="1"/>
  <c r="AH142" i="1" s="1" a="1"/>
  <c r="AH142" i="1" s="1"/>
  <c r="H146" i="1" s="1" a="1"/>
  <c r="H146" i="1" s="1"/>
  <c r="P146" i="2" l="1"/>
  <c r="R147" i="2"/>
  <c r="P148" i="2"/>
  <c r="Q146" i="2"/>
  <c r="O147" i="2"/>
  <c r="Q148" i="2"/>
  <c r="Q147" i="2"/>
  <c r="O148" i="2"/>
  <c r="K146" i="2"/>
  <c r="O146" i="2" s="1"/>
  <c r="R146" i="2"/>
  <c r="P147" i="2"/>
  <c r="R148" i="2"/>
  <c r="K146" i="1" a="1"/>
  <c r="S146" i="2" l="1" a="1"/>
  <c r="O148" i="1"/>
  <c r="Q147" i="1"/>
  <c r="R148" i="1"/>
  <c r="P147" i="1"/>
  <c r="R146" i="1"/>
  <c r="K146" i="1"/>
  <c r="O146" i="1" s="1"/>
  <c r="S146" i="1" s="1" a="1"/>
  <c r="Q148" i="1"/>
  <c r="O147" i="1"/>
  <c r="Q146" i="1"/>
  <c r="P148" i="1"/>
  <c r="P146" i="1"/>
  <c r="R147" i="1"/>
  <c r="S146" i="2" l="1"/>
  <c r="T146" i="2" s="1"/>
  <c r="T147" i="2"/>
  <c r="T149" i="2"/>
  <c r="T148" i="2"/>
  <c r="T148" i="1"/>
  <c r="T149" i="1"/>
  <c r="T147" i="1"/>
  <c r="S146" i="1"/>
  <c r="T146" i="1" s="1"/>
  <c r="V146" i="2" l="1" a="1"/>
  <c r="V146" i="2" s="1"/>
  <c r="U146" i="2" a="1"/>
  <c r="U146" i="2" s="1"/>
  <c r="U146" i="1" a="1"/>
  <c r="U146" i="1" s="1"/>
  <c r="V146" i="1" a="1"/>
  <c r="V146" i="1" s="1"/>
  <c r="X146" i="2" l="1"/>
  <c r="AJ146" i="2" s="1"/>
  <c r="I150" i="2" s="1"/>
  <c r="W146" i="2" a="1"/>
  <c r="W146" i="2" s="1"/>
  <c r="AI146" i="2" s="1" a="1"/>
  <c r="AI146" i="2" s="1"/>
  <c r="G150" i="2" s="1" a="1"/>
  <c r="G150" i="2" s="1"/>
  <c r="Y146" i="2" a="1"/>
  <c r="W146" i="1" a="1"/>
  <c r="W146" i="1" s="1"/>
  <c r="AI146" i="1" s="1" a="1"/>
  <c r="AI146" i="1" s="1"/>
  <c r="G150" i="1" s="1" a="1"/>
  <c r="G150" i="1" s="1"/>
  <c r="X146" i="1"/>
  <c r="AJ146" i="1" s="1"/>
  <c r="I150" i="1" s="1"/>
  <c r="Y146" i="1" a="1"/>
  <c r="AE148" i="2" l="1"/>
  <c r="Y146" i="2"/>
  <c r="AE147" i="2"/>
  <c r="AE147" i="1"/>
  <c r="Y146" i="1"/>
  <c r="AE148" i="1"/>
  <c r="AE146" i="2" l="1"/>
  <c r="AH146" i="2" s="1" a="1"/>
  <c r="AH146" i="2" s="1"/>
  <c r="H150" i="2" s="1" a="1"/>
  <c r="H150" i="2" s="1"/>
  <c r="AC146" i="2" a="1"/>
  <c r="AC146" i="2" s="1"/>
  <c r="AF146" i="2" s="1" a="1"/>
  <c r="AF146" i="2" s="1"/>
  <c r="E150" i="2" s="1" a="1"/>
  <c r="E150" i="2" s="1"/>
  <c r="AC146" i="1" a="1"/>
  <c r="AC146" i="1" s="1"/>
  <c r="AF146" i="1" s="1" a="1"/>
  <c r="AF146" i="1" s="1"/>
  <c r="E150" i="1" s="1" a="1"/>
  <c r="E150" i="1" s="1"/>
  <c r="AE146" i="1"/>
  <c r="AH146" i="1" s="1" a="1"/>
  <c r="AH146" i="1" s="1"/>
  <c r="H150" i="1" s="1" a="1"/>
  <c r="H150" i="1" s="1"/>
  <c r="K150" i="2" l="1" a="1"/>
  <c r="K150" i="1" a="1"/>
  <c r="Q151" i="2" l="1"/>
  <c r="O152" i="2"/>
  <c r="P150" i="2"/>
  <c r="R151" i="2"/>
  <c r="P152" i="2"/>
  <c r="R150" i="2"/>
  <c r="P151" i="2"/>
  <c r="R152" i="2"/>
  <c r="Q150" i="2"/>
  <c r="K150" i="2"/>
  <c r="O150" i="2" s="1"/>
  <c r="O151" i="2"/>
  <c r="Q152" i="2"/>
  <c r="R152" i="1"/>
  <c r="P151" i="1"/>
  <c r="R150" i="1"/>
  <c r="K150" i="1"/>
  <c r="O150" i="1" s="1"/>
  <c r="S150" i="1" s="1" a="1"/>
  <c r="Q152" i="1"/>
  <c r="O151" i="1"/>
  <c r="Q150" i="1"/>
  <c r="P152" i="1"/>
  <c r="P150" i="1"/>
  <c r="O152" i="1"/>
  <c r="R151" i="1"/>
  <c r="Q151" i="1"/>
  <c r="S150" i="2" l="1" a="1"/>
  <c r="T152" i="2" s="1"/>
  <c r="T153" i="1"/>
  <c r="T151" i="1"/>
  <c r="S150" i="1"/>
  <c r="T150" i="1" s="1"/>
  <c r="T152" i="1"/>
  <c r="T153" i="2" l="1"/>
  <c r="S150" i="2"/>
  <c r="T150" i="2" s="1"/>
  <c r="T151" i="2"/>
  <c r="V150" i="2" a="1"/>
  <c r="V150" i="2" s="1"/>
  <c r="U150" i="2" a="1"/>
  <c r="U150" i="2" s="1"/>
  <c r="U150" i="1" a="1"/>
  <c r="U150" i="1" s="1"/>
  <c r="V150" i="1" a="1"/>
  <c r="V150" i="1" s="1"/>
  <c r="X150" i="2" l="1"/>
  <c r="AJ150" i="2" s="1"/>
  <c r="I154" i="2" s="1"/>
  <c r="W150" i="2" a="1"/>
  <c r="W150" i="2" s="1"/>
  <c r="AI150" i="2" s="1" a="1"/>
  <c r="AI150" i="2" s="1"/>
  <c r="G154" i="2" s="1" a="1"/>
  <c r="G154" i="2" s="1"/>
  <c r="Y150" i="2" a="1"/>
  <c r="W150" i="1" a="1"/>
  <c r="W150" i="1" s="1"/>
  <c r="AI150" i="1" s="1" a="1"/>
  <c r="AI150" i="1" s="1"/>
  <c r="G154" i="1" s="1" a="1"/>
  <c r="G154" i="1" s="1"/>
  <c r="X150" i="1"/>
  <c r="AJ150" i="1" s="1"/>
  <c r="I154" i="1" s="1"/>
  <c r="Y150" i="1" a="1"/>
  <c r="AE152" i="2" l="1"/>
  <c r="Y150" i="2"/>
  <c r="AE151" i="2"/>
  <c r="AE151" i="1"/>
  <c r="Y150" i="1"/>
  <c r="AE152" i="1"/>
  <c r="AC150" i="2" l="1" a="1"/>
  <c r="AC150" i="2" s="1"/>
  <c r="AF150" i="2" s="1" a="1"/>
  <c r="AF150" i="2" s="1"/>
  <c r="E154" i="2" s="1" a="1"/>
  <c r="E154" i="2" s="1"/>
  <c r="AE150" i="2"/>
  <c r="AH150" i="2" s="1" a="1"/>
  <c r="AH150" i="2" s="1"/>
  <c r="H154" i="2" s="1" a="1"/>
  <c r="H154" i="2" s="1"/>
  <c r="AE150" i="1"/>
  <c r="AH150" i="1" s="1" a="1"/>
  <c r="AH150" i="1" s="1"/>
  <c r="H154" i="1" s="1" a="1"/>
  <c r="H154" i="1" s="1"/>
  <c r="AC150" i="1" a="1"/>
  <c r="AC150" i="1" s="1"/>
  <c r="AF150" i="1" s="1" a="1"/>
  <c r="AF150" i="1" s="1"/>
  <c r="E154" i="1" s="1" a="1"/>
  <c r="E154" i="1" s="1"/>
  <c r="K154" i="2" l="1" a="1"/>
  <c r="K154" i="1" a="1"/>
  <c r="K154" i="2" l="1"/>
  <c r="O154" i="2" s="1"/>
  <c r="R154" i="2"/>
  <c r="P155" i="2"/>
  <c r="R156" i="2"/>
  <c r="Q155" i="2"/>
  <c r="O156" i="2"/>
  <c r="Q154" i="2"/>
  <c r="O155" i="2"/>
  <c r="Q156" i="2"/>
  <c r="P156" i="2"/>
  <c r="R155" i="2"/>
  <c r="P154" i="2"/>
  <c r="Q156" i="1"/>
  <c r="O155" i="1"/>
  <c r="Q154" i="1"/>
  <c r="P156" i="1"/>
  <c r="R155" i="1"/>
  <c r="P154" i="1"/>
  <c r="O156" i="1"/>
  <c r="K154" i="1"/>
  <c r="O154" i="1" s="1"/>
  <c r="S154" i="1" s="1" a="1"/>
  <c r="Q155" i="1"/>
  <c r="R156" i="1"/>
  <c r="R154" i="1"/>
  <c r="P155" i="1"/>
  <c r="S154" i="2" l="1" a="1"/>
  <c r="T157" i="1"/>
  <c r="T155" i="1"/>
  <c r="S154" i="1"/>
  <c r="T154" i="1" s="1"/>
  <c r="T156" i="1"/>
  <c r="T156" i="2" l="1"/>
  <c r="T157" i="2"/>
  <c r="S154" i="2"/>
  <c r="T154" i="2" s="1"/>
  <c r="T155" i="2"/>
  <c r="V154" i="1" a="1"/>
  <c r="V154" i="1" s="1"/>
  <c r="U154" i="1" a="1"/>
  <c r="U154" i="1" s="1"/>
  <c r="U154" i="2" l="1" a="1"/>
  <c r="U154" i="2" s="1"/>
  <c r="V154" i="2" a="1"/>
  <c r="V154" i="2" s="1"/>
  <c r="X154" i="1"/>
  <c r="AJ154" i="1" s="1"/>
  <c r="I158" i="1" s="1"/>
  <c r="W154" i="1" a="1"/>
  <c r="W154" i="1" s="1"/>
  <c r="AI154" i="1" s="1" a="1"/>
  <c r="AI154" i="1" s="1"/>
  <c r="G158" i="1" s="1" a="1"/>
  <c r="G158" i="1" s="1"/>
  <c r="Y154" i="1" a="1"/>
  <c r="W154" i="2" l="1" a="1"/>
  <c r="W154" i="2" s="1"/>
  <c r="AI154" i="2" s="1" a="1"/>
  <c r="AI154" i="2" s="1"/>
  <c r="G158" i="2" s="1" a="1"/>
  <c r="G158" i="2" s="1"/>
  <c r="X154" i="2"/>
  <c r="AJ154" i="2" s="1"/>
  <c r="I158" i="2" s="1"/>
  <c r="Y154" i="2" a="1"/>
  <c r="AE156" i="1"/>
  <c r="AE155" i="1"/>
  <c r="Y154" i="1"/>
  <c r="Y154" i="2" l="1"/>
  <c r="AE155" i="2"/>
  <c r="AE156" i="2"/>
  <c r="AE154" i="1"/>
  <c r="AH154" i="1" s="1" a="1"/>
  <c r="AH154" i="1" s="1"/>
  <c r="H158" i="1" s="1" a="1"/>
  <c r="H158" i="1" s="1"/>
  <c r="AC154" i="1" a="1"/>
  <c r="AC154" i="1" s="1"/>
  <c r="AF154" i="1" s="1" a="1"/>
  <c r="AF154" i="1" s="1"/>
  <c r="E158" i="1" s="1" a="1"/>
  <c r="E158" i="1" s="1"/>
  <c r="AC154" i="2" l="1" a="1"/>
  <c r="AC154" i="2" s="1"/>
  <c r="AF154" i="2" s="1" a="1"/>
  <c r="AF154" i="2" s="1"/>
  <c r="E158" i="2" s="1" a="1"/>
  <c r="E158" i="2" s="1"/>
  <c r="AE154" i="2"/>
  <c r="AH154" i="2" s="1" a="1"/>
  <c r="AH154" i="2" s="1"/>
  <c r="H158" i="2" s="1" a="1"/>
  <c r="H158" i="2" s="1"/>
  <c r="K158" i="1" a="1"/>
  <c r="K158" i="2" l="1" a="1"/>
  <c r="P160" i="1"/>
  <c r="R159" i="1"/>
  <c r="P158" i="1"/>
  <c r="O160" i="1"/>
  <c r="Q159" i="1"/>
  <c r="K158" i="1"/>
  <c r="O158" i="1" s="1"/>
  <c r="R160" i="1"/>
  <c r="P159" i="1"/>
  <c r="R158" i="1"/>
  <c r="Q160" i="1"/>
  <c r="Q158" i="1"/>
  <c r="O159" i="1"/>
  <c r="Q158" i="2" l="1"/>
  <c r="O159" i="2"/>
  <c r="Q160" i="2"/>
  <c r="K158" i="2"/>
  <c r="O158" i="2" s="1"/>
  <c r="R158" i="2"/>
  <c r="P159" i="2"/>
  <c r="R160" i="2"/>
  <c r="P158" i="2"/>
  <c r="P160" i="2"/>
  <c r="R159" i="2"/>
  <c r="Q159" i="2"/>
  <c r="O160" i="2"/>
  <c r="S158" i="1" a="1"/>
  <c r="S158" i="2" l="1" a="1"/>
  <c r="S158" i="1"/>
  <c r="T158" i="1" s="1"/>
  <c r="T160" i="1"/>
  <c r="T161" i="1"/>
  <c r="T159" i="1"/>
  <c r="T159" i="2" l="1"/>
  <c r="T161" i="2"/>
  <c r="S158" i="2"/>
  <c r="T158" i="2" s="1"/>
  <c r="T160" i="2"/>
  <c r="V158" i="1" a="1"/>
  <c r="V158" i="1" s="1"/>
  <c r="U158" i="1" a="1"/>
  <c r="U158" i="1" s="1"/>
  <c r="U158" i="2" l="1" a="1"/>
  <c r="U158" i="2" s="1"/>
  <c r="V158" i="2" a="1"/>
  <c r="V158" i="2" s="1"/>
  <c r="X158" i="1"/>
  <c r="AJ158" i="1" s="1"/>
  <c r="I162" i="1" s="1"/>
  <c r="W158" i="1" a="1"/>
  <c r="W158" i="1" s="1"/>
  <c r="AI158" i="1" s="1" a="1"/>
  <c r="AI158" i="1" s="1"/>
  <c r="G162" i="1" s="1" a="1"/>
  <c r="G162" i="1" s="1"/>
  <c r="Y158" i="1" a="1"/>
  <c r="W158" i="2" l="1" a="1"/>
  <c r="W158" i="2" s="1"/>
  <c r="AI158" i="2" s="1" a="1"/>
  <c r="AI158" i="2" s="1"/>
  <c r="G162" i="2" s="1" a="1"/>
  <c r="G162" i="2" s="1"/>
  <c r="X158" i="2"/>
  <c r="AJ158" i="2" s="1"/>
  <c r="I162" i="2" s="1"/>
  <c r="Y158" i="2" a="1"/>
  <c r="AE160" i="1"/>
  <c r="AE159" i="1"/>
  <c r="Y158" i="1"/>
  <c r="Y158" i="2" l="1"/>
  <c r="AE159" i="2"/>
  <c r="AE160" i="2"/>
  <c r="AC158" i="1" a="1"/>
  <c r="AC158" i="1" s="1"/>
  <c r="AF158" i="1" s="1" a="1"/>
  <c r="AF158" i="1" s="1"/>
  <c r="E162" i="1" s="1" a="1"/>
  <c r="E162" i="1" s="1"/>
  <c r="AE158" i="1"/>
  <c r="AH158" i="1" s="1" a="1"/>
  <c r="AH158" i="1" s="1"/>
  <c r="H162" i="1" s="1" a="1"/>
  <c r="H162" i="1" s="1"/>
  <c r="AE158" i="2" l="1"/>
  <c r="AH158" i="2" s="1" a="1"/>
  <c r="AH158" i="2" s="1"/>
  <c r="H162" i="2" s="1" a="1"/>
  <c r="H162" i="2" s="1"/>
  <c r="AC158" i="2" a="1"/>
  <c r="AC158" i="2" s="1"/>
  <c r="AF158" i="2" s="1" a="1"/>
  <c r="AF158" i="2" s="1"/>
  <c r="E162" i="2" s="1" a="1"/>
  <c r="E162" i="2" s="1"/>
  <c r="K162" i="1" a="1"/>
  <c r="K162" i="2" l="1" a="1"/>
  <c r="O164" i="1"/>
  <c r="Q163" i="1"/>
  <c r="R164" i="1"/>
  <c r="P163" i="1"/>
  <c r="R162" i="1"/>
  <c r="K162" i="1"/>
  <c r="O162" i="1" s="1"/>
  <c r="R163" i="1"/>
  <c r="Q164" i="1"/>
  <c r="O163" i="1"/>
  <c r="Q162" i="1"/>
  <c r="P164" i="1"/>
  <c r="P162" i="1"/>
  <c r="P162" i="2" l="1"/>
  <c r="R163" i="2"/>
  <c r="P164" i="2"/>
  <c r="Q162" i="2"/>
  <c r="O163" i="2"/>
  <c r="Q164" i="2"/>
  <c r="O164" i="2"/>
  <c r="K162" i="2"/>
  <c r="O162" i="2" s="1"/>
  <c r="S162" i="2" s="1" a="1"/>
  <c r="R162" i="2"/>
  <c r="P163" i="2"/>
  <c r="R164" i="2"/>
  <c r="Q163" i="2"/>
  <c r="S162" i="1" a="1"/>
  <c r="S162" i="2" l="1"/>
  <c r="T162" i="2" s="1"/>
  <c r="T163" i="2"/>
  <c r="T165" i="2"/>
  <c r="T164" i="2"/>
  <c r="T164" i="1"/>
  <c r="T165" i="1"/>
  <c r="T163" i="1"/>
  <c r="S162" i="1"/>
  <c r="T162" i="1" s="1"/>
  <c r="V162" i="2" l="1" a="1"/>
  <c r="V162" i="2" s="1"/>
  <c r="U162" i="2" a="1"/>
  <c r="U162" i="2" s="1"/>
  <c r="U162" i="1" a="1"/>
  <c r="U162" i="1" s="1"/>
  <c r="V162" i="1" a="1"/>
  <c r="V162" i="1" s="1"/>
  <c r="X162" i="2" l="1"/>
  <c r="AJ162" i="2" s="1"/>
  <c r="I166" i="2" s="1"/>
  <c r="W162" i="2" a="1"/>
  <c r="W162" i="2" s="1"/>
  <c r="AI162" i="2" s="1" a="1"/>
  <c r="AI162" i="2" s="1"/>
  <c r="G166" i="2" s="1" a="1"/>
  <c r="G166" i="2" s="1"/>
  <c r="Y162" i="2" a="1"/>
  <c r="W162" i="1" a="1"/>
  <c r="W162" i="1" s="1"/>
  <c r="AI162" i="1" s="1" a="1"/>
  <c r="AI162" i="1" s="1"/>
  <c r="G166" i="1" s="1" a="1"/>
  <c r="G166" i="1" s="1"/>
  <c r="X162" i="1"/>
  <c r="AJ162" i="1" s="1"/>
  <c r="I166" i="1" s="1"/>
  <c r="Y162" i="1" a="1"/>
  <c r="AE164" i="2" l="1"/>
  <c r="AE163" i="2"/>
  <c r="Y162" i="2"/>
  <c r="AE163" i="1"/>
  <c r="Y162" i="1"/>
  <c r="AE164" i="1"/>
  <c r="AE162" i="2" l="1"/>
  <c r="AH162" i="2" s="1" a="1"/>
  <c r="AH162" i="2" s="1"/>
  <c r="H166" i="2" s="1" a="1"/>
  <c r="H166" i="2" s="1"/>
  <c r="AC162" i="2" a="1"/>
  <c r="AC162" i="2" s="1"/>
  <c r="AF162" i="2" s="1" a="1"/>
  <c r="AF162" i="2" s="1"/>
  <c r="E166" i="2" s="1" a="1"/>
  <c r="E166" i="2" s="1"/>
  <c r="AC162" i="1" a="1"/>
  <c r="AC162" i="1" s="1"/>
  <c r="AF162" i="1" s="1" a="1"/>
  <c r="AF162" i="1" s="1"/>
  <c r="E166" i="1" s="1" a="1"/>
  <c r="E166" i="1" s="1"/>
  <c r="AE162" i="1"/>
  <c r="AH162" i="1" s="1" a="1"/>
  <c r="AH162" i="1" s="1"/>
  <c r="H166" i="1" s="1" a="1"/>
  <c r="H166" i="1" s="1"/>
  <c r="K166" i="2" l="1" a="1"/>
  <c r="K166" i="1" a="1"/>
  <c r="Q167" i="2" l="1"/>
  <c r="O168" i="2"/>
  <c r="P166" i="2"/>
  <c r="R167" i="2"/>
  <c r="P168" i="2"/>
  <c r="K166" i="2"/>
  <c r="O166" i="2" s="1"/>
  <c r="R166" i="2"/>
  <c r="Q166" i="2"/>
  <c r="O167" i="2"/>
  <c r="Q168" i="2"/>
  <c r="P167" i="2"/>
  <c r="R168" i="2"/>
  <c r="R168" i="1"/>
  <c r="P167" i="1"/>
  <c r="R166" i="1"/>
  <c r="K166" i="1"/>
  <c r="O166" i="1" s="1"/>
  <c r="S166" i="1" s="1" a="1"/>
  <c r="Q168" i="1"/>
  <c r="O167" i="1"/>
  <c r="Q166" i="1"/>
  <c r="R167" i="1"/>
  <c r="Q167" i="1"/>
  <c r="P168" i="1"/>
  <c r="P166" i="1"/>
  <c r="O168" i="1"/>
  <c r="S166" i="2" l="1" a="1"/>
  <c r="T169" i="1"/>
  <c r="T167" i="1"/>
  <c r="S166" i="1"/>
  <c r="T166" i="1" s="1"/>
  <c r="T168" i="1"/>
  <c r="T168" i="2" l="1"/>
  <c r="S166" i="2"/>
  <c r="T166" i="2" s="1"/>
  <c r="T169" i="2"/>
  <c r="T167" i="2"/>
  <c r="U166" i="1" a="1"/>
  <c r="U166" i="1" s="1"/>
  <c r="V166" i="1" a="1"/>
  <c r="V166" i="1" s="1"/>
  <c r="V166" i="2" l="1" a="1"/>
  <c r="V166" i="2" s="1"/>
  <c r="U166" i="2" a="1"/>
  <c r="U166" i="2" s="1"/>
  <c r="W166" i="1" a="1"/>
  <c r="W166" i="1" s="1"/>
  <c r="AI166" i="1" s="1" a="1"/>
  <c r="AI166" i="1" s="1"/>
  <c r="G170" i="1" s="1" a="1"/>
  <c r="G170" i="1" s="1"/>
  <c r="X166" i="1"/>
  <c r="AJ166" i="1" s="1"/>
  <c r="I170" i="1" s="1"/>
  <c r="Y166" i="1" a="1"/>
  <c r="X166" i="2" l="1"/>
  <c r="AJ166" i="2" s="1"/>
  <c r="I170" i="2" s="1"/>
  <c r="W166" i="2" a="1"/>
  <c r="W166" i="2" s="1"/>
  <c r="AI166" i="2" s="1" a="1"/>
  <c r="AI166" i="2" s="1"/>
  <c r="G170" i="2" s="1" a="1"/>
  <c r="G170" i="2" s="1"/>
  <c r="Y166" i="2" a="1"/>
  <c r="AE167" i="1"/>
  <c r="Y166" i="1"/>
  <c r="AE168" i="1"/>
  <c r="AE168" i="2" l="1"/>
  <c r="Y166" i="2"/>
  <c r="AE167" i="2"/>
  <c r="AE166" i="1"/>
  <c r="AH166" i="1" s="1" a="1"/>
  <c r="AH166" i="1" s="1"/>
  <c r="H170" i="1" s="1" a="1"/>
  <c r="H170" i="1" s="1"/>
  <c r="AC166" i="1" a="1"/>
  <c r="AC166" i="1" s="1"/>
  <c r="AF166" i="1" s="1" a="1"/>
  <c r="AF166" i="1" s="1"/>
  <c r="E170" i="1" s="1" a="1"/>
  <c r="E170" i="1" s="1"/>
  <c r="AC166" i="2" l="1" a="1"/>
  <c r="AC166" i="2" s="1"/>
  <c r="AF166" i="2" s="1" a="1"/>
  <c r="AF166" i="2" s="1"/>
  <c r="E170" i="2" s="1" a="1"/>
  <c r="E170" i="2" s="1"/>
  <c r="AE166" i="2"/>
  <c r="AH166" i="2" s="1" a="1"/>
  <c r="AH166" i="2" s="1"/>
  <c r="H170" i="2" s="1" a="1"/>
  <c r="H170" i="2" s="1"/>
  <c r="K170" i="1" a="1"/>
  <c r="K170" i="2" l="1" a="1"/>
  <c r="Q172" i="1"/>
  <c r="O171" i="1"/>
  <c r="Q170" i="1"/>
  <c r="P172" i="1"/>
  <c r="R171" i="1"/>
  <c r="P170" i="1"/>
  <c r="Q171" i="1"/>
  <c r="R172" i="1"/>
  <c r="P171" i="1"/>
  <c r="R170" i="1"/>
  <c r="O172" i="1"/>
  <c r="K170" i="1"/>
  <c r="O170" i="1" s="1"/>
  <c r="S170" i="1" s="1" a="1"/>
  <c r="K170" i="2" l="1"/>
  <c r="O170" i="2" s="1"/>
  <c r="R170" i="2"/>
  <c r="P171" i="2"/>
  <c r="R172" i="2"/>
  <c r="Q171" i="2"/>
  <c r="O172" i="2"/>
  <c r="P170" i="2"/>
  <c r="P172" i="2"/>
  <c r="Q170" i="2"/>
  <c r="O171" i="2"/>
  <c r="Q172" i="2"/>
  <c r="R171" i="2"/>
  <c r="T173" i="1"/>
  <c r="T171" i="1"/>
  <c r="S170" i="1"/>
  <c r="T170" i="1" s="1"/>
  <c r="T172" i="1"/>
  <c r="S170" i="2" l="1" a="1"/>
  <c r="V170" i="1" a="1"/>
  <c r="V170" i="1" s="1"/>
  <c r="U170" i="1" a="1"/>
  <c r="U170" i="1" s="1"/>
  <c r="T172" i="2" l="1"/>
  <c r="T171" i="2"/>
  <c r="T173" i="2"/>
  <c r="S170" i="2"/>
  <c r="T170" i="2" s="1"/>
  <c r="X170" i="1"/>
  <c r="AJ170" i="1" s="1"/>
  <c r="I174" i="1" s="1"/>
  <c r="W170" i="1" a="1"/>
  <c r="W170" i="1" s="1"/>
  <c r="AI170" i="1" s="1" a="1"/>
  <c r="AI170" i="1" s="1"/>
  <c r="G174" i="1" s="1" a="1"/>
  <c r="G174" i="1" s="1"/>
  <c r="Y170" i="1" a="1"/>
  <c r="U170" i="2" l="1" a="1"/>
  <c r="U170" i="2" s="1"/>
  <c r="V170" i="2" a="1"/>
  <c r="V170" i="2" s="1"/>
  <c r="AE172" i="1"/>
  <c r="Y170" i="1"/>
  <c r="AE171" i="1"/>
  <c r="W170" i="2" l="1" a="1"/>
  <c r="W170" i="2" s="1"/>
  <c r="AI170" i="2" s="1" a="1"/>
  <c r="AI170" i="2" s="1"/>
  <c r="G174" i="2" s="1" a="1"/>
  <c r="G174" i="2" s="1"/>
  <c r="X170" i="2"/>
  <c r="AJ170" i="2" s="1"/>
  <c r="I174" i="2" s="1"/>
  <c r="Y170" i="2" a="1"/>
  <c r="AE170" i="1"/>
  <c r="AH170" i="1" s="1" a="1"/>
  <c r="AH170" i="1" s="1"/>
  <c r="H174" i="1" s="1" a="1"/>
  <c r="H174" i="1" s="1"/>
  <c r="AC170" i="1" a="1"/>
  <c r="AC170" i="1" s="1"/>
  <c r="AF170" i="1" s="1" a="1"/>
  <c r="AF170" i="1" s="1"/>
  <c r="E174" i="1" s="1" a="1"/>
  <c r="E174" i="1" s="1"/>
  <c r="Y170" i="2" l="1"/>
  <c r="AE171" i="2"/>
  <c r="AE172" i="2"/>
  <c r="K174" i="1" a="1"/>
  <c r="AC170" i="2" l="1" a="1"/>
  <c r="AC170" i="2" s="1"/>
  <c r="AF170" i="2" s="1" a="1"/>
  <c r="AF170" i="2" s="1"/>
  <c r="E174" i="2" s="1" a="1"/>
  <c r="E174" i="2" s="1"/>
  <c r="AE170" i="2"/>
  <c r="AH170" i="2" s="1" a="1"/>
  <c r="AH170" i="2" s="1"/>
  <c r="H174" i="2" s="1" a="1"/>
  <c r="H174" i="2" s="1"/>
  <c r="P176" i="1"/>
  <c r="R175" i="1"/>
  <c r="P174" i="1"/>
  <c r="O176" i="1"/>
  <c r="Q175" i="1"/>
  <c r="R176" i="1"/>
  <c r="P175" i="1"/>
  <c r="R174" i="1"/>
  <c r="Q176" i="1"/>
  <c r="O175" i="1"/>
  <c r="Q174" i="1"/>
  <c r="K174" i="1"/>
  <c r="O174" i="1" s="1"/>
  <c r="S174" i="1" s="1" a="1"/>
  <c r="K174" i="2" l="1" a="1"/>
  <c r="S174" i="1"/>
  <c r="T174" i="1" s="1"/>
  <c r="T176" i="1"/>
  <c r="T175" i="1"/>
  <c r="T177" i="1"/>
  <c r="Q174" i="2" l="1"/>
  <c r="O175" i="2"/>
  <c r="Q176" i="2"/>
  <c r="K174" i="2"/>
  <c r="O174" i="2" s="1"/>
  <c r="R174" i="2"/>
  <c r="P175" i="2"/>
  <c r="R176" i="2"/>
  <c r="R175" i="2"/>
  <c r="P176" i="2"/>
  <c r="Q175" i="2"/>
  <c r="O176" i="2"/>
  <c r="P174" i="2"/>
  <c r="V174" i="1" a="1"/>
  <c r="V174" i="1" s="1"/>
  <c r="U174" i="1" a="1"/>
  <c r="U174" i="1" s="1"/>
  <c r="S174" i="2" l="1" a="1"/>
  <c r="T175" i="2"/>
  <c r="T177" i="2"/>
  <c r="S174" i="2"/>
  <c r="T174" i="2" s="1"/>
  <c r="T176" i="2"/>
  <c r="X174" i="1"/>
  <c r="AJ174" i="1" s="1"/>
  <c r="I178" i="1" s="1"/>
  <c r="W174" i="1" a="1"/>
  <c r="W174" i="1" s="1"/>
  <c r="AI174" i="1" s="1" a="1"/>
  <c r="AI174" i="1" s="1"/>
  <c r="G178" i="1" s="1" a="1"/>
  <c r="G178" i="1" s="1"/>
  <c r="Y174" i="1" a="1"/>
  <c r="U174" i="2" l="1" a="1"/>
  <c r="U174" i="2" s="1"/>
  <c r="V174" i="2" a="1"/>
  <c r="V174" i="2" s="1"/>
  <c r="AE176" i="1"/>
  <c r="AE175" i="1"/>
  <c r="Y174" i="1"/>
  <c r="W174" i="2" l="1" a="1"/>
  <c r="W174" i="2" s="1"/>
  <c r="AI174" i="2" s="1" a="1"/>
  <c r="AI174" i="2" s="1"/>
  <c r="G178" i="2" s="1" a="1"/>
  <c r="G178" i="2" s="1"/>
  <c r="X174" i="2"/>
  <c r="AJ174" i="2" s="1"/>
  <c r="I178" i="2" s="1"/>
  <c r="Y174" i="2" a="1"/>
  <c r="AC174" i="1" a="1"/>
  <c r="AC174" i="1" s="1"/>
  <c r="AF174" i="1" s="1" a="1"/>
  <c r="AF174" i="1" s="1"/>
  <c r="E178" i="1" s="1" a="1"/>
  <c r="E178" i="1" s="1"/>
  <c r="AE174" i="1"/>
  <c r="AH174" i="1" s="1" a="1"/>
  <c r="AH174" i="1" s="1"/>
  <c r="H178" i="1" s="1" a="1"/>
  <c r="H178" i="1" s="1"/>
  <c r="Y174" i="2" l="1"/>
  <c r="AE175" i="2"/>
  <c r="AE176" i="2"/>
  <c r="K178" i="1" a="1"/>
  <c r="AE174" i="2" l="1"/>
  <c r="AH174" i="2" s="1" a="1"/>
  <c r="AH174" i="2" s="1"/>
  <c r="H178" i="2" s="1" a="1"/>
  <c r="H178" i="2" s="1"/>
  <c r="AC174" i="2" a="1"/>
  <c r="AC174" i="2" s="1"/>
  <c r="AF174" i="2" s="1" a="1"/>
  <c r="AF174" i="2" s="1"/>
  <c r="E178" i="2" s="1" a="1"/>
  <c r="E178" i="2" s="1"/>
  <c r="O180" i="1"/>
  <c r="Q179" i="1"/>
  <c r="R180" i="1"/>
  <c r="P179" i="1"/>
  <c r="R178" i="1"/>
  <c r="K178" i="1"/>
  <c r="O178" i="1" s="1"/>
  <c r="Q180" i="1"/>
  <c r="O179" i="1"/>
  <c r="Q178" i="1"/>
  <c r="P180" i="1"/>
  <c r="P178" i="1"/>
  <c r="R179" i="1"/>
  <c r="K178" i="2" l="1" a="1"/>
  <c r="S178" i="1" a="1"/>
  <c r="P178" i="2" l="1"/>
  <c r="R179" i="2"/>
  <c r="P180" i="2"/>
  <c r="Q178" i="2"/>
  <c r="O179" i="2"/>
  <c r="Q180" i="2"/>
  <c r="Q179" i="2"/>
  <c r="O180" i="2"/>
  <c r="K178" i="2"/>
  <c r="O178" i="2" s="1"/>
  <c r="R178" i="2"/>
  <c r="P179" i="2"/>
  <c r="R180" i="2"/>
  <c r="T180" i="1"/>
  <c r="T181" i="1"/>
  <c r="T179" i="1"/>
  <c r="S178" i="1"/>
  <c r="T178" i="1" s="1"/>
  <c r="S178" i="2" l="1" a="1"/>
  <c r="U178" i="1" a="1"/>
  <c r="U178" i="1" s="1"/>
  <c r="V178" i="1" a="1"/>
  <c r="V178" i="1" s="1"/>
  <c r="S178" i="2" l="1"/>
  <c r="T178" i="2" s="1"/>
  <c r="T179" i="2"/>
  <c r="T181" i="2"/>
  <c r="T180" i="2"/>
  <c r="W178" i="1" a="1"/>
  <c r="W178" i="1" s="1"/>
  <c r="AI178" i="1" s="1" a="1"/>
  <c r="AI178" i="1" s="1"/>
  <c r="G182" i="1" s="1" a="1"/>
  <c r="G182" i="1" s="1"/>
  <c r="X178" i="1"/>
  <c r="AJ178" i="1" s="1"/>
  <c r="I182" i="1" s="1"/>
  <c r="Y178" i="1" a="1"/>
  <c r="V178" i="2" l="1" a="1"/>
  <c r="V178" i="2" s="1"/>
  <c r="U178" i="2" a="1"/>
  <c r="U178" i="2" s="1"/>
  <c r="AE179" i="1"/>
  <c r="Y178" i="1"/>
  <c r="AE180" i="1"/>
  <c r="X178" i="2" l="1"/>
  <c r="AJ178" i="2" s="1"/>
  <c r="I182" i="2" s="1"/>
  <c r="W178" i="2" a="1"/>
  <c r="W178" i="2" s="1"/>
  <c r="AI178" i="2" s="1" a="1"/>
  <c r="AI178" i="2" s="1"/>
  <c r="G182" i="2" s="1" a="1"/>
  <c r="G182" i="2" s="1"/>
  <c r="Y178" i="2" a="1"/>
  <c r="AC178" i="1" a="1"/>
  <c r="AC178" i="1" s="1"/>
  <c r="AF178" i="1" s="1" a="1"/>
  <c r="AF178" i="1" s="1"/>
  <c r="E182" i="1" s="1" a="1"/>
  <c r="E182" i="1" s="1"/>
  <c r="AE178" i="1"/>
  <c r="AH178" i="1" s="1" a="1"/>
  <c r="AH178" i="1" s="1"/>
  <c r="H182" i="1" s="1" a="1"/>
  <c r="H182" i="1" s="1"/>
  <c r="AE180" i="2" l="1"/>
  <c r="Y178" i="2"/>
  <c r="AE179" i="2"/>
  <c r="K182" i="1" a="1"/>
  <c r="AE178" i="2" l="1"/>
  <c r="AH178" i="2" s="1" a="1"/>
  <c r="AH178" i="2" s="1"/>
  <c r="H182" i="2" s="1" a="1"/>
  <c r="H182" i="2" s="1"/>
  <c r="AC178" i="2" a="1"/>
  <c r="AC178" i="2" s="1"/>
  <c r="AF178" i="2" s="1" a="1"/>
  <c r="AF178" i="2" s="1"/>
  <c r="E182" i="2" s="1" a="1"/>
  <c r="E182" i="2" s="1"/>
  <c r="R184" i="1"/>
  <c r="P183" i="1"/>
  <c r="R182" i="1"/>
  <c r="K182" i="1"/>
  <c r="O182" i="1" s="1"/>
  <c r="S182" i="1" s="1" a="1"/>
  <c r="Q184" i="1"/>
  <c r="O183" i="1"/>
  <c r="Q182" i="1"/>
  <c r="P184" i="1"/>
  <c r="P182" i="1"/>
  <c r="O184" i="1"/>
  <c r="R183" i="1"/>
  <c r="Q183" i="1"/>
  <c r="K182" i="2" l="1" a="1"/>
  <c r="T185" i="1"/>
  <c r="T183" i="1"/>
  <c r="S182" i="1"/>
  <c r="T182" i="1" s="1"/>
  <c r="T184" i="1"/>
  <c r="Q183" i="2" l="1"/>
  <c r="O184" i="2"/>
  <c r="P182" i="2"/>
  <c r="R183" i="2"/>
  <c r="P184" i="2"/>
  <c r="R182" i="2"/>
  <c r="P183" i="2"/>
  <c r="R184" i="2"/>
  <c r="K182" i="2"/>
  <c r="O182" i="2" s="1"/>
  <c r="Q182" i="2"/>
  <c r="O183" i="2"/>
  <c r="Q184" i="2"/>
  <c r="U182" i="1" a="1"/>
  <c r="U182" i="1" s="1"/>
  <c r="V182" i="1" a="1"/>
  <c r="V182" i="1" s="1"/>
  <c r="S182" i="2" l="1" a="1"/>
  <c r="W182" i="1" a="1"/>
  <c r="W182" i="1" s="1"/>
  <c r="AI182" i="1" s="1" a="1"/>
  <c r="AI182" i="1" s="1"/>
  <c r="G186" i="1" s="1" a="1"/>
  <c r="G186" i="1" s="1"/>
  <c r="X182" i="1"/>
  <c r="AJ182" i="1" s="1"/>
  <c r="I186" i="1" s="1"/>
  <c r="Y182" i="1" a="1"/>
  <c r="T184" i="2" l="1"/>
  <c r="S182" i="2"/>
  <c r="T182" i="2" s="1"/>
  <c r="T183" i="2"/>
  <c r="T185" i="2"/>
  <c r="AE183" i="1"/>
  <c r="Y182" i="1"/>
  <c r="AE184" i="1"/>
  <c r="V182" i="2" l="1" a="1"/>
  <c r="V182" i="2" s="1"/>
  <c r="U182" i="2" a="1"/>
  <c r="U182" i="2" s="1"/>
  <c r="AE182" i="1"/>
  <c r="AH182" i="1" s="1" a="1"/>
  <c r="AH182" i="1" s="1"/>
  <c r="H186" i="1" s="1" a="1"/>
  <c r="H186" i="1" s="1"/>
  <c r="AC182" i="1" a="1"/>
  <c r="AC182" i="1" s="1"/>
  <c r="AF182" i="1" s="1" a="1"/>
  <c r="AF182" i="1" s="1"/>
  <c r="E186" i="1" s="1" a="1"/>
  <c r="E186" i="1" s="1"/>
  <c r="X182" i="2" l="1"/>
  <c r="AJ182" i="2" s="1"/>
  <c r="I186" i="2" s="1"/>
  <c r="W182" i="2" a="1"/>
  <c r="W182" i="2" s="1"/>
  <c r="AI182" i="2" s="1" a="1"/>
  <c r="AI182" i="2" s="1"/>
  <c r="G186" i="2" s="1" a="1"/>
  <c r="G186" i="2" s="1"/>
  <c r="Y182" i="2" a="1"/>
  <c r="K186" i="1" a="1"/>
  <c r="AE184" i="2" l="1"/>
  <c r="Y182" i="2"/>
  <c r="AE183" i="2"/>
  <c r="Q188" i="1"/>
  <c r="O187" i="1"/>
  <c r="Q186" i="1"/>
  <c r="P188" i="1"/>
  <c r="R187" i="1"/>
  <c r="P186" i="1"/>
  <c r="O188" i="1"/>
  <c r="Q187" i="1"/>
  <c r="K186" i="1"/>
  <c r="O186" i="1" s="1"/>
  <c r="P187" i="1"/>
  <c r="R188" i="1"/>
  <c r="R186" i="1"/>
  <c r="AC182" i="2" l="1" a="1"/>
  <c r="AC182" i="2" s="1"/>
  <c r="AF182" i="2" s="1" a="1"/>
  <c r="AF182" i="2" s="1"/>
  <c r="E186" i="2" s="1" a="1"/>
  <c r="E186" i="2" s="1"/>
  <c r="AE182" i="2"/>
  <c r="AH182" i="2" s="1" a="1"/>
  <c r="AH182" i="2" s="1"/>
  <c r="H186" i="2" s="1" a="1"/>
  <c r="H186" i="2" s="1"/>
  <c r="S186" i="1" a="1"/>
  <c r="K186" i="2" l="1" a="1"/>
  <c r="T189" i="1"/>
  <c r="T187" i="1"/>
  <c r="S186" i="1"/>
  <c r="T186" i="1" s="1"/>
  <c r="T188" i="1"/>
  <c r="K186" i="2" l="1"/>
  <c r="O186" i="2" s="1"/>
  <c r="R186" i="2"/>
  <c r="P187" i="2"/>
  <c r="R188" i="2"/>
  <c r="Q187" i="2"/>
  <c r="O188" i="2"/>
  <c r="Q186" i="2"/>
  <c r="O187" i="2"/>
  <c r="Q188" i="2"/>
  <c r="P188" i="2"/>
  <c r="R187" i="2"/>
  <c r="P186" i="2"/>
  <c r="V186" i="1" a="1"/>
  <c r="V186" i="1" s="1"/>
  <c r="U186" i="1" a="1"/>
  <c r="U186" i="1" s="1"/>
  <c r="S186" i="2" l="1" a="1"/>
  <c r="X186" i="1"/>
  <c r="AJ186" i="1" s="1"/>
  <c r="I190" i="1" s="1"/>
  <c r="W186" i="1" a="1"/>
  <c r="W186" i="1" s="1"/>
  <c r="AI186" i="1" s="1" a="1"/>
  <c r="AI186" i="1" s="1"/>
  <c r="G190" i="1" s="1" a="1"/>
  <c r="G190" i="1" s="1"/>
  <c r="Y186" i="1" a="1"/>
  <c r="T188" i="2" l="1"/>
  <c r="T189" i="2"/>
  <c r="S186" i="2"/>
  <c r="T186" i="2" s="1"/>
  <c r="T187" i="2"/>
  <c r="AE188" i="1"/>
  <c r="AE187" i="1"/>
  <c r="Y186" i="1"/>
  <c r="U186" i="2" l="1" a="1"/>
  <c r="U186" i="2" s="1"/>
  <c r="V186" i="2" a="1"/>
  <c r="V186" i="2" s="1"/>
  <c r="AE186" i="1"/>
  <c r="AH186" i="1" s="1" a="1"/>
  <c r="AH186" i="1" s="1"/>
  <c r="H190" i="1" s="1" a="1"/>
  <c r="H190" i="1" s="1"/>
  <c r="AC186" i="1" a="1"/>
  <c r="AC186" i="1" s="1"/>
  <c r="AF186" i="1" s="1" a="1"/>
  <c r="AF186" i="1" s="1"/>
  <c r="E190" i="1" s="1" a="1"/>
  <c r="E190" i="1" s="1"/>
  <c r="W186" i="2" l="1" a="1"/>
  <c r="W186" i="2" s="1"/>
  <c r="AI186" i="2" s="1" a="1"/>
  <c r="AI186" i="2" s="1"/>
  <c r="G190" i="2" s="1" a="1"/>
  <c r="G190" i="2" s="1"/>
  <c r="X186" i="2"/>
  <c r="AJ186" i="2" s="1"/>
  <c r="I190" i="2" s="1"/>
  <c r="Y186" i="2" a="1"/>
  <c r="K190" i="1" a="1"/>
  <c r="Y186" i="2" l="1"/>
  <c r="AE187" i="2"/>
  <c r="AE188" i="2"/>
  <c r="P192" i="1"/>
  <c r="R191" i="1"/>
  <c r="P190" i="1"/>
  <c r="O192" i="1"/>
  <c r="Q191" i="1"/>
  <c r="R192" i="1"/>
  <c r="P191" i="1"/>
  <c r="R190" i="1"/>
  <c r="K190" i="1"/>
  <c r="O190" i="1" s="1"/>
  <c r="O191" i="1"/>
  <c r="Q192" i="1"/>
  <c r="Q190" i="1"/>
  <c r="AC186" i="2" l="1" a="1"/>
  <c r="AC186" i="2" s="1"/>
  <c r="AF186" i="2" s="1" a="1"/>
  <c r="AF186" i="2" s="1"/>
  <c r="E190" i="2" s="1" a="1"/>
  <c r="E190" i="2" s="1"/>
  <c r="AE186" i="2"/>
  <c r="AH186" i="2" s="1" a="1"/>
  <c r="AH186" i="2" s="1"/>
  <c r="H190" i="2" s="1" a="1"/>
  <c r="H190" i="2" s="1"/>
  <c r="S190" i="1" a="1"/>
  <c r="K190" i="2" l="1" a="1"/>
  <c r="S190" i="1"/>
  <c r="T190" i="1" s="1"/>
  <c r="T192" i="1"/>
  <c r="T191" i="1"/>
  <c r="T193" i="1"/>
  <c r="Q190" i="2" l="1"/>
  <c r="O191" i="2"/>
  <c r="Q192" i="2"/>
  <c r="K190" i="2"/>
  <c r="O190" i="2" s="1"/>
  <c r="R190" i="2"/>
  <c r="P191" i="2"/>
  <c r="R192" i="2"/>
  <c r="P190" i="2"/>
  <c r="P192" i="2"/>
  <c r="R191" i="2"/>
  <c r="Q191" i="2"/>
  <c r="O192" i="2"/>
  <c r="V190" i="1" a="1"/>
  <c r="V190" i="1" s="1"/>
  <c r="U190" i="1" a="1"/>
  <c r="U190" i="1" s="1"/>
  <c r="S190" i="2" l="1" a="1"/>
  <c r="T191" i="2"/>
  <c r="T193" i="2"/>
  <c r="S190" i="2"/>
  <c r="T190" i="2" s="1"/>
  <c r="T192" i="2"/>
  <c r="X190" i="1"/>
  <c r="AJ190" i="1" s="1"/>
  <c r="I194" i="1" s="1"/>
  <c r="W190" i="1" a="1"/>
  <c r="W190" i="1" s="1"/>
  <c r="AI190" i="1" s="1" a="1"/>
  <c r="AI190" i="1" s="1"/>
  <c r="G194" i="1" s="1" a="1"/>
  <c r="G194" i="1" s="1"/>
  <c r="Y190" i="1" a="1"/>
  <c r="U190" i="2" l="1" a="1"/>
  <c r="U190" i="2" s="1"/>
  <c r="V190" i="2" a="1"/>
  <c r="V190" i="2" s="1"/>
  <c r="AE192" i="1"/>
  <c r="AE191" i="1"/>
  <c r="Y190" i="1"/>
  <c r="W190" i="2" l="1" a="1"/>
  <c r="W190" i="2" s="1"/>
  <c r="AI190" i="2" s="1" a="1"/>
  <c r="AI190" i="2" s="1"/>
  <c r="G194" i="2" s="1" a="1"/>
  <c r="G194" i="2" s="1"/>
  <c r="X190" i="2"/>
  <c r="AJ190" i="2" s="1"/>
  <c r="I194" i="2" s="1"/>
  <c r="Y190" i="2" a="1"/>
  <c r="AC190" i="1" a="1"/>
  <c r="AC190" i="1" s="1"/>
  <c r="AF190" i="1" s="1" a="1"/>
  <c r="AF190" i="1" s="1"/>
  <c r="E194" i="1" s="1" a="1"/>
  <c r="E194" i="1" s="1"/>
  <c r="AE190" i="1"/>
  <c r="AH190" i="1" s="1" a="1"/>
  <c r="AH190" i="1" s="1"/>
  <c r="H194" i="1" s="1" a="1"/>
  <c r="H194" i="1" s="1"/>
  <c r="Y190" i="2" l="1"/>
  <c r="AE191" i="2"/>
  <c r="AE192" i="2"/>
  <c r="K194" i="1" a="1"/>
  <c r="AE190" i="2" l="1"/>
  <c r="AH190" i="2" s="1" a="1"/>
  <c r="AH190" i="2" s="1"/>
  <c r="H194" i="2" s="1" a="1"/>
  <c r="H194" i="2" s="1"/>
  <c r="AC190" i="2" a="1"/>
  <c r="AC190" i="2" s="1"/>
  <c r="AF190" i="2" s="1" a="1"/>
  <c r="AF190" i="2" s="1"/>
  <c r="E194" i="2" s="1" a="1"/>
  <c r="E194" i="2" s="1"/>
  <c r="O196" i="1"/>
  <c r="Q195" i="1"/>
  <c r="R196" i="1"/>
  <c r="P195" i="1"/>
  <c r="R194" i="1"/>
  <c r="K194" i="1"/>
  <c r="O194" i="1" s="1"/>
  <c r="Q196" i="1"/>
  <c r="O195" i="1"/>
  <c r="Q194" i="1"/>
  <c r="R195" i="1"/>
  <c r="P194" i="1"/>
  <c r="P196" i="1"/>
  <c r="K194" i="2" l="1" a="1"/>
  <c r="S194" i="1" a="1"/>
  <c r="P194" i="2" l="1"/>
  <c r="R195" i="2"/>
  <c r="P196" i="2"/>
  <c r="Q194" i="2"/>
  <c r="O195" i="2"/>
  <c r="Q196" i="2"/>
  <c r="O196" i="2"/>
  <c r="Q195" i="2"/>
  <c r="K194" i="2"/>
  <c r="O194" i="2" s="1"/>
  <c r="R194" i="2"/>
  <c r="P195" i="2"/>
  <c r="R196" i="2"/>
  <c r="T196" i="1"/>
  <c r="T197" i="1"/>
  <c r="T195" i="1"/>
  <c r="S194" i="1"/>
  <c r="T194" i="1" s="1"/>
  <c r="S194" i="2" l="1" a="1"/>
  <c r="U194" i="1" a="1"/>
  <c r="U194" i="1" s="1"/>
  <c r="V194" i="1" a="1"/>
  <c r="V194" i="1" s="1"/>
  <c r="S194" i="2" l="1"/>
  <c r="T194" i="2" s="1"/>
  <c r="T195" i="2"/>
  <c r="T197" i="2"/>
  <c r="T196" i="2"/>
  <c r="W194" i="1" a="1"/>
  <c r="W194" i="1" s="1"/>
  <c r="AI194" i="1" s="1" a="1"/>
  <c r="AI194" i="1" s="1"/>
  <c r="G198" i="1" s="1" a="1"/>
  <c r="G198" i="1" s="1"/>
  <c r="X194" i="1"/>
  <c r="AJ194" i="1" s="1"/>
  <c r="I198" i="1" s="1"/>
  <c r="Y194" i="1" a="1"/>
  <c r="V194" i="2" l="1" a="1"/>
  <c r="V194" i="2" s="1"/>
  <c r="U194" i="2" a="1"/>
  <c r="U194" i="2" s="1"/>
  <c r="AE195" i="1"/>
  <c r="Y194" i="1"/>
  <c r="AE196" i="1"/>
  <c r="X194" i="2" l="1"/>
  <c r="AJ194" i="2" s="1"/>
  <c r="I198" i="2" s="1"/>
  <c r="W194" i="2" a="1"/>
  <c r="W194" i="2" s="1"/>
  <c r="AI194" i="2" s="1" a="1"/>
  <c r="AI194" i="2" s="1"/>
  <c r="G198" i="2" s="1" a="1"/>
  <c r="G198" i="2" s="1"/>
  <c r="Y194" i="2" a="1"/>
  <c r="AC194" i="1" a="1"/>
  <c r="AC194" i="1" s="1"/>
  <c r="AF194" i="1" s="1" a="1"/>
  <c r="AF194" i="1" s="1"/>
  <c r="E198" i="1" s="1" a="1"/>
  <c r="E198" i="1" s="1"/>
  <c r="AE194" i="1"/>
  <c r="AH194" i="1" s="1" a="1"/>
  <c r="AH194" i="1" s="1"/>
  <c r="H198" i="1" s="1" a="1"/>
  <c r="H198" i="1" s="1"/>
  <c r="AE196" i="2" l="1"/>
  <c r="AE195" i="2"/>
  <c r="Y194" i="2"/>
  <c r="K198" i="1" a="1"/>
  <c r="AE194" i="2" l="1"/>
  <c r="AH194" i="2" s="1" a="1"/>
  <c r="AH194" i="2" s="1"/>
  <c r="H198" i="2" s="1" a="1"/>
  <c r="H198" i="2" s="1"/>
  <c r="AC194" i="2" a="1"/>
  <c r="AC194" i="2" s="1"/>
  <c r="AF194" i="2" s="1" a="1"/>
  <c r="AF194" i="2" s="1"/>
  <c r="E198" i="2" s="1" a="1"/>
  <c r="E198" i="2" s="1"/>
  <c r="R200" i="1"/>
  <c r="P199" i="1"/>
  <c r="R198" i="1"/>
  <c r="K198" i="1"/>
  <c r="O198" i="1" s="1"/>
  <c r="Q200" i="1"/>
  <c r="O199" i="1"/>
  <c r="Q198" i="1"/>
  <c r="P200" i="1"/>
  <c r="R199" i="1"/>
  <c r="P198" i="1"/>
  <c r="Q199" i="1"/>
  <c r="O200" i="1"/>
  <c r="K198" i="2" l="1" a="1"/>
  <c r="S198" i="1" a="1"/>
  <c r="Q199" i="2" l="1"/>
  <c r="O200" i="2"/>
  <c r="P198" i="2"/>
  <c r="R199" i="2"/>
  <c r="P200" i="2"/>
  <c r="K198" i="2"/>
  <c r="O198" i="2" s="1"/>
  <c r="Q198" i="2"/>
  <c r="O199" i="2"/>
  <c r="Q200" i="2"/>
  <c r="R198" i="2"/>
  <c r="P199" i="2"/>
  <c r="R200" i="2"/>
  <c r="T201" i="1"/>
  <c r="T199" i="1"/>
  <c r="S198" i="1"/>
  <c r="T198" i="1" s="1"/>
  <c r="T200" i="1"/>
  <c r="S198" i="2" l="1" a="1"/>
  <c r="U198" i="1" a="1"/>
  <c r="U198" i="1" s="1"/>
  <c r="V198" i="1" a="1"/>
  <c r="V198" i="1" s="1"/>
  <c r="T200" i="2" l="1"/>
  <c r="S198" i="2"/>
  <c r="T198" i="2" s="1"/>
  <c r="T199" i="2"/>
  <c r="T201" i="2"/>
  <c r="W198" i="1" a="1"/>
  <c r="W198" i="1" s="1"/>
  <c r="AI198" i="1" s="1" a="1"/>
  <c r="AI198" i="1" s="1"/>
  <c r="G202" i="1" s="1" a="1"/>
  <c r="G202" i="1" s="1"/>
  <c r="X198" i="1"/>
  <c r="AJ198" i="1" s="1"/>
  <c r="I202" i="1" s="1"/>
  <c r="Y198" i="1" a="1"/>
  <c r="V198" i="2" l="1" a="1"/>
  <c r="V198" i="2" s="1"/>
  <c r="U198" i="2" a="1"/>
  <c r="U198" i="2" s="1"/>
  <c r="AE199" i="1"/>
  <c r="Y198" i="1"/>
  <c r="AE200" i="1"/>
  <c r="X198" i="2" l="1"/>
  <c r="AJ198" i="2" s="1"/>
  <c r="I202" i="2" s="1"/>
  <c r="W198" i="2" a="1"/>
  <c r="W198" i="2" s="1"/>
  <c r="AI198" i="2" s="1" a="1"/>
  <c r="AI198" i="2" s="1"/>
  <c r="G202" i="2" s="1" a="1"/>
  <c r="G202" i="2" s="1"/>
  <c r="Y198" i="2" a="1"/>
  <c r="AE198" i="1"/>
  <c r="AH198" i="1" s="1" a="1"/>
  <c r="AH198" i="1" s="1"/>
  <c r="H202" i="1" s="1" a="1"/>
  <c r="H202" i="1" s="1"/>
  <c r="AC198" i="1" a="1"/>
  <c r="AC198" i="1" s="1"/>
  <c r="AF198" i="1" s="1" a="1"/>
  <c r="AF198" i="1" s="1"/>
  <c r="E202" i="1" s="1" a="1"/>
  <c r="E202" i="1" s="1"/>
  <c r="AE200" i="2" l="1"/>
  <c r="Y198" i="2"/>
  <c r="AE199" i="2"/>
  <c r="K202" i="1" a="1"/>
  <c r="AC198" i="2" l="1" a="1"/>
  <c r="AC198" i="2" s="1"/>
  <c r="AF198" i="2" s="1" a="1"/>
  <c r="AF198" i="2" s="1"/>
  <c r="E202" i="2" s="1" a="1"/>
  <c r="E202" i="2" s="1"/>
  <c r="AE198" i="2"/>
  <c r="AH198" i="2" s="1" a="1"/>
  <c r="AH198" i="2" s="1"/>
  <c r="H202" i="2" s="1" a="1"/>
  <c r="H202" i="2" s="1"/>
  <c r="Q204" i="1"/>
  <c r="P204" i="1"/>
  <c r="R203" i="1"/>
  <c r="O204" i="1"/>
  <c r="O203" i="1"/>
  <c r="Q202" i="1"/>
  <c r="P202" i="1"/>
  <c r="Q203" i="1"/>
  <c r="P203" i="1"/>
  <c r="R202" i="1"/>
  <c r="R204" i="1"/>
  <c r="K202" i="1"/>
  <c r="O202" i="1" s="1"/>
  <c r="S202" i="1" s="1" a="1"/>
  <c r="K202" i="2" l="1" a="1"/>
  <c r="T205" i="1"/>
  <c r="T203" i="1"/>
  <c r="S202" i="1"/>
  <c r="T202" i="1" s="1"/>
  <c r="T204" i="1"/>
  <c r="K202" i="2" l="1"/>
  <c r="O202" i="2" s="1"/>
  <c r="R202" i="2"/>
  <c r="P203" i="2"/>
  <c r="R204" i="2"/>
  <c r="Q203" i="2"/>
  <c r="O204" i="2"/>
  <c r="O203" i="2"/>
  <c r="Q204" i="2"/>
  <c r="R203" i="2"/>
  <c r="P202" i="2"/>
  <c r="P204" i="2"/>
  <c r="Q202" i="2"/>
  <c r="V202" i="1" a="1"/>
  <c r="V202" i="1" s="1"/>
  <c r="U202" i="1" a="1"/>
  <c r="U202" i="1" s="1"/>
  <c r="S202" i="2" l="1" a="1"/>
  <c r="X202" i="1"/>
  <c r="AJ202" i="1" s="1"/>
  <c r="I206" i="1" s="1"/>
  <c r="W202" i="1" a="1"/>
  <c r="W202" i="1" s="1"/>
  <c r="AI202" i="1" s="1" a="1"/>
  <c r="AI202" i="1" s="1"/>
  <c r="G206" i="1" s="1" a="1"/>
  <c r="G206" i="1" s="1"/>
  <c r="Y202" i="1" a="1"/>
  <c r="T204" i="2" l="1"/>
  <c r="T203" i="2"/>
  <c r="T205" i="2"/>
  <c r="S202" i="2"/>
  <c r="T202" i="2" s="1"/>
  <c r="AE204" i="1"/>
  <c r="AE203" i="1"/>
  <c r="Y202" i="1"/>
  <c r="U202" i="2" l="1" a="1"/>
  <c r="U202" i="2" s="1"/>
  <c r="V202" i="2" a="1"/>
  <c r="V202" i="2" s="1"/>
  <c r="AE202" i="1"/>
  <c r="AH202" i="1" s="1" a="1"/>
  <c r="AH202" i="1" s="1"/>
  <c r="H206" i="1" s="1" a="1"/>
  <c r="H206" i="1" s="1"/>
  <c r="AC202" i="1" a="1"/>
  <c r="AC202" i="1" s="1"/>
  <c r="AF202" i="1" s="1" a="1"/>
  <c r="AF202" i="1" s="1"/>
  <c r="E206" i="1" s="1" a="1"/>
  <c r="E206" i="1" s="1"/>
  <c r="W202" i="2" l="1" a="1"/>
  <c r="W202" i="2" s="1"/>
  <c r="AI202" i="2" s="1" a="1"/>
  <c r="AI202" i="2" s="1"/>
  <c r="G206" i="2" s="1" a="1"/>
  <c r="G206" i="2" s="1"/>
  <c r="X202" i="2"/>
  <c r="AJ202" i="2" s="1"/>
  <c r="I206" i="2" s="1"/>
  <c r="Y202" i="2" a="1"/>
  <c r="K206" i="1" a="1"/>
  <c r="Y202" i="2" l="1"/>
  <c r="AE203" i="2"/>
  <c r="AE204" i="2"/>
  <c r="P208" i="1"/>
  <c r="R207" i="1"/>
  <c r="P206" i="1"/>
  <c r="O208" i="1"/>
  <c r="Q207" i="1"/>
  <c r="K206" i="1"/>
  <c r="O206" i="1" s="1"/>
  <c r="R208" i="1"/>
  <c r="P207" i="1"/>
  <c r="R206" i="1"/>
  <c r="Q208" i="1"/>
  <c r="Q206" i="1"/>
  <c r="O207" i="1"/>
  <c r="AC202" i="2" l="1" a="1"/>
  <c r="AC202" i="2" s="1"/>
  <c r="AF202" i="2" s="1" a="1"/>
  <c r="AF202" i="2" s="1"/>
  <c r="E206" i="2" s="1" a="1"/>
  <c r="E206" i="2" s="1"/>
  <c r="AE202" i="2"/>
  <c r="AH202" i="2" s="1" a="1"/>
  <c r="AH202" i="2" s="1"/>
  <c r="H206" i="2" s="1" a="1"/>
  <c r="H206" i="2" s="1"/>
  <c r="S206" i="1" a="1"/>
  <c r="K206" i="2" l="1" a="1"/>
  <c r="S206" i="1"/>
  <c r="T206" i="1" s="1"/>
  <c r="T208" i="1"/>
  <c r="T209" i="1"/>
  <c r="T207" i="1"/>
  <c r="Q206" i="2" l="1"/>
  <c r="O207" i="2"/>
  <c r="Q208" i="2"/>
  <c r="K206" i="2"/>
  <c r="O206" i="2" s="1"/>
  <c r="R206" i="2"/>
  <c r="P207" i="2"/>
  <c r="R208" i="2"/>
  <c r="R207" i="2"/>
  <c r="P208" i="2"/>
  <c r="O208" i="2"/>
  <c r="P206" i="2"/>
  <c r="Q207" i="2"/>
  <c r="V206" i="1" a="1"/>
  <c r="V206" i="1" s="1"/>
  <c r="U206" i="1" a="1"/>
  <c r="U206" i="1" s="1"/>
  <c r="S206" i="2" l="1" a="1"/>
  <c r="T207" i="2"/>
  <c r="T209" i="2"/>
  <c r="S206" i="2"/>
  <c r="T206" i="2" s="1"/>
  <c r="T208" i="2"/>
  <c r="X206" i="1"/>
  <c r="AJ206" i="1" s="1"/>
  <c r="I210" i="1" s="1"/>
  <c r="W206" i="1" a="1"/>
  <c r="W206" i="1" s="1"/>
  <c r="AI206" i="1" s="1" a="1"/>
  <c r="AI206" i="1" s="1"/>
  <c r="G210" i="1" s="1" a="1"/>
  <c r="G210" i="1" s="1"/>
  <c r="Y206" i="1" a="1"/>
  <c r="U206" i="2" l="1" a="1"/>
  <c r="U206" i="2" s="1"/>
  <c r="V206" i="2" a="1"/>
  <c r="V206" i="2" s="1"/>
  <c r="AE208" i="1"/>
  <c r="AE207" i="1"/>
  <c r="Y206" i="1"/>
  <c r="W206" i="2" l="1" a="1"/>
  <c r="W206" i="2" s="1"/>
  <c r="AI206" i="2" s="1" a="1"/>
  <c r="AI206" i="2" s="1"/>
  <c r="G210" i="2" s="1" a="1"/>
  <c r="G210" i="2" s="1"/>
  <c r="X206" i="2"/>
  <c r="AJ206" i="2" s="1"/>
  <c r="I210" i="2" s="1"/>
  <c r="Y206" i="2" a="1"/>
  <c r="AC206" i="1" a="1"/>
  <c r="AC206" i="1" s="1"/>
  <c r="AF206" i="1" s="1" a="1"/>
  <c r="AF206" i="1" s="1"/>
  <c r="E210" i="1" s="1" a="1"/>
  <c r="E210" i="1" s="1"/>
  <c r="AE206" i="1"/>
  <c r="AH206" i="1" s="1" a="1"/>
  <c r="AH206" i="1" s="1"/>
  <c r="H210" i="1" s="1" a="1"/>
  <c r="H210" i="1" s="1"/>
  <c r="Y206" i="2" l="1"/>
  <c r="AE207" i="2"/>
  <c r="AE208" i="2"/>
  <c r="K210" i="1" a="1"/>
  <c r="AE206" i="2" l="1"/>
  <c r="AH206" i="2" s="1" a="1"/>
  <c r="AH206" i="2" s="1"/>
  <c r="H210" i="2" s="1" a="1"/>
  <c r="H210" i="2" s="1"/>
  <c r="AC206" i="2" a="1"/>
  <c r="AC206" i="2" s="1"/>
  <c r="AF206" i="2" s="1" a="1"/>
  <c r="AF206" i="2" s="1"/>
  <c r="E210" i="2" s="1" a="1"/>
  <c r="E210" i="2" s="1"/>
  <c r="O212" i="1"/>
  <c r="Q211" i="1"/>
  <c r="R212" i="1"/>
  <c r="P211" i="1"/>
  <c r="R210" i="1"/>
  <c r="K210" i="1"/>
  <c r="O210" i="1" s="1"/>
  <c r="S210" i="1" s="1" a="1"/>
  <c r="R211" i="1"/>
  <c r="Q212" i="1"/>
  <c r="O211" i="1"/>
  <c r="Q210" i="1"/>
  <c r="P212" i="1"/>
  <c r="P210" i="1"/>
  <c r="K210" i="2" l="1" a="1"/>
  <c r="T212" i="1"/>
  <c r="T213" i="1"/>
  <c r="T211" i="1"/>
  <c r="S210" i="1"/>
  <c r="T210" i="1" s="1"/>
  <c r="P210" i="2" l="1"/>
  <c r="R211" i="2"/>
  <c r="P212" i="2"/>
  <c r="Q210" i="2"/>
  <c r="O211" i="2"/>
  <c r="Q212" i="2"/>
  <c r="Q211" i="2"/>
  <c r="R210" i="2"/>
  <c r="P211" i="2"/>
  <c r="R212" i="2"/>
  <c r="K210" i="2"/>
  <c r="O210" i="2" s="1"/>
  <c r="S210" i="2" s="1" a="1"/>
  <c r="O212" i="2"/>
  <c r="U210" i="1" a="1"/>
  <c r="U210" i="1" s="1"/>
  <c r="V210" i="1" a="1"/>
  <c r="V210" i="1" s="1"/>
  <c r="S210" i="2" l="1"/>
  <c r="T210" i="2" s="1"/>
  <c r="T211" i="2"/>
  <c r="T213" i="2"/>
  <c r="T212" i="2"/>
  <c r="W210" i="1" a="1"/>
  <c r="W210" i="1" s="1"/>
  <c r="AI210" i="1" s="1" a="1"/>
  <c r="AI210" i="1" s="1"/>
  <c r="G214" i="1" s="1" a="1"/>
  <c r="G214" i="1" s="1"/>
  <c r="X210" i="1"/>
  <c r="AJ210" i="1" s="1"/>
  <c r="I214" i="1" s="1"/>
  <c r="Y210" i="1" a="1"/>
  <c r="V210" i="2" l="1" a="1"/>
  <c r="V210" i="2" s="1"/>
  <c r="U210" i="2" a="1"/>
  <c r="U210" i="2" s="1"/>
  <c r="AE211" i="1"/>
  <c r="Y210" i="1"/>
  <c r="AE212" i="1"/>
  <c r="X210" i="2" l="1"/>
  <c r="AJ210" i="2" s="1"/>
  <c r="I214" i="2" s="1"/>
  <c r="W210" i="2" a="1"/>
  <c r="W210" i="2" s="1"/>
  <c r="AI210" i="2" s="1" a="1"/>
  <c r="AI210" i="2" s="1"/>
  <c r="G214" i="2" s="1" a="1"/>
  <c r="G214" i="2" s="1"/>
  <c r="Y210" i="2" a="1"/>
  <c r="AC210" i="1" a="1"/>
  <c r="AC210" i="1" s="1"/>
  <c r="AF210" i="1" s="1" a="1"/>
  <c r="AF210" i="1" s="1"/>
  <c r="E214" i="1" s="1" a="1"/>
  <c r="E214" i="1" s="1"/>
  <c r="AE210" i="1"/>
  <c r="AH210" i="1" s="1" a="1"/>
  <c r="AH210" i="1" s="1"/>
  <c r="H214" i="1" s="1" a="1"/>
  <c r="H214" i="1" s="1"/>
  <c r="AE212" i="2" l="1"/>
  <c r="Y210" i="2"/>
  <c r="AE211" i="2"/>
  <c r="K214" i="1" a="1"/>
  <c r="AE210" i="2" l="1"/>
  <c r="AH210" i="2" s="1" a="1"/>
  <c r="AH210" i="2" s="1"/>
  <c r="H214" i="2" s="1" a="1"/>
  <c r="H214" i="2" s="1"/>
  <c r="AC210" i="2" a="1"/>
  <c r="AC210" i="2" s="1"/>
  <c r="AF210" i="2" s="1" a="1"/>
  <c r="AF210" i="2" s="1"/>
  <c r="E214" i="2" s="1" a="1"/>
  <c r="E214" i="2" s="1"/>
  <c r="R216" i="1"/>
  <c r="P215" i="1"/>
  <c r="R214" i="1"/>
  <c r="K214" i="1"/>
  <c r="O214" i="1" s="1"/>
  <c r="S214" i="1" s="1" a="1"/>
  <c r="Q216" i="1"/>
  <c r="O215" i="1"/>
  <c r="Q214" i="1"/>
  <c r="R215" i="1"/>
  <c r="Q215" i="1"/>
  <c r="P216" i="1"/>
  <c r="P214" i="1"/>
  <c r="O216" i="1"/>
  <c r="K214" i="2" l="1" a="1"/>
  <c r="T217" i="1"/>
  <c r="T215" i="1"/>
  <c r="S214" i="1"/>
  <c r="T214" i="1" s="1"/>
  <c r="T216" i="1"/>
  <c r="Q215" i="2" l="1"/>
  <c r="O216" i="2"/>
  <c r="P214" i="2"/>
  <c r="R215" i="2"/>
  <c r="P216" i="2"/>
  <c r="R214" i="2"/>
  <c r="P215" i="2"/>
  <c r="R216" i="2"/>
  <c r="K214" i="2"/>
  <c r="O214" i="2" s="1"/>
  <c r="Q214" i="2"/>
  <c r="O215" i="2"/>
  <c r="Q216" i="2"/>
  <c r="U214" i="1" a="1"/>
  <c r="U214" i="1" s="1"/>
  <c r="V214" i="1" a="1"/>
  <c r="V214" i="1" s="1"/>
  <c r="S214" i="2" l="1" a="1"/>
  <c r="W214" i="1" a="1"/>
  <c r="W214" i="1" s="1"/>
  <c r="AI214" i="1" s="1" a="1"/>
  <c r="AI214" i="1" s="1"/>
  <c r="G218" i="1" s="1" a="1"/>
  <c r="G218" i="1" s="1"/>
  <c r="X214" i="1"/>
  <c r="AJ214" i="1" s="1"/>
  <c r="I218" i="1" s="1"/>
  <c r="Y214" i="1" a="1"/>
  <c r="T216" i="2" l="1"/>
  <c r="S214" i="2"/>
  <c r="T214" i="2" s="1"/>
  <c r="T215" i="2"/>
  <c r="T217" i="2"/>
  <c r="AE215" i="1"/>
  <c r="Y214" i="1"/>
  <c r="AE216" i="1"/>
  <c r="V214" i="2" l="1" a="1"/>
  <c r="V214" i="2" s="1"/>
  <c r="U214" i="2" a="1"/>
  <c r="U214" i="2" s="1"/>
  <c r="AE214" i="1"/>
  <c r="AH214" i="1" s="1" a="1"/>
  <c r="AH214" i="1" s="1"/>
  <c r="H218" i="1" s="1" a="1"/>
  <c r="H218" i="1" s="1"/>
  <c r="AC214" i="1" a="1"/>
  <c r="AC214" i="1" s="1"/>
  <c r="AF214" i="1" s="1" a="1"/>
  <c r="AF214" i="1" s="1"/>
  <c r="E218" i="1" s="1" a="1"/>
  <c r="E218" i="1" s="1"/>
  <c r="X214" i="2" l="1"/>
  <c r="AJ214" i="2" s="1"/>
  <c r="I218" i="2" s="1"/>
  <c r="W214" i="2" a="1"/>
  <c r="W214" i="2" s="1"/>
  <c r="AI214" i="2" s="1" a="1"/>
  <c r="AI214" i="2" s="1"/>
  <c r="G218" i="2" s="1" a="1"/>
  <c r="G218" i="2" s="1"/>
  <c r="Y214" i="2" a="1"/>
  <c r="K218" i="1" a="1"/>
  <c r="AE216" i="2" l="1"/>
  <c r="AE215" i="2"/>
  <c r="Y214" i="2"/>
  <c r="Q220" i="1"/>
  <c r="O219" i="1"/>
  <c r="Q218" i="1"/>
  <c r="P220" i="1"/>
  <c r="R219" i="1"/>
  <c r="P218" i="1"/>
  <c r="Q219" i="1"/>
  <c r="R220" i="1"/>
  <c r="P219" i="1"/>
  <c r="R218" i="1"/>
  <c r="O220" i="1"/>
  <c r="K218" i="1"/>
  <c r="O218" i="1" s="1"/>
  <c r="S218" i="1" s="1" a="1"/>
  <c r="AC214" i="2" l="1" a="1"/>
  <c r="AC214" i="2" s="1"/>
  <c r="AF214" i="2" s="1" a="1"/>
  <c r="AF214" i="2" s="1"/>
  <c r="E218" i="2" s="1" a="1"/>
  <c r="E218" i="2" s="1"/>
  <c r="AE214" i="2"/>
  <c r="AH214" i="2" s="1" a="1"/>
  <c r="AH214" i="2" s="1"/>
  <c r="H218" i="2" s="1" a="1"/>
  <c r="H218" i="2" s="1"/>
  <c r="T221" i="1"/>
  <c r="T219" i="1"/>
  <c r="S218" i="1"/>
  <c r="T218" i="1" s="1"/>
  <c r="T220" i="1"/>
  <c r="K218" i="2" l="1" a="1"/>
  <c r="V218" i="1" a="1"/>
  <c r="V218" i="1" s="1"/>
  <c r="U218" i="1" a="1"/>
  <c r="U218" i="1" s="1"/>
  <c r="K218" i="2" l="1"/>
  <c r="O218" i="2" s="1"/>
  <c r="R218" i="2"/>
  <c r="P219" i="2"/>
  <c r="R220" i="2"/>
  <c r="Q219" i="2"/>
  <c r="O220" i="2"/>
  <c r="Q218" i="2"/>
  <c r="O219" i="2"/>
  <c r="Q220" i="2"/>
  <c r="P218" i="2"/>
  <c r="P220" i="2"/>
  <c r="R219" i="2"/>
  <c r="X218" i="1"/>
  <c r="AJ218" i="1" s="1"/>
  <c r="I222" i="1" s="1"/>
  <c r="W218" i="1" a="1"/>
  <c r="W218" i="1" s="1"/>
  <c r="AI218" i="1" s="1" a="1"/>
  <c r="AI218" i="1" s="1"/>
  <c r="G222" i="1" s="1" a="1"/>
  <c r="G222" i="1" s="1"/>
  <c r="Y218" i="1" a="1"/>
  <c r="S218" i="2" l="1" a="1"/>
  <c r="AE220" i="1"/>
  <c r="Y218" i="1"/>
  <c r="AE219" i="1"/>
  <c r="T220" i="2" l="1"/>
  <c r="T219" i="2"/>
  <c r="S218" i="2"/>
  <c r="T218" i="2" s="1"/>
  <c r="T221" i="2"/>
  <c r="AE218" i="1"/>
  <c r="AH218" i="1" s="1" a="1"/>
  <c r="AH218" i="1" s="1"/>
  <c r="H222" i="1" s="1" a="1"/>
  <c r="H222" i="1" s="1"/>
  <c r="AC218" i="1" a="1"/>
  <c r="AC218" i="1" s="1"/>
  <c r="AF218" i="1" s="1" a="1"/>
  <c r="AF218" i="1" s="1"/>
  <c r="E222" i="1" s="1" a="1"/>
  <c r="E222" i="1" s="1"/>
  <c r="U218" i="2" l="1" a="1"/>
  <c r="U218" i="2" s="1"/>
  <c r="V218" i="2" a="1"/>
  <c r="V218" i="2" s="1"/>
  <c r="K222" i="1" a="1"/>
  <c r="W218" i="2" l="1" a="1"/>
  <c r="W218" i="2" s="1"/>
  <c r="AI218" i="2" s="1" a="1"/>
  <c r="AI218" i="2" s="1"/>
  <c r="G222" i="2" s="1" a="1"/>
  <c r="G222" i="2" s="1"/>
  <c r="X218" i="2"/>
  <c r="AJ218" i="2" s="1"/>
  <c r="I222" i="2" s="1"/>
  <c r="Y218" i="2" a="1"/>
  <c r="P224" i="1"/>
  <c r="R223" i="1"/>
  <c r="P222" i="1"/>
  <c r="O224" i="1"/>
  <c r="Q223" i="1"/>
  <c r="R224" i="1"/>
  <c r="P223" i="1"/>
  <c r="R222" i="1"/>
  <c r="Q224" i="1"/>
  <c r="O223" i="1"/>
  <c r="Q222" i="1"/>
  <c r="K222" i="1"/>
  <c r="O222" i="1" s="1"/>
  <c r="S222" i="1" s="1" a="1"/>
  <c r="Y218" i="2" l="1"/>
  <c r="AE219" i="2"/>
  <c r="AE220" i="2"/>
  <c r="S222" i="1"/>
  <c r="T222" i="1" s="1"/>
  <c r="T224" i="1"/>
  <c r="T225" i="1"/>
  <c r="T223" i="1"/>
  <c r="AC218" i="2" l="1" a="1"/>
  <c r="AC218" i="2" s="1"/>
  <c r="AF218" i="2" s="1" a="1"/>
  <c r="AF218" i="2" s="1"/>
  <c r="E222" i="2" s="1" a="1"/>
  <c r="E222" i="2" s="1"/>
  <c r="AE218" i="2"/>
  <c r="AH218" i="2" s="1" a="1"/>
  <c r="AH218" i="2" s="1"/>
  <c r="H222" i="2" s="1" a="1"/>
  <c r="H222" i="2" s="1"/>
  <c r="V222" i="1" a="1"/>
  <c r="V222" i="1" s="1"/>
  <c r="U222" i="1" a="1"/>
  <c r="U222" i="1" s="1"/>
  <c r="K222" i="2" l="1" a="1"/>
  <c r="X222" i="1"/>
  <c r="AJ222" i="1" s="1"/>
  <c r="I226" i="1" s="1"/>
  <c r="W222" i="1" a="1"/>
  <c r="W222" i="1" s="1"/>
  <c r="AI222" i="1" s="1" a="1"/>
  <c r="AI222" i="1" s="1"/>
  <c r="G226" i="1" s="1" a="1"/>
  <c r="G226" i="1" s="1"/>
  <c r="Y222" i="1" a="1"/>
  <c r="Q222" i="2" l="1"/>
  <c r="O223" i="2"/>
  <c r="Q224" i="2"/>
  <c r="K222" i="2"/>
  <c r="O222" i="2" s="1"/>
  <c r="R222" i="2"/>
  <c r="P223" i="2"/>
  <c r="P222" i="2"/>
  <c r="P224" i="2"/>
  <c r="R223" i="2"/>
  <c r="O224" i="2"/>
  <c r="Q223" i="2"/>
  <c r="R224" i="2"/>
  <c r="AE224" i="1"/>
  <c r="AE223" i="1"/>
  <c r="Y222" i="1"/>
  <c r="S222" i="2" l="1" a="1"/>
  <c r="T223" i="2"/>
  <c r="T225" i="2"/>
  <c r="S222" i="2"/>
  <c r="T222" i="2" s="1"/>
  <c r="T224" i="2"/>
  <c r="AC222" i="1" a="1"/>
  <c r="AC222" i="1" s="1"/>
  <c r="AF222" i="1" s="1" a="1"/>
  <c r="AF222" i="1" s="1"/>
  <c r="E226" i="1" s="1" a="1"/>
  <c r="E226" i="1" s="1"/>
  <c r="AE222" i="1"/>
  <c r="AH222" i="1" s="1" a="1"/>
  <c r="AH222" i="1" s="1"/>
  <c r="H226" i="1" s="1" a="1"/>
  <c r="H226" i="1" s="1"/>
  <c r="U222" i="2" l="1" a="1"/>
  <c r="U222" i="2" s="1"/>
  <c r="V222" i="2" a="1"/>
  <c r="V222" i="2" s="1"/>
  <c r="K226" i="1" a="1"/>
  <c r="W222" i="2" l="1" a="1"/>
  <c r="W222" i="2" s="1"/>
  <c r="AI222" i="2" s="1" a="1"/>
  <c r="AI222" i="2" s="1"/>
  <c r="G226" i="2" s="1" a="1"/>
  <c r="G226" i="2" s="1"/>
  <c r="X222" i="2"/>
  <c r="AJ222" i="2" s="1"/>
  <c r="I226" i="2" s="1"/>
  <c r="Y222" i="2" a="1"/>
  <c r="O228" i="1"/>
  <c r="Q227" i="1"/>
  <c r="R228" i="1"/>
  <c r="P227" i="1"/>
  <c r="R226" i="1"/>
  <c r="K226" i="1"/>
  <c r="O226" i="1" s="1"/>
  <c r="Q228" i="1"/>
  <c r="O227" i="1"/>
  <c r="Q226" i="1"/>
  <c r="P228" i="1"/>
  <c r="P226" i="1"/>
  <c r="R227" i="1"/>
  <c r="Y222" i="2" l="1"/>
  <c r="AE223" i="2"/>
  <c r="AE224" i="2"/>
  <c r="S226" i="1" a="1"/>
  <c r="AE222" i="2" l="1"/>
  <c r="AH222" i="2" s="1" a="1"/>
  <c r="AH222" i="2" s="1"/>
  <c r="H226" i="2" s="1" a="1"/>
  <c r="H226" i="2" s="1"/>
  <c r="AC222" i="2" a="1"/>
  <c r="AC222" i="2" s="1"/>
  <c r="AF222" i="2" s="1" a="1"/>
  <c r="AF222" i="2" s="1"/>
  <c r="E226" i="2" s="1" a="1"/>
  <c r="E226" i="2" s="1"/>
  <c r="T228" i="1"/>
  <c r="T229" i="1"/>
  <c r="T227" i="1"/>
  <c r="S226" i="1"/>
  <c r="T226" i="1" s="1"/>
  <c r="K226" i="2" l="1" a="1"/>
  <c r="U226" i="1" a="1"/>
  <c r="U226" i="1" s="1"/>
  <c r="V226" i="1" a="1"/>
  <c r="V226" i="1" s="1"/>
  <c r="K226" i="2" l="1"/>
  <c r="O226" i="2" s="1"/>
  <c r="R226" i="2"/>
  <c r="P227" i="2"/>
  <c r="R228" i="2"/>
  <c r="P226" i="2"/>
  <c r="Q226" i="2"/>
  <c r="O227" i="2"/>
  <c r="Q228" i="2"/>
  <c r="Q227" i="2"/>
  <c r="O228" i="2"/>
  <c r="R227" i="2"/>
  <c r="P228" i="2"/>
  <c r="W226" i="1" a="1"/>
  <c r="W226" i="1" s="1"/>
  <c r="AI226" i="1" s="1" a="1"/>
  <c r="AI226" i="1" s="1"/>
  <c r="G230" i="1" s="1" a="1"/>
  <c r="G230" i="1" s="1"/>
  <c r="X226" i="1"/>
  <c r="AJ226" i="1" s="1"/>
  <c r="I230" i="1" s="1"/>
  <c r="Y226" i="1" a="1"/>
  <c r="S226" i="2" l="1" a="1"/>
  <c r="AE227" i="1"/>
  <c r="Y226" i="1"/>
  <c r="AE228" i="1"/>
  <c r="T228" i="2" l="1"/>
  <c r="S226" i="2"/>
  <c r="T226" i="2" s="1"/>
  <c r="T227" i="2"/>
  <c r="T229" i="2"/>
  <c r="AC226" i="1" a="1"/>
  <c r="AC226" i="1" s="1"/>
  <c r="AF226" i="1" s="1" a="1"/>
  <c r="AF226" i="1" s="1"/>
  <c r="E230" i="1" s="1" a="1"/>
  <c r="E230" i="1" s="1"/>
  <c r="AE226" i="1"/>
  <c r="AH226" i="1" s="1" a="1"/>
  <c r="AH226" i="1" s="1"/>
  <c r="H230" i="1" s="1" a="1"/>
  <c r="H230" i="1" s="1"/>
  <c r="U226" i="2" l="1" a="1"/>
  <c r="U226" i="2" s="1"/>
  <c r="V226" i="2" a="1"/>
  <c r="V226" i="2" s="1"/>
  <c r="K230" i="1" a="1"/>
  <c r="W226" i="2" l="1" a="1"/>
  <c r="W226" i="2" s="1"/>
  <c r="AI226" i="2" s="1" a="1"/>
  <c r="AI226" i="2" s="1"/>
  <c r="G230" i="2" s="1" a="1"/>
  <c r="G230" i="2" s="1"/>
  <c r="X226" i="2"/>
  <c r="AJ226" i="2" s="1"/>
  <c r="I230" i="2" s="1"/>
  <c r="Y226" i="2" a="1"/>
  <c r="R232" i="1"/>
  <c r="P231" i="1"/>
  <c r="R230" i="1"/>
  <c r="K230" i="1"/>
  <c r="O230" i="1" s="1"/>
  <c r="S230" i="1" s="1" a="1"/>
  <c r="Q232" i="1"/>
  <c r="O231" i="1"/>
  <c r="Q230" i="1"/>
  <c r="P232" i="1"/>
  <c r="P230" i="1"/>
  <c r="O232" i="1"/>
  <c r="R231" i="1"/>
  <c r="Q231" i="1"/>
  <c r="Y226" i="2" l="1"/>
  <c r="AE227" i="2"/>
  <c r="AE228" i="2"/>
  <c r="T233" i="1"/>
  <c r="T231" i="1"/>
  <c r="S230" i="1"/>
  <c r="T230" i="1" s="1"/>
  <c r="T232" i="1"/>
  <c r="AC226" i="2" l="1" a="1"/>
  <c r="AC226" i="2" s="1"/>
  <c r="AF226" i="2" s="1" a="1"/>
  <c r="AF226" i="2" s="1"/>
  <c r="E230" i="2" s="1" a="1"/>
  <c r="E230" i="2" s="1"/>
  <c r="AE226" i="2"/>
  <c r="AH226" i="2" s="1" a="1"/>
  <c r="AH226" i="2" s="1"/>
  <c r="H230" i="2" s="1" a="1"/>
  <c r="H230" i="2" s="1"/>
  <c r="U230" i="1" a="1"/>
  <c r="U230" i="1" s="1"/>
  <c r="V230" i="1" a="1"/>
  <c r="V230" i="1" s="1"/>
  <c r="K230" i="2" l="1" a="1"/>
  <c r="W230" i="1" a="1"/>
  <c r="W230" i="1" s="1"/>
  <c r="AI230" i="1" s="1" a="1"/>
  <c r="AI230" i="1" s="1"/>
  <c r="G234" i="1" s="1" a="1"/>
  <c r="G234" i="1" s="1"/>
  <c r="X230" i="1"/>
  <c r="AJ230" i="1" s="1"/>
  <c r="I234" i="1" s="1"/>
  <c r="Y230" i="1" a="1"/>
  <c r="Q230" i="2" l="1"/>
  <c r="O231" i="2"/>
  <c r="Q232" i="2"/>
  <c r="O232" i="2"/>
  <c r="R231" i="2"/>
  <c r="P232" i="2"/>
  <c r="K230" i="2"/>
  <c r="O230" i="2" s="1"/>
  <c r="R230" i="2"/>
  <c r="P231" i="2"/>
  <c r="R232" i="2"/>
  <c r="Q231" i="2"/>
  <c r="P230" i="2"/>
  <c r="AE231" i="1"/>
  <c r="Y230" i="1"/>
  <c r="AE232" i="1"/>
  <c r="S230" i="2" l="1" a="1"/>
  <c r="AE230" i="1"/>
  <c r="AH230" i="1" s="1" a="1"/>
  <c r="AH230" i="1" s="1"/>
  <c r="H234" i="1" s="1" a="1"/>
  <c r="H234" i="1" s="1"/>
  <c r="AC230" i="1" a="1"/>
  <c r="AC230" i="1" s="1"/>
  <c r="AF230" i="1" s="1" a="1"/>
  <c r="AF230" i="1" s="1"/>
  <c r="E234" i="1" s="1" a="1"/>
  <c r="E234" i="1" s="1"/>
  <c r="T231" i="2" l="1"/>
  <c r="T233" i="2"/>
  <c r="S230" i="2"/>
  <c r="T230" i="2" s="1"/>
  <c r="T232" i="2"/>
  <c r="K234" i="1" a="1"/>
  <c r="U230" i="2" l="1" a="1"/>
  <c r="U230" i="2" s="1"/>
  <c r="V230" i="2" a="1"/>
  <c r="V230" i="2" s="1"/>
  <c r="Q236" i="1"/>
  <c r="O235" i="1"/>
  <c r="Q234" i="1"/>
  <c r="P236" i="1"/>
  <c r="R235" i="1"/>
  <c r="P234" i="1"/>
  <c r="O236" i="1"/>
  <c r="K234" i="1"/>
  <c r="O234" i="1" s="1"/>
  <c r="S234" i="1" s="1" a="1"/>
  <c r="Q235" i="1"/>
  <c r="R236" i="1"/>
  <c r="R234" i="1"/>
  <c r="P235" i="1"/>
  <c r="X230" i="2" l="1"/>
  <c r="AJ230" i="2" s="1"/>
  <c r="I234" i="2" s="1"/>
  <c r="W230" i="2" a="1"/>
  <c r="W230" i="2" s="1"/>
  <c r="AI230" i="2" s="1" a="1"/>
  <c r="AI230" i="2" s="1"/>
  <c r="G234" i="2" s="1" a="1"/>
  <c r="G234" i="2" s="1"/>
  <c r="Y230" i="2" a="1"/>
  <c r="T237" i="1"/>
  <c r="T235" i="1"/>
  <c r="S234" i="1"/>
  <c r="T234" i="1" s="1"/>
  <c r="T236" i="1"/>
  <c r="Y230" i="2" l="1"/>
  <c r="AE231" i="2"/>
  <c r="AE232" i="2"/>
  <c r="V234" i="1" a="1"/>
  <c r="V234" i="1" s="1"/>
  <c r="U234" i="1" a="1"/>
  <c r="U234" i="1" s="1"/>
  <c r="AE230" i="2" l="1"/>
  <c r="AH230" i="2" s="1" a="1"/>
  <c r="AH230" i="2" s="1"/>
  <c r="H234" i="2" s="1" a="1"/>
  <c r="H234" i="2" s="1"/>
  <c r="AC230" i="2" a="1"/>
  <c r="AC230" i="2" s="1"/>
  <c r="AF230" i="2" s="1" a="1"/>
  <c r="AF230" i="2" s="1"/>
  <c r="E234" i="2" s="1" a="1"/>
  <c r="E234" i="2" s="1"/>
  <c r="X234" i="1"/>
  <c r="AJ234" i="1" s="1"/>
  <c r="I238" i="1" s="1"/>
  <c r="W234" i="1" a="1"/>
  <c r="W234" i="1" s="1"/>
  <c r="AI234" i="1" s="1" a="1"/>
  <c r="AI234" i="1" s="1"/>
  <c r="G238" i="1" s="1" a="1"/>
  <c r="G238" i="1" s="1"/>
  <c r="Y234" i="1" a="1"/>
  <c r="K234" i="2" l="1" a="1"/>
  <c r="AE236" i="1"/>
  <c r="AE235" i="1"/>
  <c r="Y234" i="1"/>
  <c r="P234" i="2" l="1"/>
  <c r="R235" i="2"/>
  <c r="P236" i="2"/>
  <c r="R234" i="2"/>
  <c r="P235" i="2"/>
  <c r="R236" i="2"/>
  <c r="O236" i="2"/>
  <c r="Q234" i="2"/>
  <c r="O235" i="2"/>
  <c r="Q236" i="2"/>
  <c r="K234" i="2"/>
  <c r="O234" i="2" s="1"/>
  <c r="Q235" i="2"/>
  <c r="AE234" i="1"/>
  <c r="AH234" i="1" s="1" a="1"/>
  <c r="AH234" i="1" s="1"/>
  <c r="H238" i="1" s="1" a="1"/>
  <c r="H238" i="1" s="1"/>
  <c r="AC234" i="1" a="1"/>
  <c r="AC234" i="1" s="1"/>
  <c r="AF234" i="1" s="1" a="1"/>
  <c r="AF234" i="1" s="1"/>
  <c r="E238" i="1" s="1" a="1"/>
  <c r="E238" i="1" s="1"/>
  <c r="S234" i="2" l="1" a="1"/>
  <c r="K238" i="1" a="1"/>
  <c r="S234" i="2" l="1"/>
  <c r="T234" i="2" s="1"/>
  <c r="T235" i="2"/>
  <c r="T237" i="2"/>
  <c r="T236" i="2"/>
  <c r="P240" i="1"/>
  <c r="R239" i="1"/>
  <c r="P238" i="1"/>
  <c r="O240" i="1"/>
  <c r="Q239" i="1"/>
  <c r="K238" i="1"/>
  <c r="O238" i="1" s="1"/>
  <c r="R240" i="1"/>
  <c r="P239" i="1"/>
  <c r="R238" i="1"/>
  <c r="Q240" i="1"/>
  <c r="Q238" i="1"/>
  <c r="O239" i="1"/>
  <c r="V234" i="2" l="1" a="1"/>
  <c r="V234" i="2" s="1"/>
  <c r="U234" i="2" a="1"/>
  <c r="U234" i="2" s="1"/>
  <c r="S238" i="1" a="1"/>
  <c r="X234" i="2" l="1"/>
  <c r="AJ234" i="2" s="1"/>
  <c r="I238" i="2" s="1"/>
  <c r="W234" i="2" a="1"/>
  <c r="W234" i="2" s="1"/>
  <c r="AI234" i="2" s="1" a="1"/>
  <c r="AI234" i="2" s="1"/>
  <c r="G238" i="2" s="1" a="1"/>
  <c r="G238" i="2" s="1"/>
  <c r="Y234" i="2" a="1"/>
  <c r="S238" i="1"/>
  <c r="T238" i="1" s="1"/>
  <c r="T240" i="1"/>
  <c r="T241" i="1"/>
  <c r="T239" i="1"/>
  <c r="AE236" i="2" l="1"/>
  <c r="Y234" i="2"/>
  <c r="AE235" i="2"/>
  <c r="V238" i="1" a="1"/>
  <c r="V238" i="1" s="1"/>
  <c r="U238" i="1" a="1"/>
  <c r="U238" i="1" s="1"/>
  <c r="AC234" i="2" l="1" a="1"/>
  <c r="AC234" i="2" s="1"/>
  <c r="AF234" i="2" s="1" a="1"/>
  <c r="AF234" i="2" s="1"/>
  <c r="E238" i="2" s="1" a="1"/>
  <c r="E238" i="2" s="1"/>
  <c r="AE234" i="2"/>
  <c r="AH234" i="2" s="1" a="1"/>
  <c r="AH234" i="2" s="1"/>
  <c r="H238" i="2" s="1" a="1"/>
  <c r="H238" i="2" s="1"/>
  <c r="X238" i="1"/>
  <c r="AJ238" i="1" s="1"/>
  <c r="I242" i="1" s="1"/>
  <c r="W238" i="1" a="1"/>
  <c r="W238" i="1" s="1"/>
  <c r="AI238" i="1" s="1" a="1"/>
  <c r="AI238" i="1" s="1"/>
  <c r="G242" i="1" s="1" a="1"/>
  <c r="G242" i="1" s="1"/>
  <c r="Y238" i="1" a="1"/>
  <c r="K238" i="2" l="1" a="1"/>
  <c r="AE240" i="1"/>
  <c r="AE239" i="1"/>
  <c r="Y238" i="1"/>
  <c r="Q239" i="2" l="1"/>
  <c r="O240" i="2"/>
  <c r="R240" i="2"/>
  <c r="P238" i="2"/>
  <c r="R239" i="2"/>
  <c r="P240" i="2"/>
  <c r="Q238" i="2"/>
  <c r="O239" i="2"/>
  <c r="Q240" i="2"/>
  <c r="K238" i="2"/>
  <c r="O238" i="2" s="1"/>
  <c r="S238" i="2" s="1" a="1"/>
  <c r="R238" i="2"/>
  <c r="P239" i="2"/>
  <c r="AC238" i="1" a="1"/>
  <c r="AC238" i="1" s="1"/>
  <c r="AF238" i="1" s="1" a="1"/>
  <c r="AF238" i="1" s="1"/>
  <c r="E242" i="1" s="1" a="1"/>
  <c r="E242" i="1" s="1"/>
  <c r="AE238" i="1"/>
  <c r="AH238" i="1" s="1" a="1"/>
  <c r="AH238" i="1" s="1"/>
  <c r="H242" i="1" s="1" a="1"/>
  <c r="H242" i="1" s="1"/>
  <c r="T240" i="2" l="1"/>
  <c r="T239" i="2"/>
  <c r="S238" i="2"/>
  <c r="T238" i="2" s="1"/>
  <c r="T241" i="2"/>
  <c r="K242" i="1" a="1"/>
  <c r="U238" i="2" l="1" a="1"/>
  <c r="U238" i="2" s="1"/>
  <c r="V238" i="2" a="1"/>
  <c r="V238" i="2" s="1"/>
  <c r="O244" i="1"/>
  <c r="Q243" i="1"/>
  <c r="R244" i="1"/>
  <c r="P243" i="1"/>
  <c r="R242" i="1"/>
  <c r="K242" i="1"/>
  <c r="O242" i="1" s="1"/>
  <c r="R243" i="1"/>
  <c r="Q244" i="1"/>
  <c r="O243" i="1"/>
  <c r="Q242" i="1"/>
  <c r="P244" i="1"/>
  <c r="P242" i="1"/>
  <c r="X238" i="2" l="1"/>
  <c r="AJ238" i="2" s="1"/>
  <c r="I242" i="2" s="1"/>
  <c r="W238" i="2" a="1"/>
  <c r="W238" i="2" s="1"/>
  <c r="AI238" i="2" s="1" a="1"/>
  <c r="AI238" i="2" s="1"/>
  <c r="G242" i="2" s="1" a="1"/>
  <c r="G242" i="2" s="1"/>
  <c r="Y238" i="2" a="1"/>
  <c r="S242" i="1" a="1"/>
  <c r="AE240" i="2" l="1"/>
  <c r="Y238" i="2"/>
  <c r="AE239" i="2"/>
  <c r="T244" i="1"/>
  <c r="T245" i="1"/>
  <c r="T243" i="1"/>
  <c r="S242" i="1"/>
  <c r="T242" i="1" s="1"/>
  <c r="AC238" i="2" l="1" a="1"/>
  <c r="AC238" i="2" s="1"/>
  <c r="AF238" i="2" s="1" a="1"/>
  <c r="AF238" i="2" s="1"/>
  <c r="E242" i="2" s="1" a="1"/>
  <c r="E242" i="2" s="1"/>
  <c r="AE238" i="2"/>
  <c r="AH238" i="2" s="1" a="1"/>
  <c r="AH238" i="2" s="1"/>
  <c r="H242" i="2" s="1" a="1"/>
  <c r="H242" i="2" s="1"/>
  <c r="U242" i="1" a="1"/>
  <c r="U242" i="1" s="1"/>
  <c r="V242" i="1" a="1"/>
  <c r="V242" i="1" s="1"/>
  <c r="K242" i="2" l="1" a="1"/>
  <c r="W242" i="1" a="1"/>
  <c r="W242" i="1" s="1"/>
  <c r="AI242" i="1" s="1" a="1"/>
  <c r="AI242" i="1" s="1"/>
  <c r="G246" i="1" s="1" a="1"/>
  <c r="G246" i="1" s="1"/>
  <c r="X242" i="1"/>
  <c r="AJ242" i="1" s="1"/>
  <c r="I246" i="1" s="1"/>
  <c r="Y242" i="1" a="1"/>
  <c r="K242" i="2" l="1"/>
  <c r="O242" i="2" s="1"/>
  <c r="R242" i="2"/>
  <c r="P243" i="2"/>
  <c r="R244" i="2"/>
  <c r="Q242" i="2"/>
  <c r="Q243" i="2"/>
  <c r="O244" i="2"/>
  <c r="P242" i="2"/>
  <c r="R243" i="2"/>
  <c r="P244" i="2"/>
  <c r="O243" i="2"/>
  <c r="Q244" i="2"/>
  <c r="AE243" i="1"/>
  <c r="Y242" i="1"/>
  <c r="AE244" i="1"/>
  <c r="S242" i="2" l="1" a="1"/>
  <c r="AC242" i="1" a="1"/>
  <c r="AC242" i="1" s="1"/>
  <c r="AF242" i="1" s="1" a="1"/>
  <c r="AF242" i="1" s="1"/>
  <c r="E246" i="1" s="1" a="1"/>
  <c r="E246" i="1" s="1"/>
  <c r="AE242" i="1"/>
  <c r="AH242" i="1" s="1" a="1"/>
  <c r="AH242" i="1" s="1"/>
  <c r="H246" i="1" s="1" a="1"/>
  <c r="H246" i="1" s="1"/>
  <c r="S242" i="2" l="1"/>
  <c r="T242" i="2" s="1"/>
  <c r="T244" i="2"/>
  <c r="T243" i="2"/>
  <c r="T245" i="2"/>
  <c r="K246" i="1" a="1"/>
  <c r="U242" i="2" l="1" a="1"/>
  <c r="U242" i="2" s="1"/>
  <c r="V242" i="2" a="1"/>
  <c r="V242" i="2" s="1"/>
  <c r="P248" i="1"/>
  <c r="R247" i="1"/>
  <c r="P246" i="1"/>
  <c r="O248" i="1"/>
  <c r="Q247" i="1"/>
  <c r="K246" i="1"/>
  <c r="O246" i="1" s="1"/>
  <c r="S246" i="1" s="1" a="1"/>
  <c r="P247" i="1"/>
  <c r="O247" i="1"/>
  <c r="R248" i="1"/>
  <c r="R246" i="1"/>
  <c r="Q246" i="1"/>
  <c r="Q248" i="1"/>
  <c r="W242" i="2" l="1" a="1"/>
  <c r="W242" i="2" s="1"/>
  <c r="AI242" i="2" s="1" a="1"/>
  <c r="AI242" i="2" s="1"/>
  <c r="G246" i="2" s="1" a="1"/>
  <c r="G246" i="2" s="1"/>
  <c r="X242" i="2"/>
  <c r="AJ242" i="2" s="1"/>
  <c r="I246" i="2" s="1"/>
  <c r="Y242" i="2" a="1"/>
  <c r="S246" i="1"/>
  <c r="T246" i="1" s="1"/>
  <c r="T248" i="1"/>
  <c r="T249" i="1"/>
  <c r="T247" i="1"/>
  <c r="Y242" i="2" l="1"/>
  <c r="AE243" i="2"/>
  <c r="AE244" i="2"/>
  <c r="V246" i="1" a="1"/>
  <c r="V246" i="1" s="1"/>
  <c r="U246" i="1" a="1"/>
  <c r="U246" i="1" s="1"/>
  <c r="AC242" i="2" l="1" a="1"/>
  <c r="AC242" i="2" s="1"/>
  <c r="AF242" i="2" s="1" a="1"/>
  <c r="AF242" i="2" s="1"/>
  <c r="E246" i="2" s="1" a="1"/>
  <c r="E246" i="2" s="1"/>
  <c r="AE242" i="2"/>
  <c r="AH242" i="2" s="1" a="1"/>
  <c r="AH242" i="2" s="1"/>
  <c r="H246" i="2" s="1" a="1"/>
  <c r="H246" i="2" s="1"/>
  <c r="X246" i="1"/>
  <c r="AJ246" i="1" s="1"/>
  <c r="I250" i="1" s="1"/>
  <c r="W246" i="1" a="1"/>
  <c r="W246" i="1" s="1"/>
  <c r="AI246" i="1" s="1" a="1"/>
  <c r="AI246" i="1" s="1"/>
  <c r="G250" i="1" s="1" a="1"/>
  <c r="G250" i="1" s="1"/>
  <c r="Y246" i="1" a="1"/>
  <c r="K246" i="2" l="1" a="1"/>
  <c r="AE248" i="1"/>
  <c r="AE247" i="1"/>
  <c r="Y246" i="1"/>
  <c r="Q246" i="2" l="1"/>
  <c r="O247" i="2"/>
  <c r="Q248" i="2"/>
  <c r="Q247" i="2"/>
  <c r="K246" i="2"/>
  <c r="O246" i="2" s="1"/>
  <c r="R246" i="2"/>
  <c r="P247" i="2"/>
  <c r="R248" i="2"/>
  <c r="O248" i="2"/>
  <c r="R247" i="2"/>
  <c r="P246" i="2"/>
  <c r="P248" i="2"/>
  <c r="AC246" i="1" a="1"/>
  <c r="AC246" i="1" s="1"/>
  <c r="AF246" i="1" s="1" a="1"/>
  <c r="AF246" i="1" s="1"/>
  <c r="E250" i="1" s="1" a="1"/>
  <c r="E250" i="1" s="1"/>
  <c r="AE246" i="1"/>
  <c r="AH246" i="1" s="1" a="1"/>
  <c r="AH246" i="1" s="1"/>
  <c r="H250" i="1" s="1" a="1"/>
  <c r="H250" i="1" s="1"/>
  <c r="S246" i="2" l="1" a="1"/>
  <c r="K250" i="1" a="1"/>
  <c r="T247" i="2" l="1"/>
  <c r="T249" i="2"/>
  <c r="T248" i="2"/>
  <c r="S246" i="2"/>
  <c r="T246" i="2" s="1"/>
  <c r="O252" i="1"/>
  <c r="Q251" i="1"/>
  <c r="R252" i="1"/>
  <c r="P251" i="1"/>
  <c r="R250" i="1"/>
  <c r="K250" i="1"/>
  <c r="O250" i="1" s="1"/>
  <c r="S250" i="1" s="1" a="1"/>
  <c r="R251" i="1"/>
  <c r="O251" i="1"/>
  <c r="Q252" i="1"/>
  <c r="Q250" i="1"/>
  <c r="P250" i="1"/>
  <c r="P252" i="1"/>
  <c r="U246" i="2" l="1" a="1"/>
  <c r="U246" i="2" s="1"/>
  <c r="V246" i="2" a="1"/>
  <c r="V246" i="2" s="1"/>
  <c r="T252" i="1"/>
  <c r="T253" i="1"/>
  <c r="T251" i="1"/>
  <c r="S250" i="1"/>
  <c r="T250" i="1" s="1"/>
  <c r="W246" i="2" l="1" a="1"/>
  <c r="W246" i="2" s="1"/>
  <c r="AI246" i="2" s="1" a="1"/>
  <c r="AI246" i="2" s="1"/>
  <c r="G250" i="2" s="1" a="1"/>
  <c r="G250" i="2" s="1"/>
  <c r="X246" i="2"/>
  <c r="AJ246" i="2" s="1"/>
  <c r="I250" i="2" s="1"/>
  <c r="Y246" i="2" a="1"/>
  <c r="U250" i="1" a="1"/>
  <c r="U250" i="1" s="1"/>
  <c r="V250" i="1" a="1"/>
  <c r="V250" i="1" s="1"/>
  <c r="Y246" i="2" l="1"/>
  <c r="AE247" i="2"/>
  <c r="AE248" i="2"/>
  <c r="W250" i="1" a="1"/>
  <c r="W250" i="1" s="1"/>
  <c r="AI250" i="1" s="1" a="1"/>
  <c r="AI250" i="1" s="1"/>
  <c r="G254" i="1" s="1" a="1"/>
  <c r="G254" i="1" s="1"/>
  <c r="X250" i="1"/>
  <c r="AJ250" i="1" s="1"/>
  <c r="I254" i="1" s="1"/>
  <c r="Y250" i="1" a="1"/>
  <c r="AE246" i="2" l="1"/>
  <c r="AH246" i="2" s="1" a="1"/>
  <c r="AH246" i="2" s="1"/>
  <c r="H250" i="2" s="1" a="1"/>
  <c r="H250" i="2" s="1"/>
  <c r="AC246" i="2" a="1"/>
  <c r="AC246" i="2" s="1"/>
  <c r="AF246" i="2" s="1" a="1"/>
  <c r="AF246" i="2" s="1"/>
  <c r="E250" i="2" s="1" a="1"/>
  <c r="E250" i="2" s="1"/>
  <c r="AE251" i="1"/>
  <c r="Y250" i="1"/>
  <c r="AE252" i="1"/>
  <c r="K250" i="2" l="1" a="1"/>
  <c r="AC250" i="1" a="1"/>
  <c r="AC250" i="1" s="1"/>
  <c r="AF250" i="1" s="1" a="1"/>
  <c r="AF250" i="1" s="1"/>
  <c r="E254" i="1" s="1" a="1"/>
  <c r="E254" i="1" s="1"/>
  <c r="AE250" i="1"/>
  <c r="AH250" i="1" s="1" a="1"/>
  <c r="AH250" i="1" s="1"/>
  <c r="H254" i="1" s="1" a="1"/>
  <c r="H254" i="1" s="1"/>
  <c r="P250" i="2" l="1"/>
  <c r="R251" i="2"/>
  <c r="P252" i="2"/>
  <c r="K250" i="2"/>
  <c r="O250" i="2" s="1"/>
  <c r="R252" i="2"/>
  <c r="Q250" i="2"/>
  <c r="O251" i="2"/>
  <c r="Q252" i="2"/>
  <c r="R250" i="2"/>
  <c r="P251" i="2"/>
  <c r="Q251" i="2"/>
  <c r="O252" i="2"/>
  <c r="K254" i="1" a="1"/>
  <c r="S250" i="2" l="1" a="1"/>
  <c r="S250" i="2"/>
  <c r="T250" i="2" s="1"/>
  <c r="T251" i="2"/>
  <c r="T253" i="2"/>
  <c r="T252" i="2"/>
  <c r="R256" i="1"/>
  <c r="P255" i="1"/>
  <c r="R254" i="1"/>
  <c r="K254" i="1"/>
  <c r="O254" i="1" s="1"/>
  <c r="S254" i="1" s="1" a="1"/>
  <c r="Q256" i="1"/>
  <c r="O255" i="1"/>
  <c r="Q254" i="1"/>
  <c r="R255" i="1"/>
  <c r="Q255" i="1"/>
  <c r="P256" i="1"/>
  <c r="P254" i="1"/>
  <c r="O256" i="1"/>
  <c r="V250" i="2" l="1" a="1"/>
  <c r="V250" i="2" s="1"/>
  <c r="U250" i="2" a="1"/>
  <c r="U250" i="2" s="1"/>
  <c r="T257" i="1"/>
  <c r="T255" i="1"/>
  <c r="S254" i="1"/>
  <c r="T254" i="1" s="1"/>
  <c r="T256" i="1"/>
  <c r="X250" i="2" l="1"/>
  <c r="AJ250" i="2" s="1"/>
  <c r="I254" i="2" s="1"/>
  <c r="W250" i="2" a="1"/>
  <c r="W250" i="2" s="1"/>
  <c r="AI250" i="2" s="1" a="1"/>
  <c r="AI250" i="2" s="1"/>
  <c r="G254" i="2" s="1" a="1"/>
  <c r="G254" i="2" s="1"/>
  <c r="Y250" i="2" a="1"/>
  <c r="U254" i="1" a="1"/>
  <c r="U254" i="1" s="1"/>
  <c r="V254" i="1" a="1"/>
  <c r="V254" i="1" s="1"/>
  <c r="AE252" i="2" l="1"/>
  <c r="Y250" i="2"/>
  <c r="AE251" i="2"/>
  <c r="W254" i="1" a="1"/>
  <c r="W254" i="1" s="1"/>
  <c r="AI254" i="1" s="1" a="1"/>
  <c r="AI254" i="1" s="1"/>
  <c r="G258" i="1" s="1" a="1"/>
  <c r="G258" i="1" s="1"/>
  <c r="X254" i="1"/>
  <c r="AJ254" i="1" s="1"/>
  <c r="I258" i="1" s="1"/>
  <c r="Y254" i="1" a="1"/>
  <c r="AE250" i="2" l="1"/>
  <c r="AH250" i="2" s="1" a="1"/>
  <c r="AH250" i="2" s="1"/>
  <c r="H254" i="2" s="1" a="1"/>
  <c r="H254" i="2" s="1"/>
  <c r="AC250" i="2" a="1"/>
  <c r="AC250" i="2" s="1"/>
  <c r="AF250" i="2" s="1" a="1"/>
  <c r="AF250" i="2" s="1"/>
  <c r="E254" i="2" s="1" a="1"/>
  <c r="E254" i="2" s="1"/>
  <c r="AE255" i="1"/>
  <c r="Y254" i="1"/>
  <c r="AE256" i="1"/>
  <c r="K254" i="2" l="1" a="1"/>
  <c r="AE254" i="1"/>
  <c r="AH254" i="1" s="1" a="1"/>
  <c r="AH254" i="1" s="1"/>
  <c r="H258" i="1" s="1" a="1"/>
  <c r="H258" i="1" s="1"/>
  <c r="AC254" i="1" a="1"/>
  <c r="AC254" i="1" s="1"/>
  <c r="AF254" i="1" s="1" a="1"/>
  <c r="AF254" i="1" s="1"/>
  <c r="E258" i="1" s="1" a="1"/>
  <c r="E258" i="1" s="1"/>
  <c r="Q255" i="2" l="1"/>
  <c r="O256" i="2"/>
  <c r="Q256" i="2"/>
  <c r="P254" i="2"/>
  <c r="R255" i="2"/>
  <c r="P256" i="2"/>
  <c r="Q254" i="2"/>
  <c r="O255" i="2"/>
  <c r="P255" i="2"/>
  <c r="K254" i="2"/>
  <c r="O254" i="2" s="1"/>
  <c r="R254" i="2"/>
  <c r="R256" i="2"/>
  <c r="K258" i="1" a="1"/>
  <c r="S254" i="2" l="1" a="1"/>
  <c r="Q260" i="1"/>
  <c r="O259" i="1"/>
  <c r="Q258" i="1"/>
  <c r="P260" i="1"/>
  <c r="R259" i="1"/>
  <c r="P258" i="1"/>
  <c r="Q259" i="1"/>
  <c r="R260" i="1"/>
  <c r="P259" i="1"/>
  <c r="R258" i="1"/>
  <c r="O260" i="1"/>
  <c r="K258" i="1"/>
  <c r="O258" i="1" s="1"/>
  <c r="S258" i="1" s="1" a="1"/>
  <c r="T256" i="2" l="1"/>
  <c r="T255" i="2"/>
  <c r="S254" i="2"/>
  <c r="T254" i="2" s="1"/>
  <c r="T257" i="2"/>
  <c r="T261" i="1"/>
  <c r="T259" i="1"/>
  <c r="S258" i="1"/>
  <c r="T258" i="1" s="1"/>
  <c r="T260" i="1"/>
  <c r="V254" i="2" l="1" a="1"/>
  <c r="V254" i="2" s="1"/>
  <c r="U254" i="2" a="1"/>
  <c r="U254" i="2" s="1"/>
  <c r="V258" i="1" a="1"/>
  <c r="V258" i="1" s="1"/>
  <c r="U258" i="1" a="1"/>
  <c r="U258" i="1" s="1"/>
  <c r="X254" i="2" l="1"/>
  <c r="AJ254" i="2" s="1"/>
  <c r="I258" i="2" s="1"/>
  <c r="W254" i="2" a="1"/>
  <c r="W254" i="2" s="1"/>
  <c r="AI254" i="2" s="1" a="1"/>
  <c r="AI254" i="2" s="1"/>
  <c r="G258" i="2" s="1" a="1"/>
  <c r="G258" i="2" s="1"/>
  <c r="Y254" i="2" a="1"/>
  <c r="X258" i="1"/>
  <c r="AJ258" i="1" s="1"/>
  <c r="I262" i="1" s="1"/>
  <c r="W258" i="1" a="1"/>
  <c r="W258" i="1" s="1"/>
  <c r="AI258" i="1" s="1" a="1"/>
  <c r="AI258" i="1" s="1"/>
  <c r="G262" i="1" s="1" a="1"/>
  <c r="G262" i="1" s="1"/>
  <c r="Y258" i="1" a="1"/>
  <c r="AE256" i="2" l="1"/>
  <c r="Y254" i="2"/>
  <c r="AE255" i="2"/>
  <c r="AE260" i="1"/>
  <c r="AE259" i="1"/>
  <c r="Y258" i="1"/>
  <c r="AC254" i="2" l="1" a="1"/>
  <c r="AC254" i="2" s="1"/>
  <c r="AF254" i="2" s="1" a="1"/>
  <c r="AF254" i="2" s="1"/>
  <c r="E258" i="2" s="1" a="1"/>
  <c r="E258" i="2" s="1"/>
  <c r="AE254" i="2"/>
  <c r="AH254" i="2" s="1" a="1"/>
  <c r="AH254" i="2" s="1"/>
  <c r="H258" i="2" s="1" a="1"/>
  <c r="H258" i="2" s="1"/>
  <c r="AE258" i="1"/>
  <c r="AH258" i="1" s="1" a="1"/>
  <c r="AH258" i="1" s="1"/>
  <c r="H262" i="1" s="1" a="1"/>
  <c r="H262" i="1" s="1"/>
  <c r="AC258" i="1" a="1"/>
  <c r="AC258" i="1" s="1"/>
  <c r="AF258" i="1" s="1" a="1"/>
  <c r="AF258" i="1" s="1"/>
  <c r="E262" i="1" s="1" a="1"/>
  <c r="E262" i="1" s="1"/>
  <c r="K258" i="2" l="1" a="1"/>
  <c r="K262" i="1" a="1"/>
  <c r="K258" i="2" l="1"/>
  <c r="O258" i="2" s="1"/>
  <c r="R258" i="2"/>
  <c r="P259" i="2"/>
  <c r="R260" i="2"/>
  <c r="R259" i="2"/>
  <c r="P260" i="2"/>
  <c r="Q259" i="2"/>
  <c r="O260" i="2"/>
  <c r="P258" i="2"/>
  <c r="O259" i="2"/>
  <c r="Q258" i="2"/>
  <c r="Q260" i="2"/>
  <c r="P264" i="1"/>
  <c r="R263" i="1"/>
  <c r="P262" i="1"/>
  <c r="O264" i="1"/>
  <c r="Q263" i="1"/>
  <c r="R264" i="1"/>
  <c r="P263" i="1"/>
  <c r="R262" i="1"/>
  <c r="Q264" i="1"/>
  <c r="O263" i="1"/>
  <c r="Q262" i="1"/>
  <c r="K262" i="1"/>
  <c r="O262" i="1" s="1"/>
  <c r="S262" i="1" s="1" a="1"/>
  <c r="S258" i="2" l="1" a="1"/>
  <c r="S262" i="1"/>
  <c r="T262" i="1" s="1"/>
  <c r="T264" i="1"/>
  <c r="T265" i="1"/>
  <c r="T263" i="1"/>
  <c r="T260" i="2" l="1"/>
  <c r="S258" i="2"/>
  <c r="T258" i="2" s="1"/>
  <c r="T259" i="2"/>
  <c r="T261" i="2"/>
  <c r="V262" i="1" a="1"/>
  <c r="V262" i="1" s="1"/>
  <c r="U262" i="1" a="1"/>
  <c r="U262" i="1" s="1"/>
  <c r="U258" i="2" l="1" a="1"/>
  <c r="U258" i="2" s="1"/>
  <c r="V258" i="2" a="1"/>
  <c r="V258" i="2" s="1"/>
  <c r="X262" i="1"/>
  <c r="AJ262" i="1" s="1"/>
  <c r="I266" i="1" s="1"/>
  <c r="W262" i="1" a="1"/>
  <c r="W262" i="1" s="1"/>
  <c r="AI262" i="1" s="1" a="1"/>
  <c r="AI262" i="1" s="1"/>
  <c r="G266" i="1" s="1" a="1"/>
  <c r="G266" i="1" s="1"/>
  <c r="Y262" i="1" a="1"/>
  <c r="W258" i="2" l="1" a="1"/>
  <c r="W258" i="2" s="1"/>
  <c r="AI258" i="2" s="1" a="1"/>
  <c r="AI258" i="2" s="1"/>
  <c r="G262" i="2" s="1" a="1"/>
  <c r="G262" i="2" s="1"/>
  <c r="X258" i="2"/>
  <c r="AJ258" i="2" s="1"/>
  <c r="I262" i="2" s="1"/>
  <c r="Y258" i="2" a="1"/>
  <c r="AE264" i="1"/>
  <c r="AE263" i="1"/>
  <c r="Y262" i="1"/>
  <c r="Y258" i="2" l="1"/>
  <c r="AE259" i="2"/>
  <c r="AE260" i="2"/>
  <c r="AC262" i="1" a="1"/>
  <c r="AC262" i="1" s="1"/>
  <c r="AF262" i="1" s="1" a="1"/>
  <c r="AF262" i="1" s="1"/>
  <c r="E266" i="1" s="1" a="1"/>
  <c r="E266" i="1" s="1"/>
  <c r="AE262" i="1"/>
  <c r="AH262" i="1" s="1" a="1"/>
  <c r="AH262" i="1" s="1"/>
  <c r="H266" i="1" s="1" a="1"/>
  <c r="H266" i="1" s="1"/>
  <c r="AC258" i="2" l="1" a="1"/>
  <c r="AC258" i="2" s="1"/>
  <c r="AF258" i="2" s="1" a="1"/>
  <c r="AF258" i="2" s="1"/>
  <c r="E262" i="2" s="1" a="1"/>
  <c r="E262" i="2" s="1"/>
  <c r="AE258" i="2"/>
  <c r="AH258" i="2" s="1" a="1"/>
  <c r="AH258" i="2" s="1"/>
  <c r="H262" i="2" s="1" a="1"/>
  <c r="H262" i="2" s="1"/>
  <c r="K266" i="1" a="1"/>
  <c r="K262" i="2" l="1" a="1"/>
  <c r="R268" i="1"/>
  <c r="P267" i="1"/>
  <c r="Q268" i="1"/>
  <c r="O267" i="1"/>
  <c r="Q266" i="1"/>
  <c r="P268" i="1"/>
  <c r="R266" i="1"/>
  <c r="O268" i="1"/>
  <c r="P266" i="1"/>
  <c r="R267" i="1"/>
  <c r="Q267" i="1"/>
  <c r="K266" i="1"/>
  <c r="O266" i="1" s="1"/>
  <c r="S266" i="1" s="1" a="1"/>
  <c r="Q262" i="2" l="1"/>
  <c r="O263" i="2"/>
  <c r="Q264" i="2"/>
  <c r="O264" i="2"/>
  <c r="K262" i="2"/>
  <c r="O262" i="2" s="1"/>
  <c r="R262" i="2"/>
  <c r="P263" i="2"/>
  <c r="R264" i="2"/>
  <c r="Q263" i="2"/>
  <c r="R263" i="2"/>
  <c r="P262" i="2"/>
  <c r="P264" i="2"/>
  <c r="T269" i="1"/>
  <c r="T267" i="1"/>
  <c r="S266" i="1"/>
  <c r="T266" i="1" s="1"/>
  <c r="T268" i="1"/>
  <c r="S262" i="2" l="1" a="1"/>
  <c r="U266" i="1" a="1"/>
  <c r="U266" i="1" s="1"/>
  <c r="V266" i="1" a="1"/>
  <c r="V266" i="1" s="1"/>
  <c r="T263" i="2" l="1"/>
  <c r="T265" i="2"/>
  <c r="T264" i="2"/>
  <c r="S262" i="2"/>
  <c r="T262" i="2" s="1"/>
  <c r="W266" i="1" a="1"/>
  <c r="W266" i="1" s="1"/>
  <c r="AI266" i="1" s="1" a="1"/>
  <c r="AI266" i="1" s="1"/>
  <c r="G270" i="1" s="1" a="1"/>
  <c r="G270" i="1" s="1"/>
  <c r="X266" i="1"/>
  <c r="AJ266" i="1" s="1"/>
  <c r="I270" i="1" s="1"/>
  <c r="Y266" i="1" a="1"/>
  <c r="U262" i="2" l="1" a="1"/>
  <c r="U262" i="2" s="1"/>
  <c r="V262" i="2" a="1"/>
  <c r="V262" i="2" s="1"/>
  <c r="AE267" i="1"/>
  <c r="Y266" i="1"/>
  <c r="AE268" i="1"/>
  <c r="W262" i="2" l="1" a="1"/>
  <c r="W262" i="2" s="1"/>
  <c r="AI262" i="2" s="1" a="1"/>
  <c r="AI262" i="2" s="1"/>
  <c r="G266" i="2" s="1" a="1"/>
  <c r="G266" i="2" s="1"/>
  <c r="X262" i="2"/>
  <c r="AJ262" i="2" s="1"/>
  <c r="I266" i="2" s="1"/>
  <c r="Y262" i="2" a="1"/>
  <c r="AE266" i="1"/>
  <c r="AH266" i="1" s="1" a="1"/>
  <c r="AH266" i="1" s="1"/>
  <c r="H270" i="1" s="1" a="1"/>
  <c r="H270" i="1" s="1"/>
  <c r="AC266" i="1" a="1"/>
  <c r="AC266" i="1" s="1"/>
  <c r="AF266" i="1" s="1" a="1"/>
  <c r="AF266" i="1" s="1"/>
  <c r="E270" i="1" s="1" a="1"/>
  <c r="E270" i="1" s="1"/>
  <c r="Y262" i="2" l="1"/>
  <c r="AE263" i="2"/>
  <c r="AE264" i="2"/>
  <c r="K270" i="1" a="1"/>
  <c r="AE262" i="2" l="1"/>
  <c r="AH262" i="2" s="1" a="1"/>
  <c r="AH262" i="2" s="1"/>
  <c r="H266" i="2" s="1" a="1"/>
  <c r="H266" i="2" s="1"/>
  <c r="AC262" i="2" a="1"/>
  <c r="AC262" i="2" s="1"/>
  <c r="AF262" i="2" s="1" a="1"/>
  <c r="AF262" i="2" s="1"/>
  <c r="E266" i="2" s="1" a="1"/>
  <c r="E266" i="2" s="1"/>
  <c r="R272" i="1"/>
  <c r="P271" i="1"/>
  <c r="R270" i="1"/>
  <c r="K270" i="1"/>
  <c r="O270" i="1" s="1"/>
  <c r="S270" i="1" s="1" a="1"/>
  <c r="Q272" i="1"/>
  <c r="O271" i="1"/>
  <c r="Q270" i="1"/>
  <c r="P272" i="1"/>
  <c r="R271" i="1"/>
  <c r="P270" i="1"/>
  <c r="O272" i="1"/>
  <c r="Q271" i="1"/>
  <c r="K266" i="2" l="1" a="1"/>
  <c r="T273" i="1"/>
  <c r="T271" i="1"/>
  <c r="S270" i="1"/>
  <c r="T270" i="1" s="1"/>
  <c r="T272" i="1"/>
  <c r="P266" i="2" l="1"/>
  <c r="R267" i="2"/>
  <c r="P268" i="2"/>
  <c r="K266" i="2"/>
  <c r="O266" i="2" s="1"/>
  <c r="Q266" i="2"/>
  <c r="O267" i="2"/>
  <c r="Q268" i="2"/>
  <c r="R266" i="2"/>
  <c r="P267" i="2"/>
  <c r="R268" i="2"/>
  <c r="Q267" i="2"/>
  <c r="O268" i="2"/>
  <c r="U270" i="1" a="1"/>
  <c r="U270" i="1" s="1"/>
  <c r="V270" i="1" a="1"/>
  <c r="V270" i="1" s="1"/>
  <c r="S266" i="2" l="1" a="1"/>
  <c r="S266" i="2" s="1"/>
  <c r="T266" i="2" s="1"/>
  <c r="T267" i="2"/>
  <c r="T269" i="2"/>
  <c r="T268" i="2"/>
  <c r="W270" i="1" a="1"/>
  <c r="W270" i="1" s="1"/>
  <c r="AI270" i="1" s="1" a="1"/>
  <c r="AI270" i="1" s="1"/>
  <c r="G274" i="1" s="1" a="1"/>
  <c r="G274" i="1" s="1"/>
  <c r="X270" i="1"/>
  <c r="AJ270" i="1" s="1"/>
  <c r="I274" i="1" s="1"/>
  <c r="Y270" i="1" a="1"/>
  <c r="V266" i="2" l="1" a="1"/>
  <c r="V266" i="2" s="1"/>
  <c r="U266" i="2" a="1"/>
  <c r="U266" i="2" s="1"/>
  <c r="AE271" i="1"/>
  <c r="Y270" i="1"/>
  <c r="AE272" i="1"/>
  <c r="X266" i="2" l="1"/>
  <c r="AJ266" i="2" s="1"/>
  <c r="I270" i="2" s="1"/>
  <c r="W266" i="2" a="1"/>
  <c r="W266" i="2" s="1"/>
  <c r="AI266" i="2" s="1" a="1"/>
  <c r="AI266" i="2" s="1"/>
  <c r="G270" i="2" s="1" a="1"/>
  <c r="G270" i="2" s="1"/>
  <c r="Y266" i="2" a="1"/>
  <c r="AE270" i="1"/>
  <c r="AH270" i="1" s="1" a="1"/>
  <c r="AH270" i="1" s="1"/>
  <c r="H274" i="1" s="1" a="1"/>
  <c r="H274" i="1" s="1"/>
  <c r="AC270" i="1" a="1"/>
  <c r="AC270" i="1" s="1"/>
  <c r="AF270" i="1" s="1" a="1"/>
  <c r="AF270" i="1" s="1"/>
  <c r="E274" i="1" s="1" a="1"/>
  <c r="E274" i="1" s="1"/>
  <c r="AE268" i="2" l="1"/>
  <c r="AE267" i="2"/>
  <c r="Y266" i="2"/>
  <c r="K274" i="1" a="1"/>
  <c r="AE266" i="2" l="1"/>
  <c r="AH266" i="2" s="1" a="1"/>
  <c r="AH266" i="2" s="1"/>
  <c r="H270" i="2" s="1" a="1"/>
  <c r="H270" i="2" s="1"/>
  <c r="AC266" i="2" a="1"/>
  <c r="AC266" i="2" s="1"/>
  <c r="AF266" i="2" s="1" a="1"/>
  <c r="AF266" i="2" s="1"/>
  <c r="E270" i="2" s="1" a="1"/>
  <c r="E270" i="2" s="1"/>
  <c r="Q276" i="1"/>
  <c r="O275" i="1"/>
  <c r="Q274" i="1"/>
  <c r="P276" i="1"/>
  <c r="R275" i="1"/>
  <c r="P274" i="1"/>
  <c r="O276" i="1"/>
  <c r="Q275" i="1"/>
  <c r="R276" i="1"/>
  <c r="R274" i="1"/>
  <c r="K274" i="1"/>
  <c r="O274" i="1" s="1"/>
  <c r="P275" i="1"/>
  <c r="K270" i="2" l="1" a="1"/>
  <c r="S274" i="1" a="1"/>
  <c r="Q271" i="2" l="1"/>
  <c r="O272" i="2"/>
  <c r="Q270" i="2"/>
  <c r="P270" i="2"/>
  <c r="R271" i="2"/>
  <c r="P272" i="2"/>
  <c r="O271" i="2"/>
  <c r="Q272" i="2"/>
  <c r="R270" i="2"/>
  <c r="P271" i="2"/>
  <c r="K270" i="2"/>
  <c r="O270" i="2" s="1"/>
  <c r="R272" i="2"/>
  <c r="T277" i="1"/>
  <c r="T275" i="1"/>
  <c r="S274" i="1"/>
  <c r="T274" i="1" s="1"/>
  <c r="T276" i="1"/>
  <c r="S270" i="2" l="1" a="1"/>
  <c r="V274" i="1" a="1"/>
  <c r="V274" i="1" s="1"/>
  <c r="U274" i="1" a="1"/>
  <c r="U274" i="1" s="1"/>
  <c r="T272" i="2" l="1"/>
  <c r="T271" i="2"/>
  <c r="T273" i="2"/>
  <c r="S270" i="2"/>
  <c r="T270" i="2" s="1"/>
  <c r="X274" i="1"/>
  <c r="AJ274" i="1" s="1"/>
  <c r="I278" i="1" s="1"/>
  <c r="W274" i="1" a="1"/>
  <c r="W274" i="1" s="1"/>
  <c r="AI274" i="1" s="1" a="1"/>
  <c r="AI274" i="1" s="1"/>
  <c r="G278" i="1" s="1" a="1"/>
  <c r="G278" i="1" s="1"/>
  <c r="Y274" i="1" a="1"/>
  <c r="V270" i="2" l="1" a="1"/>
  <c r="V270" i="2" s="1"/>
  <c r="U270" i="2" a="1"/>
  <c r="U270" i="2" s="1"/>
  <c r="AE276" i="1"/>
  <c r="AE275" i="1"/>
  <c r="Y274" i="1"/>
  <c r="X270" i="2" l="1"/>
  <c r="AJ270" i="2" s="1"/>
  <c r="I274" i="2" s="1"/>
  <c r="W270" i="2" a="1"/>
  <c r="W270" i="2" s="1"/>
  <c r="AI270" i="2" s="1" a="1"/>
  <c r="AI270" i="2" s="1"/>
  <c r="G274" i="2" s="1" a="1"/>
  <c r="G274" i="2" s="1"/>
  <c r="Y270" i="2" a="1"/>
  <c r="AE274" i="1"/>
  <c r="AH274" i="1" s="1" a="1"/>
  <c r="AH274" i="1" s="1"/>
  <c r="H278" i="1" s="1" a="1"/>
  <c r="H278" i="1" s="1"/>
  <c r="AC274" i="1" a="1"/>
  <c r="AC274" i="1" s="1"/>
  <c r="AF274" i="1" s="1" a="1"/>
  <c r="AF274" i="1" s="1"/>
  <c r="E278" i="1" s="1" a="1"/>
  <c r="E278" i="1" s="1"/>
  <c r="AE272" i="2" l="1"/>
  <c r="Y270" i="2"/>
  <c r="AE271" i="2"/>
  <c r="K278" i="1" a="1"/>
  <c r="AC270" i="2" l="1" a="1"/>
  <c r="AC270" i="2" s="1"/>
  <c r="AF270" i="2" s="1" a="1"/>
  <c r="AF270" i="2" s="1"/>
  <c r="E274" i="2" s="1" a="1"/>
  <c r="E274" i="2" s="1"/>
  <c r="AE270" i="2"/>
  <c r="AH270" i="2" s="1" a="1"/>
  <c r="AH270" i="2" s="1"/>
  <c r="H274" i="2" s="1" a="1"/>
  <c r="H274" i="2" s="1"/>
  <c r="P280" i="1"/>
  <c r="R279" i="1"/>
  <c r="P278" i="1"/>
  <c r="O280" i="1"/>
  <c r="Q279" i="1"/>
  <c r="R280" i="1"/>
  <c r="P279" i="1"/>
  <c r="R278" i="1"/>
  <c r="K278" i="1"/>
  <c r="O278" i="1" s="1"/>
  <c r="Q280" i="1"/>
  <c r="Q278" i="1"/>
  <c r="O279" i="1"/>
  <c r="K274" i="2" l="1" a="1"/>
  <c r="S278" i="1" a="1"/>
  <c r="K274" i="2" l="1"/>
  <c r="O274" i="2" s="1"/>
  <c r="R274" i="2"/>
  <c r="P275" i="2"/>
  <c r="R276" i="2"/>
  <c r="P274" i="2"/>
  <c r="R275" i="2"/>
  <c r="P276" i="2"/>
  <c r="Q275" i="2"/>
  <c r="O276" i="2"/>
  <c r="Q276" i="2"/>
  <c r="O275" i="2"/>
  <c r="Q274" i="2"/>
  <c r="S278" i="1"/>
  <c r="T278" i="1" s="1"/>
  <c r="T280" i="1"/>
  <c r="T281" i="1"/>
  <c r="T279" i="1"/>
  <c r="S274" i="2" l="1" a="1"/>
  <c r="V278" i="1" a="1"/>
  <c r="V278" i="1" s="1"/>
  <c r="U278" i="1" a="1"/>
  <c r="U278" i="1" s="1"/>
  <c r="T276" i="2" l="1"/>
  <c r="S274" i="2"/>
  <c r="T274" i="2" s="1"/>
  <c r="T277" i="2"/>
  <c r="T275" i="2"/>
  <c r="X278" i="1"/>
  <c r="AJ278" i="1" s="1"/>
  <c r="I282" i="1" s="1"/>
  <c r="W278" i="1" a="1"/>
  <c r="W278" i="1" s="1"/>
  <c r="AI278" i="1" s="1" a="1"/>
  <c r="AI278" i="1" s="1"/>
  <c r="G282" i="1" s="1" a="1"/>
  <c r="G282" i="1" s="1"/>
  <c r="Y278" i="1" a="1"/>
  <c r="U274" i="2" l="1" a="1"/>
  <c r="U274" i="2" s="1"/>
  <c r="V274" i="2" a="1"/>
  <c r="V274" i="2" s="1"/>
  <c r="AE280" i="1"/>
  <c r="AE279" i="1"/>
  <c r="Y278" i="1"/>
  <c r="W274" i="2" l="1" a="1"/>
  <c r="W274" i="2" s="1"/>
  <c r="AI274" i="2" s="1" a="1"/>
  <c r="AI274" i="2" s="1"/>
  <c r="G278" i="2" s="1" a="1"/>
  <c r="G278" i="2" s="1"/>
  <c r="X274" i="2"/>
  <c r="AJ274" i="2" s="1"/>
  <c r="I278" i="2" s="1"/>
  <c r="Y274" i="2" a="1"/>
  <c r="AC278" i="1" a="1"/>
  <c r="AC278" i="1" s="1"/>
  <c r="AF278" i="1" s="1" a="1"/>
  <c r="AF278" i="1" s="1"/>
  <c r="E282" i="1" s="1" a="1"/>
  <c r="E282" i="1" s="1"/>
  <c r="AE278" i="1"/>
  <c r="AH278" i="1" s="1" a="1"/>
  <c r="AH278" i="1" s="1"/>
  <c r="H282" i="1" s="1" a="1"/>
  <c r="H282" i="1" s="1"/>
  <c r="Y274" i="2" l="1"/>
  <c r="AE275" i="2"/>
  <c r="AE276" i="2"/>
  <c r="K282" i="1" a="1"/>
  <c r="AC274" i="2" l="1" a="1"/>
  <c r="AC274" i="2" s="1"/>
  <c r="AF274" i="2" s="1" a="1"/>
  <c r="AF274" i="2" s="1"/>
  <c r="E278" i="2" s="1" a="1"/>
  <c r="E278" i="2" s="1"/>
  <c r="AE274" i="2"/>
  <c r="AH274" i="2" s="1" a="1"/>
  <c r="AH274" i="2" s="1"/>
  <c r="H278" i="2" s="1" a="1"/>
  <c r="H278" i="2" s="1"/>
  <c r="O284" i="1"/>
  <c r="Q283" i="1"/>
  <c r="R284" i="1"/>
  <c r="P283" i="1"/>
  <c r="R282" i="1"/>
  <c r="K282" i="1"/>
  <c r="O282" i="1" s="1"/>
  <c r="S282" i="1" s="1" a="1"/>
  <c r="Q284" i="1"/>
  <c r="O283" i="1"/>
  <c r="Q282" i="1"/>
  <c r="P284" i="1"/>
  <c r="P282" i="1"/>
  <c r="R283" i="1"/>
  <c r="K278" i="2" l="1" a="1"/>
  <c r="T284" i="1"/>
  <c r="T285" i="1"/>
  <c r="T283" i="1"/>
  <c r="S282" i="1"/>
  <c r="T282" i="1" s="1"/>
  <c r="Q278" i="2" l="1"/>
  <c r="O279" i="2"/>
  <c r="Q280" i="2"/>
  <c r="Q279" i="2"/>
  <c r="K278" i="2"/>
  <c r="O278" i="2" s="1"/>
  <c r="R278" i="2"/>
  <c r="P279" i="2"/>
  <c r="R280" i="2"/>
  <c r="O280" i="2"/>
  <c r="P278" i="2"/>
  <c r="P280" i="2"/>
  <c r="R279" i="2"/>
  <c r="U282" i="1" a="1"/>
  <c r="U282" i="1" s="1"/>
  <c r="V282" i="1" a="1"/>
  <c r="V282" i="1" s="1"/>
  <c r="S278" i="2" l="1" a="1"/>
  <c r="W282" i="1" a="1"/>
  <c r="W282" i="1" s="1"/>
  <c r="AI282" i="1" s="1" a="1"/>
  <c r="AI282" i="1" s="1"/>
  <c r="G286" i="1" s="1" a="1"/>
  <c r="G286" i="1" s="1"/>
  <c r="X282" i="1"/>
  <c r="AJ282" i="1" s="1"/>
  <c r="I286" i="1" s="1"/>
  <c r="Y282" i="1" a="1"/>
  <c r="T279" i="2" l="1"/>
  <c r="T281" i="2"/>
  <c r="T280" i="2"/>
  <c r="S278" i="2"/>
  <c r="T278" i="2" s="1"/>
  <c r="AE283" i="1"/>
  <c r="Y282" i="1"/>
  <c r="AE284" i="1"/>
  <c r="U278" i="2" l="1" a="1"/>
  <c r="U278" i="2" s="1"/>
  <c r="V278" i="2" a="1"/>
  <c r="V278" i="2" s="1"/>
  <c r="AC282" i="1" a="1"/>
  <c r="AC282" i="1" s="1"/>
  <c r="AF282" i="1" s="1" a="1"/>
  <c r="AF282" i="1" s="1"/>
  <c r="E286" i="1" s="1" a="1"/>
  <c r="E286" i="1" s="1"/>
  <c r="AE282" i="1"/>
  <c r="AH282" i="1" s="1" a="1"/>
  <c r="AH282" i="1" s="1"/>
  <c r="H286" i="1" s="1" a="1"/>
  <c r="H286" i="1" s="1"/>
  <c r="W278" i="2" l="1" a="1"/>
  <c r="W278" i="2" s="1"/>
  <c r="AI278" i="2" s="1" a="1"/>
  <c r="AI278" i="2" s="1"/>
  <c r="G282" i="2" s="1" a="1"/>
  <c r="G282" i="2" s="1"/>
  <c r="X278" i="2"/>
  <c r="AJ278" i="2" s="1"/>
  <c r="I282" i="2" s="1"/>
  <c r="Y278" i="2" a="1"/>
  <c r="K286" i="1" a="1"/>
  <c r="Y278" i="2" l="1"/>
  <c r="AE279" i="2"/>
  <c r="AE280" i="2"/>
  <c r="R288" i="1"/>
  <c r="P287" i="1"/>
  <c r="R286" i="1"/>
  <c r="K286" i="1"/>
  <c r="O286" i="1" s="1"/>
  <c r="Q288" i="1"/>
  <c r="O287" i="1"/>
  <c r="Q286" i="1"/>
  <c r="P288" i="1"/>
  <c r="R287" i="1"/>
  <c r="P286" i="1"/>
  <c r="O288" i="1"/>
  <c r="Q287" i="1"/>
  <c r="AE278" i="2" l="1"/>
  <c r="AH278" i="2" s="1" a="1"/>
  <c r="AH278" i="2" s="1"/>
  <c r="H282" i="2" s="1" a="1"/>
  <c r="H282" i="2" s="1"/>
  <c r="AC278" i="2" a="1"/>
  <c r="AC278" i="2" s="1"/>
  <c r="AF278" i="2" s="1" a="1"/>
  <c r="AF278" i="2" s="1"/>
  <c r="E282" i="2" s="1" a="1"/>
  <c r="E282" i="2" s="1"/>
  <c r="S286" i="1" a="1"/>
  <c r="K282" i="2" l="1" a="1"/>
  <c r="T289" i="1"/>
  <c r="T287" i="1"/>
  <c r="S286" i="1"/>
  <c r="T286" i="1" s="1"/>
  <c r="T288" i="1"/>
  <c r="P282" i="2" l="1"/>
  <c r="R283" i="2"/>
  <c r="P284" i="2"/>
  <c r="K282" i="2"/>
  <c r="O282" i="2" s="1"/>
  <c r="R282" i="2"/>
  <c r="P283" i="2"/>
  <c r="R284" i="2"/>
  <c r="Q282" i="2"/>
  <c r="O283" i="2"/>
  <c r="Q284" i="2"/>
  <c r="Q283" i="2"/>
  <c r="O284" i="2"/>
  <c r="U286" i="1" a="1"/>
  <c r="U286" i="1" s="1"/>
  <c r="V286" i="1" a="1"/>
  <c r="V286" i="1" s="1"/>
  <c r="S282" i="2" l="1" a="1"/>
  <c r="S282" i="2" s="1"/>
  <c r="T282" i="2" s="1"/>
  <c r="T283" i="2"/>
  <c r="T285" i="2"/>
  <c r="T284" i="2"/>
  <c r="W286" i="1" a="1"/>
  <c r="W286" i="1" s="1"/>
  <c r="AI286" i="1" s="1" a="1"/>
  <c r="AI286" i="1" s="1"/>
  <c r="G290" i="1" s="1" a="1"/>
  <c r="G290" i="1" s="1"/>
  <c r="X286" i="1"/>
  <c r="AJ286" i="1" s="1"/>
  <c r="I290" i="1" s="1"/>
  <c r="Y286" i="1" a="1"/>
  <c r="V282" i="2" l="1" a="1"/>
  <c r="V282" i="2" s="1"/>
  <c r="U282" i="2" a="1"/>
  <c r="U282" i="2" s="1"/>
  <c r="AE287" i="1"/>
  <c r="Y286" i="1"/>
  <c r="AE288" i="1"/>
  <c r="X282" i="2" l="1"/>
  <c r="AJ282" i="2" s="1"/>
  <c r="I286" i="2" s="1"/>
  <c r="W282" i="2" a="1"/>
  <c r="W282" i="2" s="1"/>
  <c r="AI282" i="2" s="1" a="1"/>
  <c r="AI282" i="2" s="1"/>
  <c r="G286" i="2" s="1" a="1"/>
  <c r="G286" i="2" s="1"/>
  <c r="Y282" i="2" a="1"/>
  <c r="AE286" i="1"/>
  <c r="AH286" i="1" s="1" a="1"/>
  <c r="AH286" i="1" s="1"/>
  <c r="H290" i="1" s="1" a="1"/>
  <c r="H290" i="1" s="1"/>
  <c r="AC286" i="1" a="1"/>
  <c r="AC286" i="1" s="1"/>
  <c r="AF286" i="1" s="1" a="1"/>
  <c r="AF286" i="1" s="1"/>
  <c r="E290" i="1" s="1" a="1"/>
  <c r="E290" i="1" s="1"/>
  <c r="AE284" i="2" l="1"/>
  <c r="Y282" i="2"/>
  <c r="AE283" i="2"/>
  <c r="K290" i="1" a="1"/>
  <c r="AE282" i="2" l="1"/>
  <c r="AH282" i="2" s="1" a="1"/>
  <c r="AH282" i="2" s="1"/>
  <c r="H286" i="2" s="1" a="1"/>
  <c r="H286" i="2" s="1"/>
  <c r="AC282" i="2" a="1"/>
  <c r="AC282" i="2" s="1"/>
  <c r="AF282" i="2" s="1" a="1"/>
  <c r="AF282" i="2" s="1"/>
  <c r="E286" i="2" s="1" a="1"/>
  <c r="E286" i="2" s="1"/>
  <c r="Q292" i="1"/>
  <c r="O291" i="1"/>
  <c r="Q290" i="1"/>
  <c r="P292" i="1"/>
  <c r="R291" i="1"/>
  <c r="P290" i="1"/>
  <c r="O292" i="1"/>
  <c r="Q291" i="1"/>
  <c r="R292" i="1"/>
  <c r="R290" i="1"/>
  <c r="K290" i="1"/>
  <c r="O290" i="1" s="1"/>
  <c r="P291" i="1"/>
  <c r="K286" i="2" l="1" a="1"/>
  <c r="S290" i="1" a="1"/>
  <c r="Q287" i="2" l="1"/>
  <c r="O288" i="2"/>
  <c r="Q286" i="2"/>
  <c r="O287" i="2"/>
  <c r="Q288" i="2"/>
  <c r="P286" i="2"/>
  <c r="R287" i="2"/>
  <c r="P288" i="2"/>
  <c r="R286" i="2"/>
  <c r="R288" i="2"/>
  <c r="P287" i="2"/>
  <c r="K286" i="2"/>
  <c r="O286" i="2" s="1"/>
  <c r="S286" i="2" s="1" a="1"/>
  <c r="T293" i="1"/>
  <c r="T291" i="1"/>
  <c r="S290" i="1"/>
  <c r="T290" i="1" s="1"/>
  <c r="T292" i="1"/>
  <c r="T288" i="2" l="1"/>
  <c r="S286" i="2"/>
  <c r="T286" i="2" s="1"/>
  <c r="T287" i="2"/>
  <c r="T289" i="2"/>
  <c r="V290" i="1" a="1"/>
  <c r="V290" i="1" s="1"/>
  <c r="U290" i="1" a="1"/>
  <c r="U290" i="1" s="1"/>
  <c r="V286" i="2" l="1" a="1"/>
  <c r="V286" i="2" s="1"/>
  <c r="U286" i="2" a="1"/>
  <c r="U286" i="2" s="1"/>
  <c r="X290" i="1"/>
  <c r="AJ290" i="1" s="1"/>
  <c r="W290" i="1" a="1"/>
  <c r="W290" i="1" s="1"/>
  <c r="AI290" i="1" s="1" a="1"/>
  <c r="AI290" i="1" s="1"/>
  <c r="Y290" i="1" a="1"/>
  <c r="X286" i="2" l="1"/>
  <c r="AJ286" i="2" s="1"/>
  <c r="I290" i="2" s="1"/>
  <c r="W286" i="2" a="1"/>
  <c r="W286" i="2" s="1"/>
  <c r="AI286" i="2" s="1" a="1"/>
  <c r="AI286" i="2" s="1"/>
  <c r="G290" i="2" s="1" a="1"/>
  <c r="G290" i="2" s="1"/>
  <c r="Y286" i="2" a="1"/>
  <c r="AE292" i="1"/>
  <c r="AE291" i="1"/>
  <c r="Y290" i="1"/>
  <c r="AE288" i="2" l="1"/>
  <c r="Y286" i="2"/>
  <c r="AE287" i="2"/>
  <c r="AE290" i="1"/>
  <c r="AH290" i="1" s="1" a="1"/>
  <c r="AH290" i="1" s="1"/>
  <c r="AC290" i="1" a="1"/>
  <c r="AC290" i="1" s="1"/>
  <c r="AF290" i="1" s="1" a="1"/>
  <c r="AF290" i="1" s="1"/>
  <c r="AC286" i="2" l="1" a="1"/>
  <c r="AC286" i="2" s="1"/>
  <c r="AF286" i="2" s="1" a="1"/>
  <c r="AF286" i="2" s="1"/>
  <c r="E290" i="2" s="1" a="1"/>
  <c r="E290" i="2" s="1"/>
  <c r="AE286" i="2"/>
  <c r="AH286" i="2" s="1" a="1"/>
  <c r="AH286" i="2" s="1"/>
  <c r="H290" i="2" s="1" a="1"/>
  <c r="H290" i="2" s="1"/>
  <c r="K290" i="2" l="1" a="1"/>
  <c r="K290" i="2" l="1"/>
  <c r="O290" i="2" s="1"/>
  <c r="R290" i="2"/>
  <c r="P291" i="2"/>
  <c r="R292" i="2"/>
  <c r="R291" i="2"/>
  <c r="P292" i="2"/>
  <c r="Q291" i="2"/>
  <c r="O292" i="2"/>
  <c r="P290" i="2"/>
  <c r="Q290" i="2"/>
  <c r="Q292" i="2"/>
  <c r="O291" i="2"/>
  <c r="S290" i="2" l="1" a="1"/>
  <c r="T292" i="2" l="1"/>
  <c r="S290" i="2"/>
  <c r="T290" i="2" s="1"/>
  <c r="T293" i="2"/>
  <c r="T291" i="2"/>
  <c r="U290" i="2" l="1" a="1"/>
  <c r="U290" i="2" s="1"/>
  <c r="V290" i="2" a="1"/>
  <c r="V290" i="2" s="1"/>
  <c r="W290" i="2" l="1" a="1"/>
  <c r="W290" i="2" s="1"/>
  <c r="AI290" i="2" s="1" a="1"/>
  <c r="AI290" i="2" s="1"/>
  <c r="X290" i="2"/>
  <c r="AJ290" i="2" s="1"/>
  <c r="Y290" i="2" a="1"/>
  <c r="Y290" i="2" l="1"/>
  <c r="AE291" i="2"/>
  <c r="AE292" i="2"/>
  <c r="AC290" i="2" l="1" a="1"/>
  <c r="AC290" i="2" s="1"/>
  <c r="AF290" i="2" s="1" a="1"/>
  <c r="AF290" i="2" s="1"/>
  <c r="AE290" i="2"/>
  <c r="AH290" i="2" s="1" a="1"/>
  <c r="AH29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<sst xmlns="http://schemas.openxmlformats.org/spreadsheetml/2006/main" count="51" uniqueCount="25">
  <si>
    <t>Using Sigmoid Activation Function</t>
  </si>
  <si>
    <t>Epoch</t>
  </si>
  <si>
    <t>X</t>
  </si>
  <si>
    <t>Y</t>
  </si>
  <si>
    <t>W1</t>
  </si>
  <si>
    <t>W2</t>
  </si>
  <si>
    <t>b1</t>
  </si>
  <si>
    <t>b2</t>
  </si>
  <si>
    <t>L_Rate</t>
  </si>
  <si>
    <t>Z1</t>
  </si>
  <si>
    <t>A1 = sigmoid(Z1)</t>
  </si>
  <si>
    <t>Z2</t>
  </si>
  <si>
    <t>P`=A2=s(Z2)</t>
  </si>
  <si>
    <t>C</t>
  </si>
  <si>
    <t>dc/dz2</t>
  </si>
  <si>
    <t>dc/dw2</t>
  </si>
  <si>
    <t>dc/db2</t>
  </si>
  <si>
    <t>dc/dz1</t>
  </si>
  <si>
    <t>dc/dw1</t>
  </si>
  <si>
    <t>dc/db1</t>
  </si>
  <si>
    <t>plot the Cost function value at every epoch, up to 70 epochs.</t>
  </si>
  <si>
    <t>A1 =Tanh(Z1)</t>
  </si>
  <si>
    <t>Using Tanh Activation Function</t>
  </si>
  <si>
    <t>Cost function value at every epoch, up to 70 epochs.</t>
  </si>
  <si>
    <t>Week_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</si>
</sst>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2"/>
      <name val="Arial"/>
      <family val="2"/>
    </font>
    <font>
      <sz val="14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64" fontId="0" fillId="5" borderId="30" xfId="0" applyNumberFormat="1" applyFill="1" applyBorder="1" applyAlignment="1">
      <alignment horizontal="center"/>
    </xf>
    <xf numFmtId="164" fontId="0" fillId="6" borderId="30" xfId="0" applyNumberFormat="1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164" fontId="0" fillId="8" borderId="30" xfId="0" applyNumberFormat="1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5" fontId="0" fillId="9" borderId="30" xfId="0" applyNumberFormat="1" applyFill="1" applyBorder="1"/>
    <xf numFmtId="164" fontId="0" fillId="9" borderId="30" xfId="0" applyNumberFormat="1" applyFill="1" applyBorder="1"/>
    <xf numFmtId="165" fontId="0" fillId="9" borderId="10" xfId="0" applyNumberFormat="1" applyFill="1" applyBorder="1"/>
    <xf numFmtId="165" fontId="0" fillId="9" borderId="31" xfId="0" applyNumberFormat="1" applyFill="1" applyBorder="1"/>
    <xf numFmtId="165" fontId="0" fillId="10" borderId="30" xfId="0" applyNumberFormat="1" applyFill="1" applyBorder="1" applyAlignment="1">
      <alignment horizontal="center"/>
    </xf>
    <xf numFmtId="165" fontId="0" fillId="11" borderId="30" xfId="0" applyNumberFormat="1" applyFill="1" applyBorder="1" applyAlignment="1">
      <alignment horizontal="center"/>
    </xf>
    <xf numFmtId="165" fontId="0" fillId="8" borderId="32" xfId="0" applyNumberFormat="1" applyFill="1" applyBorder="1"/>
    <xf numFmtId="165" fontId="0" fillId="8" borderId="11" xfId="0" applyNumberFormat="1" applyFill="1" applyBorder="1"/>
    <xf numFmtId="165" fontId="0" fillId="8" borderId="33" xfId="0" applyNumberFormat="1" applyFill="1" applyBorder="1"/>
    <xf numFmtId="165" fontId="0" fillId="8" borderId="8" xfId="0" applyNumberFormat="1" applyFill="1" applyBorder="1"/>
    <xf numFmtId="165" fontId="0" fillId="8" borderId="34" xfId="0" applyNumberFormat="1" applyFill="1" applyBorder="1"/>
    <xf numFmtId="165" fontId="0" fillId="8" borderId="13" xfId="0" applyNumberFormat="1" applyFill="1" applyBorder="1"/>
    <xf numFmtId="165" fontId="0" fillId="8" borderId="30" xfId="0" applyNumberFormat="1" applyFill="1" applyBorder="1"/>
    <xf numFmtId="165" fontId="0" fillId="8" borderId="26" xfId="0" applyNumberFormat="1" applyFill="1" applyBorder="1"/>
    <xf numFmtId="165" fontId="0" fillId="8" borderId="10" xfId="0" applyNumberFormat="1" applyFill="1" applyBorder="1"/>
    <xf numFmtId="165" fontId="0" fillId="8" borderId="35" xfId="0" applyNumberFormat="1" applyFill="1" applyBorder="1"/>
    <xf numFmtId="165" fontId="0" fillId="8" borderId="36" xfId="0" applyNumberFormat="1" applyFill="1" applyBorder="1"/>
    <xf numFmtId="165" fontId="0" fillId="8" borderId="37" xfId="0" applyNumberFormat="1" applyFill="1" applyBorder="1"/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164" fontId="0" fillId="5" borderId="31" xfId="0" applyNumberFormat="1" applyFill="1" applyBorder="1" applyAlignment="1">
      <alignment horizontal="center"/>
    </xf>
    <xf numFmtId="164" fontId="0" fillId="6" borderId="31" xfId="0" applyNumberFormat="1" applyFill="1" applyBorder="1" applyAlignment="1">
      <alignment horizontal="center"/>
    </xf>
    <xf numFmtId="0" fontId="0" fillId="0" borderId="31" xfId="0" applyBorder="1"/>
    <xf numFmtId="165" fontId="0" fillId="8" borderId="31" xfId="0" applyNumberFormat="1" applyFill="1" applyBorder="1"/>
    <xf numFmtId="0" fontId="0" fillId="0" borderId="31" xfId="0" applyBorder="1" applyAlignment="1">
      <alignment horizontal="center"/>
    </xf>
    <xf numFmtId="165" fontId="0" fillId="8" borderId="43" xfId="0" applyNumberFormat="1" applyFill="1" applyBorder="1"/>
    <xf numFmtId="165" fontId="0" fillId="8" borderId="40" xfId="0" applyNumberFormat="1" applyFill="1" applyBorder="1"/>
    <xf numFmtId="165" fontId="0" fillId="8" borderId="44" xfId="0" applyNumberFormat="1" applyFill="1" applyBorder="1"/>
    <xf numFmtId="165" fontId="0" fillId="8" borderId="45" xfId="0" applyNumberFormat="1" applyFill="1" applyBorder="1"/>
    <xf numFmtId="165" fontId="0" fillId="5" borderId="46" xfId="0" applyNumberFormat="1" applyFill="1" applyBorder="1"/>
    <xf numFmtId="165" fontId="0" fillId="5" borderId="47" xfId="0" applyNumberFormat="1" applyFill="1" applyBorder="1"/>
    <xf numFmtId="165" fontId="0" fillId="5" borderId="13" xfId="0" applyNumberFormat="1" applyFill="1" applyBorder="1"/>
    <xf numFmtId="165" fontId="0" fillId="5" borderId="35" xfId="0" applyNumberFormat="1" applyFill="1" applyBorder="1"/>
    <xf numFmtId="165" fontId="0" fillId="6" borderId="48" xfId="0" applyNumberFormat="1" applyFill="1" applyBorder="1"/>
    <xf numFmtId="165" fontId="0" fillId="6" borderId="34" xfId="0" applyNumberFormat="1" applyFill="1" applyBorder="1"/>
    <xf numFmtId="165" fontId="0" fillId="5" borderId="50" xfId="0" applyNumberFormat="1" applyFill="1" applyBorder="1"/>
    <xf numFmtId="165" fontId="0" fillId="5" borderId="51" xfId="0" applyNumberFormat="1" applyFill="1" applyBorder="1"/>
    <xf numFmtId="165" fontId="0" fillId="5" borderId="24" xfId="0" applyNumberFormat="1" applyFill="1" applyBorder="1"/>
    <xf numFmtId="165" fontId="0" fillId="6" borderId="43" xfId="0" applyNumberForma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Alignment="1">
      <alignment vertical="center" wrapText="1"/>
    </xf>
    <xf numFmtId="164" fontId="0" fillId="12" borderId="30" xfId="0" applyNumberFormat="1" applyFill="1" applyBorder="1"/>
    <xf numFmtId="165" fontId="0" fillId="12" borderId="10" xfId="0" applyNumberFormat="1" applyFill="1" applyBorder="1"/>
    <xf numFmtId="165" fontId="0" fillId="12" borderId="31" xfId="0" applyNumberFormat="1" applyFill="1" applyBorder="1"/>
    <xf numFmtId="0" fontId="0" fillId="0" borderId="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65" fontId="0" fillId="6" borderId="26" xfId="0" applyNumberFormat="1" applyFill="1" applyBorder="1"/>
    <xf numFmtId="165" fontId="0" fillId="6" borderId="27" xfId="0" applyNumberFormat="1" applyFill="1" applyBorder="1"/>
    <xf numFmtId="165" fontId="0" fillId="6" borderId="40" xfId="0" applyNumberFormat="1" applyFill="1" applyBorder="1"/>
    <xf numFmtId="165" fontId="0" fillId="6" borderId="41" xfId="0" applyNumberFormat="1" applyFill="1" applyBorder="1"/>
    <xf numFmtId="165" fontId="0" fillId="11" borderId="37" xfId="0" applyNumberFormat="1" applyFill="1" applyBorder="1"/>
    <xf numFmtId="165" fontId="0" fillId="11" borderId="12" xfId="0" applyNumberFormat="1" applyFill="1" applyBorder="1"/>
    <xf numFmtId="165" fontId="0" fillId="11" borderId="45" xfId="0" applyNumberFormat="1" applyFill="1" applyBorder="1"/>
    <xf numFmtId="165" fontId="0" fillId="10" borderId="26" xfId="0" applyNumberFormat="1" applyFill="1" applyBorder="1"/>
    <xf numFmtId="165" fontId="0" fillId="10" borderId="27" xfId="0" applyNumberFormat="1" applyFill="1" applyBorder="1"/>
    <xf numFmtId="165" fontId="0" fillId="10" borderId="40" xfId="0" applyNumberFormat="1" applyFill="1" applyBorder="1"/>
    <xf numFmtId="165" fontId="0" fillId="10" borderId="41" xfId="0" applyNumberFormat="1" applyFill="1" applyBorder="1"/>
    <xf numFmtId="165" fontId="0" fillId="10" borderId="8" xfId="0" applyNumberFormat="1" applyFill="1" applyBorder="1"/>
    <xf numFmtId="165" fontId="0" fillId="10" borderId="34" xfId="0" applyNumberFormat="1" applyFill="1" applyBorder="1"/>
    <xf numFmtId="165" fontId="0" fillId="10" borderId="43" xfId="0" applyNumberFormat="1" applyFill="1" applyBorder="1"/>
    <xf numFmtId="165" fontId="0" fillId="11" borderId="8" xfId="0" applyNumberFormat="1" applyFill="1" applyBorder="1"/>
    <xf numFmtId="165" fontId="0" fillId="11" borderId="34" xfId="0" applyNumberFormat="1" applyFill="1" applyBorder="1"/>
    <xf numFmtId="165" fontId="0" fillId="11" borderId="43" xfId="0" applyNumberFormat="1" applyFill="1" applyBorder="1"/>
    <xf numFmtId="0" fontId="0" fillId="13" borderId="10" xfId="0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400"/>
              <a:t>Training Result using Sigmoid</a:t>
            </a:r>
            <a:endParaRPr lang="en-GB" sz="4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79628910217095"/>
          <c:y val="0.13421266947880847"/>
          <c:w val="0.8522246281714785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Week_5_lesson_6_sigmoid!$A$10:$A$293</c:f>
              <c:numCache>
                <c:formatCode>General</c:formatCode>
                <c:ptCount val="28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  <c:pt idx="64">
                  <c:v>17</c:v>
                </c:pt>
                <c:pt idx="68">
                  <c:v>18</c:v>
                </c:pt>
                <c:pt idx="72">
                  <c:v>19</c:v>
                </c:pt>
                <c:pt idx="76">
                  <c:v>20</c:v>
                </c:pt>
                <c:pt idx="80">
                  <c:v>21</c:v>
                </c:pt>
                <c:pt idx="84">
                  <c:v>22</c:v>
                </c:pt>
                <c:pt idx="88">
                  <c:v>23</c:v>
                </c:pt>
                <c:pt idx="92">
                  <c:v>24</c:v>
                </c:pt>
                <c:pt idx="96">
                  <c:v>25</c:v>
                </c:pt>
                <c:pt idx="100">
                  <c:v>26</c:v>
                </c:pt>
                <c:pt idx="104">
                  <c:v>27</c:v>
                </c:pt>
                <c:pt idx="108">
                  <c:v>28</c:v>
                </c:pt>
                <c:pt idx="112">
                  <c:v>29</c:v>
                </c:pt>
                <c:pt idx="116">
                  <c:v>30</c:v>
                </c:pt>
                <c:pt idx="120">
                  <c:v>31</c:v>
                </c:pt>
                <c:pt idx="124">
                  <c:v>32</c:v>
                </c:pt>
                <c:pt idx="128">
                  <c:v>33</c:v>
                </c:pt>
                <c:pt idx="132">
                  <c:v>34</c:v>
                </c:pt>
                <c:pt idx="136">
                  <c:v>35</c:v>
                </c:pt>
                <c:pt idx="140">
                  <c:v>36</c:v>
                </c:pt>
                <c:pt idx="144">
                  <c:v>37</c:v>
                </c:pt>
                <c:pt idx="148">
                  <c:v>38</c:v>
                </c:pt>
                <c:pt idx="152">
                  <c:v>39</c:v>
                </c:pt>
                <c:pt idx="156">
                  <c:v>40</c:v>
                </c:pt>
                <c:pt idx="160">
                  <c:v>41</c:v>
                </c:pt>
                <c:pt idx="164">
                  <c:v>42</c:v>
                </c:pt>
                <c:pt idx="168">
                  <c:v>43</c:v>
                </c:pt>
                <c:pt idx="172">
                  <c:v>44</c:v>
                </c:pt>
                <c:pt idx="176">
                  <c:v>45</c:v>
                </c:pt>
                <c:pt idx="180">
                  <c:v>46</c:v>
                </c:pt>
                <c:pt idx="184">
                  <c:v>47</c:v>
                </c:pt>
                <c:pt idx="188">
                  <c:v>48</c:v>
                </c:pt>
                <c:pt idx="192">
                  <c:v>49</c:v>
                </c:pt>
                <c:pt idx="196">
                  <c:v>50</c:v>
                </c:pt>
                <c:pt idx="200">
                  <c:v>51</c:v>
                </c:pt>
                <c:pt idx="204">
                  <c:v>52</c:v>
                </c:pt>
                <c:pt idx="208">
                  <c:v>53</c:v>
                </c:pt>
                <c:pt idx="212">
                  <c:v>54</c:v>
                </c:pt>
                <c:pt idx="216">
                  <c:v>55</c:v>
                </c:pt>
                <c:pt idx="220">
                  <c:v>56</c:v>
                </c:pt>
                <c:pt idx="224">
                  <c:v>57</c:v>
                </c:pt>
                <c:pt idx="228">
                  <c:v>58</c:v>
                </c:pt>
                <c:pt idx="232">
                  <c:v>59</c:v>
                </c:pt>
                <c:pt idx="236">
                  <c:v>60</c:v>
                </c:pt>
                <c:pt idx="240">
                  <c:v>61</c:v>
                </c:pt>
                <c:pt idx="244">
                  <c:v>62</c:v>
                </c:pt>
                <c:pt idx="248">
                  <c:v>63</c:v>
                </c:pt>
                <c:pt idx="252">
                  <c:v>64</c:v>
                </c:pt>
                <c:pt idx="256">
                  <c:v>65</c:v>
                </c:pt>
                <c:pt idx="260">
                  <c:v>66</c:v>
                </c:pt>
                <c:pt idx="264">
                  <c:v>67</c:v>
                </c:pt>
                <c:pt idx="268">
                  <c:v>68</c:v>
                </c:pt>
                <c:pt idx="272">
                  <c:v>69</c:v>
                </c:pt>
                <c:pt idx="276">
                  <c:v>70</c:v>
                </c:pt>
                <c:pt idx="280">
                  <c:v>71</c:v>
                </c:pt>
              </c:numCache>
            </c:numRef>
          </c:cat>
          <c:val>
            <c:numRef>
              <c:f>Week_5_lesson_6_sigmoid!$U$10:$U$293</c:f>
              <c:numCache>
                <c:formatCode>General</c:formatCode>
                <c:ptCount val="284"/>
                <c:pt idx="0" formatCode="0.000">
                  <c:v>0.73196511969315603</c:v>
                </c:pt>
                <c:pt idx="4" formatCode="0.000">
                  <c:v>0.69659118122079289</c:v>
                </c:pt>
                <c:pt idx="8" formatCode="0.000">
                  <c:v>0.69292573389420753</c:v>
                </c:pt>
                <c:pt idx="12" formatCode="0.000">
                  <c:v>0.69239837234161306</c:v>
                </c:pt>
                <c:pt idx="16" formatCode="0.000">
                  <c:v>0.69215412993045189</c:v>
                </c:pt>
                <c:pt idx="20" formatCode="0.000">
                  <c:v>0.69192929476847143</c:v>
                </c:pt>
                <c:pt idx="24" formatCode="0.000">
                  <c:v>0.69169696145967385</c:v>
                </c:pt>
                <c:pt idx="28" formatCode="0.000">
                  <c:v>0.69145321066852561</c:v>
                </c:pt>
                <c:pt idx="32" formatCode="0.000">
                  <c:v>0.69119614550497321</c:v>
                </c:pt>
                <c:pt idx="36" formatCode="0.000">
                  <c:v>0.69092395746944568</c:v>
                </c:pt>
                <c:pt idx="40" formatCode="0.000">
                  <c:v>0.69063473950274645</c:v>
                </c:pt>
                <c:pt idx="44" formatCode="0.000">
                  <c:v>0.69032646293627287</c:v>
                </c:pt>
                <c:pt idx="48" formatCode="0.000">
                  <c:v>0.68999696801501909</c:v>
                </c:pt>
                <c:pt idx="52" formatCode="0.000">
                  <c:v>0.68964395743447082</c:v>
                </c:pt>
                <c:pt idx="56" formatCode="0.000">
                  <c:v>0.68926499150196041</c:v>
                </c:pt>
                <c:pt idx="60" formatCode="0.000">
                  <c:v>0.68885748534380564</c:v>
                </c:pt>
                <c:pt idx="64" formatCode="0.000">
                  <c:v>0.68841870839381036</c:v>
                </c:pt>
                <c:pt idx="68" formatCode="0.000">
                  <c:v>0.68794578645571425</c:v>
                </c:pt>
                <c:pt idx="72" formatCode="0.000">
                  <c:v>0.6874357065476645</c:v>
                </c:pt>
                <c:pt idx="76" formatCode="0.000">
                  <c:v>0.68688532465209384</c:v>
                </c:pt>
                <c:pt idx="80" formatCode="0.000">
                  <c:v>0.68629137636737236</c:v>
                </c:pt>
                <c:pt idx="84" formatCode="0.000">
                  <c:v>0.68565049030415348</c:v>
                </c:pt>
                <c:pt idx="88" formatCode="0.000">
                  <c:v>0.68495920389398368</c:v>
                </c:pt>
                <c:pt idx="92" formatCode="0.000">
                  <c:v>0.68421398109511866</c:v>
                </c:pt>
                <c:pt idx="96" formatCode="0.000">
                  <c:v>0.68341123130920578</c:v>
                </c:pt>
                <c:pt idx="100" formatCode="0.000">
                  <c:v>0.68254732868584256</c:v>
                </c:pt>
                <c:pt idx="104" formatCode="0.000">
                  <c:v>0.68161863091526542</c:v>
                </c:pt>
                <c:pt idx="108" formatCode="0.000">
                  <c:v>0.68062149661681359</c:v>
                </c:pt>
                <c:pt idx="112" formatCode="0.000">
                  <c:v>0.6795523005415256</c:v>
                </c:pt>
                <c:pt idx="116" formatCode="0.000">
                  <c:v>0.67840744603145908</c:v>
                </c:pt>
                <c:pt idx="120" formatCode="0.000">
                  <c:v>0.67718337451376442</c:v>
                </c:pt>
                <c:pt idx="124" formatCode="0.000">
                  <c:v>0.67587657223751885</c:v>
                </c:pt>
                <c:pt idx="128" formatCode="0.000">
                  <c:v>0.67448357495473554</c:v>
                </c:pt>
                <c:pt idx="132" formatCode="0.000">
                  <c:v>0.67300097176056539</c:v>
                </c:pt>
                <c:pt idx="136" formatCode="0.000">
                  <c:v>0.6714254097902137</c:v>
                </c:pt>
                <c:pt idx="140" formatCode="0.000">
                  <c:v>0.66975360186739519</c:v>
                </c:pt>
                <c:pt idx="144" formatCode="0.000">
                  <c:v>0.66798233945981822</c:v>
                </c:pt>
                <c:pt idx="148" formatCode="0.000">
                  <c:v>0.66610851337700017</c:v>
                </c:pt>
                <c:pt idx="152" formatCode="0.000">
                  <c:v>0.66412914451109684</c:v>
                </c:pt>
                <c:pt idx="156" formatCode="0.000">
                  <c:v>0.66204142655117382</c:v>
                </c:pt>
                <c:pt idx="160" formatCode="0.000">
                  <c:v>0.6598427819877295</c:v>
                </c:pt>
                <c:pt idx="164" formatCode="0.000">
                  <c:v>0.6575309318739071</c:v>
                </c:pt>
                <c:pt idx="168" formatCode="0.000">
                  <c:v>0.65510397874544046</c:v>
                </c:pt>
                <c:pt idx="172" formatCode="0.000">
                  <c:v>0.65256050086486428</c:v>
                </c:pt>
                <c:pt idx="176" formatCode="0.000">
                  <c:v>0.64989965461212873</c:v>
                </c:pt>
                <c:pt idx="180" formatCode="0.000">
                  <c:v>0.64712128048579665</c:v>
                </c:pt>
                <c:pt idx="184" formatCode="0.000">
                  <c:v>0.64422600692737864</c:v>
                </c:pt>
                <c:pt idx="188" formatCode="0.000">
                  <c:v>0.64121534518167067</c:v>
                </c:pt>
                <c:pt idx="192" formatCode="0.000">
                  <c:v>0.63809176781703281</c:v>
                </c:pt>
                <c:pt idx="196" formatCode="0.000">
                  <c:v>0.63485876350310289</c:v>
                </c:pt>
                <c:pt idx="200" formatCode="0.000">
                  <c:v>0.63152086129607676</c:v>
                </c:pt>
                <c:pt idx="204" formatCode="0.000">
                  <c:v>0.6280836190639314</c:v>
                </c:pt>
                <c:pt idx="208" formatCode="0.000">
                  <c:v>0.62455357275334433</c:v>
                </c:pt>
                <c:pt idx="212" formatCode="0.000">
                  <c:v>0.62093814580747309</c:v>
                </c:pt>
                <c:pt idx="216" formatCode="0.000">
                  <c:v>0.61724552094014684</c:v>
                </c:pt>
                <c:pt idx="220" formatCode="0.000">
                  <c:v>0.61348447933851236</c:v>
                </c:pt>
                <c:pt idx="224" formatCode="0.000">
                  <c:v>0.6096642148640592</c:v>
                </c:pt>
                <c:pt idx="228" formatCode="0.000">
                  <c:v>0.60579413265156479</c:v>
                </c:pt>
                <c:pt idx="232" formatCode="0.000">
                  <c:v>0.60188364246008907</c:v>
                </c:pt>
                <c:pt idx="236" formatCode="0.000">
                  <c:v>0.59794195713052001</c:v>
                </c:pt>
                <c:pt idx="240" formatCode="0.000">
                  <c:v>0.5939779056059098</c:v>
                </c:pt>
                <c:pt idx="244" formatCode="0.000">
                  <c:v>0.58999976834411227</c:v>
                </c:pt>
                <c:pt idx="248" formatCode="0.000">
                  <c:v>0.5860151408413683</c:v>
                </c:pt>
                <c:pt idx="252" formatCode="0.000">
                  <c:v>0.58203082866068545</c:v>
                </c:pt>
                <c:pt idx="256" formatCode="0.000">
                  <c:v>0.57805277507174924</c:v>
                </c:pt>
                <c:pt idx="260" formatCode="0.000">
                  <c:v>0.57408602036072043</c:v>
                </c:pt>
                <c:pt idx="264" formatCode="0.000">
                  <c:v>0.57013469019298291</c:v>
                </c:pt>
                <c:pt idx="268" formatCode="0.000">
                  <c:v>0.56620200917581442</c:v>
                </c:pt>
                <c:pt idx="272" formatCode="0.000">
                  <c:v>0.56229033497835079</c:v>
                </c:pt>
                <c:pt idx="276" formatCode="0.000">
                  <c:v>0.55840120798669202</c:v>
                </c:pt>
                <c:pt idx="280" formatCode="0.000">
                  <c:v>0.5545354114395965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2-4668-AC45-949DE0A53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989611295"/>
        <c:axId val="552477663"/>
      </c:barChart>
      <c:catAx>
        <c:axId val="98961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77663"/>
        <c:crosses val="autoZero"/>
        <c:auto val="1"/>
        <c:lblAlgn val="ctr"/>
        <c:lblOffset val="100"/>
        <c:tickMarkSkip val="1"/>
        <c:noMultiLvlLbl val="0"/>
      </c:catAx>
      <c:valAx>
        <c:axId val="552477663"/>
        <c:scaling>
          <c:orientation val="minMax"/>
          <c:max val="0.71000000000000008"/>
          <c:min val="0.6000000000000000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/>
                  <a:t>Cost(Y,P)</a:t>
                </a:r>
              </a:p>
            </c:rich>
          </c:tx>
          <c:layout>
            <c:manualLayout>
              <c:xMode val="edge"/>
              <c:yMode val="edge"/>
              <c:x val="1.5387235191689972E-2"/>
              <c:y val="0.45000409588710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11295"/>
        <c:crosses val="autoZero"/>
        <c:crossBetween val="between"/>
        <c:majorUnit val="2.0000000000000004E-2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400"/>
              <a:t>Training Result using Tanh</a:t>
            </a:r>
            <a:endParaRPr lang="en-GB" sz="4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79628910217095"/>
          <c:y val="0.13421266947880847"/>
          <c:w val="0.8522246281714785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Week_5_lesson_6_Tanh!$A$10:$A$293</c:f>
              <c:numCache>
                <c:formatCode>General</c:formatCode>
                <c:ptCount val="28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  <c:pt idx="64">
                  <c:v>17</c:v>
                </c:pt>
                <c:pt idx="68">
                  <c:v>18</c:v>
                </c:pt>
                <c:pt idx="72">
                  <c:v>19</c:v>
                </c:pt>
                <c:pt idx="76">
                  <c:v>20</c:v>
                </c:pt>
                <c:pt idx="80">
                  <c:v>21</c:v>
                </c:pt>
                <c:pt idx="84">
                  <c:v>22</c:v>
                </c:pt>
                <c:pt idx="88">
                  <c:v>23</c:v>
                </c:pt>
                <c:pt idx="92">
                  <c:v>24</c:v>
                </c:pt>
                <c:pt idx="96">
                  <c:v>25</c:v>
                </c:pt>
                <c:pt idx="100">
                  <c:v>26</c:v>
                </c:pt>
                <c:pt idx="104">
                  <c:v>27</c:v>
                </c:pt>
                <c:pt idx="108">
                  <c:v>28</c:v>
                </c:pt>
                <c:pt idx="112">
                  <c:v>29</c:v>
                </c:pt>
                <c:pt idx="116">
                  <c:v>30</c:v>
                </c:pt>
                <c:pt idx="120">
                  <c:v>31</c:v>
                </c:pt>
                <c:pt idx="124">
                  <c:v>32</c:v>
                </c:pt>
                <c:pt idx="128">
                  <c:v>33</c:v>
                </c:pt>
                <c:pt idx="132">
                  <c:v>34</c:v>
                </c:pt>
                <c:pt idx="136">
                  <c:v>35</c:v>
                </c:pt>
                <c:pt idx="140">
                  <c:v>36</c:v>
                </c:pt>
                <c:pt idx="144">
                  <c:v>37</c:v>
                </c:pt>
                <c:pt idx="148">
                  <c:v>38</c:v>
                </c:pt>
                <c:pt idx="152">
                  <c:v>39</c:v>
                </c:pt>
                <c:pt idx="156">
                  <c:v>40</c:v>
                </c:pt>
                <c:pt idx="160">
                  <c:v>41</c:v>
                </c:pt>
                <c:pt idx="164">
                  <c:v>42</c:v>
                </c:pt>
                <c:pt idx="168">
                  <c:v>43</c:v>
                </c:pt>
                <c:pt idx="172">
                  <c:v>44</c:v>
                </c:pt>
                <c:pt idx="176">
                  <c:v>45</c:v>
                </c:pt>
                <c:pt idx="180">
                  <c:v>46</c:v>
                </c:pt>
                <c:pt idx="184">
                  <c:v>47</c:v>
                </c:pt>
                <c:pt idx="188">
                  <c:v>48</c:v>
                </c:pt>
                <c:pt idx="192">
                  <c:v>49</c:v>
                </c:pt>
                <c:pt idx="196">
                  <c:v>50</c:v>
                </c:pt>
                <c:pt idx="200">
                  <c:v>51</c:v>
                </c:pt>
                <c:pt idx="204">
                  <c:v>52</c:v>
                </c:pt>
                <c:pt idx="208">
                  <c:v>53</c:v>
                </c:pt>
                <c:pt idx="212">
                  <c:v>54</c:v>
                </c:pt>
                <c:pt idx="216">
                  <c:v>55</c:v>
                </c:pt>
                <c:pt idx="220">
                  <c:v>56</c:v>
                </c:pt>
                <c:pt idx="224">
                  <c:v>57</c:v>
                </c:pt>
                <c:pt idx="228">
                  <c:v>58</c:v>
                </c:pt>
                <c:pt idx="232">
                  <c:v>59</c:v>
                </c:pt>
                <c:pt idx="236">
                  <c:v>60</c:v>
                </c:pt>
                <c:pt idx="240">
                  <c:v>61</c:v>
                </c:pt>
                <c:pt idx="244">
                  <c:v>62</c:v>
                </c:pt>
                <c:pt idx="248">
                  <c:v>63</c:v>
                </c:pt>
                <c:pt idx="252">
                  <c:v>64</c:v>
                </c:pt>
                <c:pt idx="256">
                  <c:v>65</c:v>
                </c:pt>
                <c:pt idx="260">
                  <c:v>66</c:v>
                </c:pt>
                <c:pt idx="264">
                  <c:v>67</c:v>
                </c:pt>
                <c:pt idx="268">
                  <c:v>68</c:v>
                </c:pt>
                <c:pt idx="272">
                  <c:v>69</c:v>
                </c:pt>
                <c:pt idx="276">
                  <c:v>70</c:v>
                </c:pt>
                <c:pt idx="280">
                  <c:v>71</c:v>
                </c:pt>
              </c:numCache>
            </c:numRef>
          </c:cat>
          <c:val>
            <c:numRef>
              <c:f>Week_5_lesson_6_Tanh!$U$10:$U$293</c:f>
              <c:numCache>
                <c:formatCode>General</c:formatCode>
                <c:ptCount val="284"/>
                <c:pt idx="0" formatCode="0.000">
                  <c:v>0.77122514051884683</c:v>
                </c:pt>
                <c:pt idx="4" formatCode="0.000">
                  <c:v>0.72077690322097054</c:v>
                </c:pt>
                <c:pt idx="8" formatCode="0.000">
                  <c:v>0.7084112640740019</c:v>
                </c:pt>
                <c:pt idx="12" formatCode="0.000">
                  <c:v>0.69571255315192659</c:v>
                </c:pt>
                <c:pt idx="16" formatCode="0.000">
                  <c:v>0.68258027572863145</c:v>
                </c:pt>
                <c:pt idx="20" formatCode="0.000">
                  <c:v>0.67063310962566991</c:v>
                </c:pt>
                <c:pt idx="24" formatCode="0.000">
                  <c:v>0.66124985691784732</c:v>
                </c:pt>
                <c:pt idx="28" formatCode="0.000">
                  <c:v>0.65485177318043708</c:v>
                </c:pt>
                <c:pt idx="32" formatCode="0.000">
                  <c:v>0.65101955802859102</c:v>
                </c:pt>
                <c:pt idx="36" formatCode="0.000">
                  <c:v>0.6489859899642183</c:v>
                </c:pt>
                <c:pt idx="40" formatCode="0.000">
                  <c:v>0.64805330975380515</c:v>
                </c:pt>
                <c:pt idx="44" formatCode="0.000">
                  <c:v>0.64773278529615919</c:v>
                </c:pt>
                <c:pt idx="48" formatCode="0.000">
                  <c:v>0.64772146641571249</c:v>
                </c:pt>
                <c:pt idx="52" formatCode="0.000">
                  <c:v>0.64784094370113965</c:v>
                </c:pt>
                <c:pt idx="56" formatCode="0.000">
                  <c:v>0.64798820049384775</c:v>
                </c:pt>
                <c:pt idx="60" formatCode="0.000">
                  <c:v>0.64810411869012508</c:v>
                </c:pt>
                <c:pt idx="64" formatCode="0.000">
                  <c:v>0.64815496720578181</c:v>
                </c:pt>
                <c:pt idx="68" formatCode="0.000">
                  <c:v>0.64812176888487416</c:v>
                </c:pt>
                <c:pt idx="72" formatCode="0.000">
                  <c:v>0.64799423938776446</c:v>
                </c:pt>
                <c:pt idx="76" formatCode="0.000">
                  <c:v>0.64776730770153124</c:v>
                </c:pt>
                <c:pt idx="80" formatCode="0.000">
                  <c:v>0.64743911152301414</c:v>
                </c:pt>
                <c:pt idx="84" formatCode="0.000">
                  <c:v>0.6470098337999266</c:v>
                </c:pt>
                <c:pt idx="88" formatCode="0.000">
                  <c:v>0.64648102844302036</c:v>
                </c:pt>
                <c:pt idx="92" formatCode="0.000">
                  <c:v>0.6458552291251618</c:v>
                </c:pt>
                <c:pt idx="96" formatCode="0.000">
                  <c:v>0.64513572351518278</c:v>
                </c:pt>
                <c:pt idx="100" formatCode="0.000">
                  <c:v>0.64432642105427562</c:v>
                </c:pt>
                <c:pt idx="104" formatCode="0.000">
                  <c:v>0.6434317718502538</c:v>
                </c:pt>
                <c:pt idx="108" formatCode="0.000">
                  <c:v>0.6424567094503093</c:v>
                </c:pt>
                <c:pt idx="112" formatCode="0.000">
                  <c:v>0.64140660119085846</c:v>
                </c:pt>
                <c:pt idx="116" formatCode="0.000">
                  <c:v>0.64028719549283453</c:v>
                </c:pt>
                <c:pt idx="120" formatCode="0.000">
                  <c:v>0.63910456043543995</c:v>
                </c:pt>
                <c:pt idx="124" formatCode="0.000">
                  <c:v>0.63786501061575795</c:v>
                </c:pt>
                <c:pt idx="128" formatCode="0.000">
                  <c:v>0.63657502220870743</c:v>
                </c:pt>
                <c:pt idx="132" formatCode="0.000">
                  <c:v>0.63524113766757662</c:v>
                </c:pt>
                <c:pt idx="136" formatCode="0.000">
                  <c:v>0.63386986337843587</c:v>
                </c:pt>
                <c:pt idx="140" formatCode="0.000">
                  <c:v>0.63246756424410511</c:v>
                </c:pt>
                <c:pt idx="144" formatCode="0.000">
                  <c:v>0.6310403601324549</c:v>
                </c:pt>
                <c:pt idx="148" formatCode="0.000">
                  <c:v>0.6295940288414148</c:v>
                </c:pt>
                <c:pt idx="152" formatCode="0.000">
                  <c:v>0.62813392033479709</c:v>
                </c:pt>
                <c:pt idx="156" formatCode="0.000">
                  <c:v>0.62666488582819468</c:v>
                </c:pt>
                <c:pt idx="160" formatCode="0.000">
                  <c:v>0.62519122485876688</c:v>
                </c:pt>
                <c:pt idx="164" formatCode="0.000">
                  <c:v>0.62371665167037849</c:v>
                </c:pt>
                <c:pt idx="168" formatCode="0.000">
                  <c:v>0.62224428180636548</c:v>
                </c:pt>
                <c:pt idx="172" formatCode="0.000">
                  <c:v>0.62077663765391811</c:v>
                </c:pt>
                <c:pt idx="176" formatCode="0.000">
                  <c:v>0.61931567192777504</c:v>
                </c:pt>
                <c:pt idx="180" formatCode="0.000">
                  <c:v>0.61786280557179851</c:v>
                </c:pt>
                <c:pt idx="184" formatCode="0.000">
                  <c:v>0.61641897831369175</c:v>
                </c:pt>
                <c:pt idx="188" formatCode="0.000">
                  <c:v>0.61498470651237325</c:v>
                </c:pt>
                <c:pt idx="192" formatCode="0.000">
                  <c:v>0.61356014766822464</c:v>
                </c:pt>
                <c:pt idx="196" formatCode="0.000">
                  <c:v>0.61214516396361907</c:v>
                </c:pt>
                <c:pt idx="200" formatCode="0.000">
                  <c:v>0.61073938859592003</c:v>
                </c:pt>
                <c:pt idx="204" formatCode="0.000">
                  <c:v>0.60934228164818105</c:v>
                </c:pt>
                <c:pt idx="208" formatCode="0.000">
                  <c:v>0.60795319130132919</c:v>
                </c:pt>
                <c:pt idx="212" formatCode="0.000">
                  <c:v>0.60657138910116615</c:v>
                </c:pt>
                <c:pt idx="216" formatCode="0.000">
                  <c:v>0.60519613054295363</c:v>
                </c:pt>
                <c:pt idx="220" formatCode="0.000">
                  <c:v>0.60382664805902897</c:v>
                </c:pt>
                <c:pt idx="224" formatCode="0.000">
                  <c:v>0.60246224619695044</c:v>
                </c:pt>
                <c:pt idx="228" formatCode="0.000">
                  <c:v>0.60110218134108706</c:v>
                </c:pt>
                <c:pt idx="232" formatCode="0.000">
                  <c:v>0.59974593942405907</c:v>
                </c:pt>
                <c:pt idx="236" formatCode="0.000">
                  <c:v>0.59839270331686012</c:v>
                </c:pt>
                <c:pt idx="240" formatCode="0.000">
                  <c:v>0.59704245797914579</c:v>
                </c:pt>
                <c:pt idx="244" formatCode="0.000">
                  <c:v>0.59569365991096856</c:v>
                </c:pt>
                <c:pt idx="248" formatCode="0.000">
                  <c:v>0.59434825273032099</c:v>
                </c:pt>
                <c:pt idx="252" formatCode="0.000">
                  <c:v>0.59300057090939395</c:v>
                </c:pt>
                <c:pt idx="256" formatCode="0.000">
                  <c:v>0.59166239892114303</c:v>
                </c:pt>
                <c:pt idx="260" formatCode="0.000">
                  <c:v>0.59030498434154266</c:v>
                </c:pt>
                <c:pt idx="264" formatCode="0.000">
                  <c:v>0.58899621852444639</c:v>
                </c:pt>
                <c:pt idx="268" formatCode="0.000">
                  <c:v>0.58756870257853466</c:v>
                </c:pt>
                <c:pt idx="272" formatCode="0.000">
                  <c:v>0.58644122291476297</c:v>
                </c:pt>
                <c:pt idx="276" formatCode="0.000">
                  <c:v>0.58454319290052337</c:v>
                </c:pt>
                <c:pt idx="280" formatCode="0.000">
                  <c:v>0.58469235830578237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6-46A1-B542-F447E98B2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989611295"/>
        <c:axId val="552477663"/>
      </c:barChart>
      <c:catAx>
        <c:axId val="98961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77663"/>
        <c:crosses val="autoZero"/>
        <c:auto val="1"/>
        <c:lblAlgn val="ctr"/>
        <c:lblOffset val="100"/>
        <c:tickMarkSkip val="1"/>
        <c:noMultiLvlLbl val="0"/>
      </c:catAx>
      <c:valAx>
        <c:axId val="552477663"/>
        <c:scaling>
          <c:orientation val="minMax"/>
          <c:max val="0.71000000000000008"/>
          <c:min val="0.6000000000000000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/>
                  <a:t>Cost(Y,P)</a:t>
                </a:r>
              </a:p>
            </c:rich>
          </c:tx>
          <c:layout>
            <c:manualLayout>
              <c:xMode val="edge"/>
              <c:yMode val="edge"/>
              <c:x val="1.5387235191689972E-2"/>
              <c:y val="0.45000409588710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11295"/>
        <c:crosses val="autoZero"/>
        <c:crossBetween val="between"/>
        <c:majorUnit val="2.0000000000000004E-2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34756</xdr:colOff>
      <xdr:row>10</xdr:row>
      <xdr:rowOff>189906</xdr:rowOff>
    </xdr:from>
    <xdr:to>
      <xdr:col>52</xdr:col>
      <xdr:colOff>82973</xdr:colOff>
      <xdr:row>37</xdr:row>
      <xdr:rowOff>123499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4E441-2E3A-4C47-B3FB-CAF908D11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34756</xdr:colOff>
      <xdr:row>10</xdr:row>
      <xdr:rowOff>189906</xdr:rowOff>
    </xdr:from>
    <xdr:to>
      <xdr:col>52</xdr:col>
      <xdr:colOff>82973</xdr:colOff>
      <xdr:row>37</xdr:row>
      <xdr:rowOff>123499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B15C6-DA0C-48BD-9C2C-AB1AD858E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6318-7A69-4ACF-B992-862DFF527E08}">
  <dimension ref="A1:CO293"/>
  <sheetViews>
    <sheetView topLeftCell="P4" zoomScale="40" zoomScaleNormal="55" workbookViewId="0">
      <selection activeCell="T16" sqref="T16"/>
    </sheetView>
  </sheetViews>
  <sheetFormatPr defaultRowHeight="14.5" x14ac:dyDescent="0.35"/>
  <cols>
    <col min="11" max="19" width="8.81640625" customWidth="1"/>
    <col min="20" max="20" width="16.81640625" customWidth="1"/>
    <col min="21" max="21" width="14.26953125" style="58" customWidth="1"/>
    <col min="22" max="36" width="8.81640625" customWidth="1"/>
    <col min="37" max="55" width="9.1796875" style="91"/>
    <col min="56" max="93" width="8.7265625" style="91"/>
  </cols>
  <sheetData>
    <row r="1" spans="1:93" s="91" customFormat="1" ht="18.5" x14ac:dyDescent="0.35">
      <c r="A1" s="128" t="s">
        <v>24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</row>
    <row r="2" spans="1:93" s="91" customFormat="1" ht="18.5" x14ac:dyDescent="0.3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</row>
    <row r="3" spans="1:93" s="91" customFormat="1" ht="24.75" customHeight="1" x14ac:dyDescent="0.3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</row>
    <row r="4" spans="1:93" s="91" customFormat="1" ht="15" customHeight="1" x14ac:dyDescent="0.35">
      <c r="B4" s="99" t="s">
        <v>0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</row>
    <row r="5" spans="1:93" s="91" customFormat="1" ht="15" customHeight="1" x14ac:dyDescent="0.35"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</row>
    <row r="6" spans="1:93" s="91" customFormat="1" ht="15" customHeight="1" x14ac:dyDescent="0.35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</row>
    <row r="7" spans="1:93" s="91" customFormat="1" ht="15" thickBot="1" x14ac:dyDescent="0.4">
      <c r="U7" s="101"/>
    </row>
    <row r="8" spans="1:93" s="1" customFormat="1" ht="15" thickBot="1" x14ac:dyDescent="0.4">
      <c r="A8" s="2" t="s">
        <v>1</v>
      </c>
      <c r="B8" s="73" t="s">
        <v>2</v>
      </c>
      <c r="C8" s="74"/>
      <c r="D8" s="59" t="s">
        <v>3</v>
      </c>
      <c r="E8" s="73" t="s">
        <v>4</v>
      </c>
      <c r="F8" s="74"/>
      <c r="G8" s="83" t="s">
        <v>5</v>
      </c>
      <c r="H8" s="59" t="s">
        <v>6</v>
      </c>
      <c r="I8" s="59" t="s">
        <v>7</v>
      </c>
      <c r="J8" s="59" t="s">
        <v>8</v>
      </c>
      <c r="K8" s="73" t="s">
        <v>9</v>
      </c>
      <c r="L8" s="83"/>
      <c r="M8" s="83"/>
      <c r="N8" s="74"/>
      <c r="O8" s="73" t="s">
        <v>10</v>
      </c>
      <c r="P8" s="83"/>
      <c r="Q8" s="83"/>
      <c r="R8" s="83"/>
      <c r="S8" s="59" t="s">
        <v>11</v>
      </c>
      <c r="T8" s="86" t="s">
        <v>12</v>
      </c>
      <c r="U8" s="63" t="s">
        <v>13</v>
      </c>
      <c r="V8" s="72" t="s">
        <v>14</v>
      </c>
      <c r="W8" s="67" t="s">
        <v>15</v>
      </c>
      <c r="X8" s="67" t="s">
        <v>16</v>
      </c>
      <c r="Y8" s="69" t="s">
        <v>17</v>
      </c>
      <c r="Z8" s="62"/>
      <c r="AA8" s="62"/>
      <c r="AB8" s="70"/>
      <c r="AC8" s="73" t="s">
        <v>18</v>
      </c>
      <c r="AD8" s="74"/>
      <c r="AE8" s="77" t="s">
        <v>19</v>
      </c>
      <c r="AF8" s="79" t="s">
        <v>4</v>
      </c>
      <c r="AG8" s="80"/>
      <c r="AH8" s="69" t="s">
        <v>6</v>
      </c>
      <c r="AI8" s="62" t="s">
        <v>5</v>
      </c>
      <c r="AJ8" s="62" t="s">
        <v>7</v>
      </c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</row>
    <row r="9" spans="1:93" s="1" customFormat="1" ht="15" thickBot="1" x14ac:dyDescent="0.4">
      <c r="A9" s="2"/>
      <c r="B9" s="84"/>
      <c r="C9" s="90"/>
      <c r="D9" s="60"/>
      <c r="E9" s="84"/>
      <c r="F9" s="90"/>
      <c r="G9" s="85"/>
      <c r="H9" s="60"/>
      <c r="I9" s="60"/>
      <c r="J9" s="60"/>
      <c r="K9" s="84"/>
      <c r="L9" s="85"/>
      <c r="M9" s="85"/>
      <c r="N9" s="90"/>
      <c r="O9" s="84"/>
      <c r="P9" s="85"/>
      <c r="Q9" s="85"/>
      <c r="R9" s="85"/>
      <c r="S9" s="60"/>
      <c r="T9" s="87"/>
      <c r="U9" s="88"/>
      <c r="V9" s="89"/>
      <c r="W9" s="68"/>
      <c r="X9" s="68"/>
      <c r="Y9" s="71"/>
      <c r="Z9" s="63"/>
      <c r="AA9" s="63"/>
      <c r="AB9" s="72"/>
      <c r="AC9" s="75"/>
      <c r="AD9" s="76"/>
      <c r="AE9" s="78"/>
      <c r="AF9" s="81"/>
      <c r="AG9" s="82"/>
      <c r="AH9" s="71"/>
      <c r="AI9" s="63"/>
      <c r="AJ9" s="63"/>
      <c r="AK9" s="91"/>
      <c r="AL9" s="91"/>
      <c r="AM9" s="91"/>
      <c r="AN9" s="92" t="s">
        <v>23</v>
      </c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</row>
    <row r="10" spans="1:93" s="1" customFormat="1" ht="15" thickBot="1" x14ac:dyDescent="0.4">
      <c r="A10" s="64">
        <v>1</v>
      </c>
      <c r="B10" s="3">
        <v>0</v>
      </c>
      <c r="C10" s="4">
        <v>0</v>
      </c>
      <c r="D10" s="5">
        <v>0</v>
      </c>
      <c r="E10" s="6">
        <v>-0.7</v>
      </c>
      <c r="F10" s="6">
        <v>-0.7</v>
      </c>
      <c r="G10" s="6">
        <v>-0.5</v>
      </c>
      <c r="H10" s="6">
        <v>0</v>
      </c>
      <c r="I10" s="7">
        <v>0</v>
      </c>
      <c r="J10" s="8">
        <v>3</v>
      </c>
      <c r="K10" s="9" cm="1">
        <f t="array" ref="K10:N12" xml:space="preserve"> MMULT(E10:F12, TRANSPOSE(B10:C13))+H10:H12</f>
        <v>0</v>
      </c>
      <c r="L10" s="9">
        <v>-0.7</v>
      </c>
      <c r="M10" s="9">
        <v>-0.7</v>
      </c>
      <c r="N10" s="9">
        <v>-1.4</v>
      </c>
      <c r="O10" s="11">
        <f t="shared" ref="O10:R12" si="0">1/(1+EXP(-K10))</f>
        <v>0.5</v>
      </c>
      <c r="P10" s="11">
        <f t="shared" si="0"/>
        <v>0.33181222783183389</v>
      </c>
      <c r="Q10" s="11">
        <f t="shared" si="0"/>
        <v>0.33181222783183389</v>
      </c>
      <c r="R10" s="11">
        <f t="shared" si="0"/>
        <v>0.19781611144141825</v>
      </c>
      <c r="S10" s="12" cm="1">
        <f t="array" ref="S10:S13">MMULT(TRANSPOSE(O10:R12), G10:G12)+I10</f>
        <v>0.4</v>
      </c>
      <c r="T10" s="15">
        <f>1/(1+EXP(-S10))</f>
        <v>0.598687660112452</v>
      </c>
      <c r="U10" s="16" cm="1">
        <f t="array" ref="U10">0.25*(-SUMPRODUCT(D10:D13,LN(T10:T13))-SUMPRODUCT(1-D10:D13,LN(1-T10:T13)))</f>
        <v>0.73196511969315603</v>
      </c>
      <c r="V10" s="17" cm="1">
        <f t="array" ref="V10:V13">0.25*(T10:T13-D10:D13)</f>
        <v>0.149671915028113</v>
      </c>
      <c r="W10" s="20" cm="1">
        <f t="array" ref="W10:W12" xml:space="preserve"> TRANSPOSE(MMULT( TRANSPOSE(_xlfn.ANCHORARRAY(V10)), TRANSPOSE(O10:R12)))</f>
        <v>4.7390520275767518E-2</v>
      </c>
      <c r="X10" s="20">
        <f>SUM(_xlfn.ANCHORARRAY(V10))</f>
        <v>0.13446426659859326</v>
      </c>
      <c r="Y10" s="22" cm="1">
        <f t="array" ref="Y10:AB12">(G10:G12)*(TRANSPOSE(_xlfn.ANCHORARRAY(V10))*(O10:R12)*(1-O10:R12))</f>
        <v>-1.8708989378514125E-2</v>
      </c>
      <c r="Z10" s="23">
        <v>9.179064273839771E-3</v>
      </c>
      <c r="AA10" s="23">
        <v>1.1038028932517412E-2</v>
      </c>
      <c r="AB10" s="17">
        <v>-1.3263216931471124E-2</v>
      </c>
      <c r="AC10" s="20" cm="1">
        <f t="array" ref="AC10:AD12">MMULT((_xlfn.ANCHORARRAY(Y10)),(B10:C13))</f>
        <v>-2.2251879989537114E-3</v>
      </c>
      <c r="AD10" s="26">
        <v>-4.0841526576313528E-3</v>
      </c>
      <c r="AE10" s="28">
        <f>SUM(Y10:AB10)</f>
        <v>-1.1755113103628066E-2</v>
      </c>
      <c r="AF10" s="110" cm="1">
        <f t="array" ref="AF10:AG12">E10:F12-3*(_xlfn.ANCHORARRAY(AC10))</f>
        <v>-0.69332443600313887</v>
      </c>
      <c r="AG10" s="111">
        <v>-0.68774754202710586</v>
      </c>
      <c r="AH10" s="114" cm="1">
        <f t="array" ref="AH10:AH12">(H10:H12)-3*(AE10:AE12)</f>
        <v>3.52653393108842E-2</v>
      </c>
      <c r="AI10" s="20" cm="1">
        <f t="array" ref="AI10:AI12">G10:G12-3*(_xlfn.ANCHORARRAY(W10))</f>
        <v>-0.64217156082730253</v>
      </c>
      <c r="AJ10" s="20">
        <f>I10-3*(X10)</f>
        <v>-0.4033927997957798</v>
      </c>
      <c r="AK10" s="91"/>
      <c r="AL10" s="93"/>
      <c r="AM10" s="91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</row>
    <row r="11" spans="1:93" s="1" customFormat="1" ht="15" thickBot="1" x14ac:dyDescent="0.4">
      <c r="A11" s="65"/>
      <c r="B11" s="29">
        <v>0</v>
      </c>
      <c r="C11" s="30">
        <v>1</v>
      </c>
      <c r="D11" s="31">
        <v>1</v>
      </c>
      <c r="E11" s="32">
        <v>-0.5</v>
      </c>
      <c r="F11" s="32">
        <v>0.7</v>
      </c>
      <c r="G11" s="32">
        <v>0.4</v>
      </c>
      <c r="H11" s="32">
        <v>0</v>
      </c>
      <c r="I11" s="33"/>
      <c r="J11" s="34"/>
      <c r="K11" s="10">
        <v>0</v>
      </c>
      <c r="L11" s="10">
        <v>0.7</v>
      </c>
      <c r="M11" s="10">
        <v>-0.5</v>
      </c>
      <c r="N11" s="10">
        <v>0.19999999999999996</v>
      </c>
      <c r="O11" s="13">
        <f t="shared" si="0"/>
        <v>0.5</v>
      </c>
      <c r="P11" s="13">
        <f t="shared" si="0"/>
        <v>0.66818777216816616</v>
      </c>
      <c r="Q11" s="13">
        <f t="shared" si="0"/>
        <v>0.37754066879814541</v>
      </c>
      <c r="R11" s="13">
        <f t="shared" si="0"/>
        <v>0.54983399731247784</v>
      </c>
      <c r="S11" s="13">
        <v>0.70273798990269909</v>
      </c>
      <c r="T11" s="15">
        <f t="shared" ref="T11:T13" si="1">1/(1+EXP(-S11))</f>
        <v>0.66879453998307603</v>
      </c>
      <c r="U11" s="35"/>
      <c r="V11" s="18">
        <v>-8.2801365004230992E-2</v>
      </c>
      <c r="W11" s="21">
        <v>7.382975120223205E-2</v>
      </c>
      <c r="X11" s="21"/>
      <c r="Y11" s="24">
        <v>1.4967191502811301E-2</v>
      </c>
      <c r="Z11" s="25">
        <v>-7.3432514190718157E-3</v>
      </c>
      <c r="AA11" s="25">
        <v>-9.3597732454656427E-3</v>
      </c>
      <c r="AB11" s="18">
        <v>1.6550363896361938E-2</v>
      </c>
      <c r="AC11" s="21">
        <v>7.1905906508962954E-3</v>
      </c>
      <c r="AD11" s="27">
        <v>9.2071124772901223E-3</v>
      </c>
      <c r="AE11" s="28">
        <f t="shared" ref="AE11:AE12" si="2">SUM(Y11:AB11)</f>
        <v>1.481453073463578E-2</v>
      </c>
      <c r="AF11" s="110">
        <v>-0.52157177195268889</v>
      </c>
      <c r="AG11" s="111">
        <v>0.67237866256812961</v>
      </c>
      <c r="AH11" s="115">
        <v>-4.4443592203907339E-2</v>
      </c>
      <c r="AI11" s="21">
        <v>0.17851074639330389</v>
      </c>
      <c r="AJ11" s="21"/>
      <c r="AK11" s="91"/>
      <c r="AL11" s="94"/>
      <c r="AM11" s="91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</row>
    <row r="12" spans="1:93" s="1" customFormat="1" ht="15" thickBot="1" x14ac:dyDescent="0.4">
      <c r="A12" s="65"/>
      <c r="B12" s="29">
        <v>1</v>
      </c>
      <c r="C12" s="30">
        <v>0</v>
      </c>
      <c r="D12" s="31">
        <v>1</v>
      </c>
      <c r="E12" s="32">
        <v>-0.1</v>
      </c>
      <c r="F12" s="32">
        <v>0.7</v>
      </c>
      <c r="G12" s="32">
        <v>0.9</v>
      </c>
      <c r="H12" s="32">
        <v>0</v>
      </c>
      <c r="I12" s="33"/>
      <c r="J12" s="34"/>
      <c r="K12" s="10">
        <v>0</v>
      </c>
      <c r="L12" s="10">
        <v>0.7</v>
      </c>
      <c r="M12" s="10">
        <v>-0.1</v>
      </c>
      <c r="N12" s="10">
        <v>0.6</v>
      </c>
      <c r="O12" s="13">
        <f t="shared" si="0"/>
        <v>0.5</v>
      </c>
      <c r="P12" s="13">
        <f t="shared" si="0"/>
        <v>0.66818777216816616</v>
      </c>
      <c r="Q12" s="13">
        <f t="shared" si="0"/>
        <v>0.47502081252105999</v>
      </c>
      <c r="R12" s="13">
        <f t="shared" si="0"/>
        <v>0.6456563062257954</v>
      </c>
      <c r="S12" s="13">
        <v>0.41262888487229521</v>
      </c>
      <c r="T12" s="15">
        <f t="shared" si="1"/>
        <v>0.60171806829006602</v>
      </c>
      <c r="U12" s="35"/>
      <c r="V12" s="18">
        <v>-9.9570482927483495E-2</v>
      </c>
      <c r="W12" s="21">
        <v>8.0141665779847687E-2</v>
      </c>
      <c r="X12" s="21"/>
      <c r="Y12" s="24">
        <v>3.3676180881325429E-2</v>
      </c>
      <c r="Z12" s="25">
        <v>-1.6522315692911585E-2</v>
      </c>
      <c r="AA12" s="25">
        <v>-2.2347443477294809E-2</v>
      </c>
      <c r="AB12" s="18">
        <v>3.4420080973189285E-2</v>
      </c>
      <c r="AC12" s="21">
        <v>1.2072637495894475E-2</v>
      </c>
      <c r="AD12" s="27">
        <v>1.78977652802777E-2</v>
      </c>
      <c r="AE12" s="28">
        <f t="shared" si="2"/>
        <v>2.922650268430832E-2</v>
      </c>
      <c r="AF12" s="110">
        <v>-0.13621791248768345</v>
      </c>
      <c r="AG12" s="111">
        <v>0.6463067041591668</v>
      </c>
      <c r="AH12" s="115">
        <v>-8.7679508052924959E-2</v>
      </c>
      <c r="AI12" s="21">
        <v>0.65957500266045699</v>
      </c>
      <c r="AJ12" s="21"/>
      <c r="AK12" s="91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1"/>
      <c r="CM12" s="91"/>
      <c r="CN12" s="91"/>
      <c r="CO12" s="91"/>
    </row>
    <row r="13" spans="1:93" s="1" customFormat="1" ht="15" thickBot="1" x14ac:dyDescent="0.4">
      <c r="A13" s="66"/>
      <c r="B13" s="36">
        <v>1</v>
      </c>
      <c r="C13" s="37">
        <v>1</v>
      </c>
      <c r="D13" s="38">
        <v>0</v>
      </c>
      <c r="E13" s="39"/>
      <c r="F13" s="39"/>
      <c r="G13" s="39"/>
      <c r="H13" s="39"/>
      <c r="I13" s="40"/>
      <c r="J13" s="41"/>
      <c r="K13" s="42"/>
      <c r="L13" s="42"/>
      <c r="M13" s="42"/>
      <c r="N13" s="42"/>
      <c r="O13" s="14"/>
      <c r="P13" s="14"/>
      <c r="Q13" s="14"/>
      <c r="R13" s="14"/>
      <c r="S13" s="14">
        <v>0.70211621880749797</v>
      </c>
      <c r="T13" s="15">
        <f t="shared" si="1"/>
        <v>0.66865679800877897</v>
      </c>
      <c r="U13" s="43"/>
      <c r="V13" s="19">
        <v>0.16716419950219474</v>
      </c>
      <c r="W13" s="44"/>
      <c r="X13" s="44"/>
      <c r="Y13" s="45"/>
      <c r="Z13" s="42"/>
      <c r="AA13" s="42"/>
      <c r="AB13" s="19"/>
      <c r="AC13" s="44"/>
      <c r="AD13" s="46"/>
      <c r="AE13" s="47"/>
      <c r="AF13" s="112"/>
      <c r="AG13" s="113"/>
      <c r="AH13" s="116"/>
      <c r="AI13" s="44"/>
      <c r="AJ13" s="44"/>
      <c r="AK13" s="91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</row>
    <row r="14" spans="1:93" s="1" customFormat="1" ht="15" thickBot="1" x14ac:dyDescent="0.4">
      <c r="A14" s="59">
        <f>A10+1</f>
        <v>2</v>
      </c>
      <c r="B14" s="3">
        <v>0</v>
      </c>
      <c r="C14" s="4">
        <v>0</v>
      </c>
      <c r="D14" s="5">
        <v>0</v>
      </c>
      <c r="E14" s="48" cm="1">
        <f t="array" ref="E14:F16">AF10:AG12</f>
        <v>-0.69332443600313887</v>
      </c>
      <c r="F14" s="49">
        <v>-0.68774754202710586</v>
      </c>
      <c r="G14" s="49" cm="1">
        <f t="array" ref="G14:G16">AI10:AI12</f>
        <v>-0.64217156082730253</v>
      </c>
      <c r="H14" s="49" cm="1">
        <f t="array" ref="H14:H16">AH10:AH12</f>
        <v>3.52653393108842E-2</v>
      </c>
      <c r="I14" s="52">
        <f>AJ10</f>
        <v>-0.4033927997957798</v>
      </c>
      <c r="J14" s="8">
        <v>3</v>
      </c>
      <c r="K14" s="9" cm="1">
        <f t="array" ref="K14:N16" xml:space="preserve"> MMULT(E14:F16, TRANSPOSE(B14:C17))+H14:H16</f>
        <v>3.52653393108842E-2</v>
      </c>
      <c r="L14" s="9">
        <v>-0.6524822027162217</v>
      </c>
      <c r="M14" s="9">
        <v>-0.65805909669225471</v>
      </c>
      <c r="N14" s="9">
        <v>-1.3458066387193606</v>
      </c>
      <c r="O14" s="11">
        <f t="shared" ref="O14:R16" si="3">1/(1+EXP(-K14))</f>
        <v>0.50881542124273071</v>
      </c>
      <c r="P14" s="11">
        <f t="shared" si="3"/>
        <v>0.34243039681912141</v>
      </c>
      <c r="Q14" s="11">
        <f t="shared" si="3"/>
        <v>0.34117574322911115</v>
      </c>
      <c r="R14" s="11">
        <f t="shared" si="3"/>
        <v>0.2065567806564193</v>
      </c>
      <c r="S14" s="12" cm="1">
        <f t="array" ref="S14:S17">MMULT(TRANSPOSE(O14:R16), G14:G16)+I14</f>
        <v>-0.32752835458252361</v>
      </c>
      <c r="T14" s="15">
        <f>1/(1+EXP(-S14))</f>
        <v>0.41884213380936497</v>
      </c>
      <c r="U14" s="16" cm="1">
        <f t="array" ref="U14">0.25*(-SUMPRODUCT(D14:D17,LN(T14:T17))-SUMPRODUCT(1-D14:D17,LN(1-T14:T17)))</f>
        <v>0.69659118122079289</v>
      </c>
      <c r="V14" s="17" cm="1">
        <f t="array" ref="V14:V17">0.25*(T14:T17-D14:D17)</f>
        <v>0.10471053345234124</v>
      </c>
      <c r="W14" s="20" cm="1">
        <f t="array" ref="W14:W16" xml:space="preserve"> TRANSPOSE(MMULT( TRANSPOSE(_xlfn.ANCHORARRAY(V14)), TRANSPOSE(O14:R16)))</f>
        <v>-1.4397497050646735E-2</v>
      </c>
      <c r="X14" s="20">
        <f>SUM(_xlfn.ANCHORARRAY(V14))</f>
        <v>-4.4924111593524371E-2</v>
      </c>
      <c r="Y14" s="22" cm="1">
        <f t="array" ref="Y14:AB16">(G14:G16)*(TRANSPOSE(_xlfn.ANCHORARRAY(V14))*(O14:R16)*(1-O14:R16))</f>
        <v>-1.6805306178808408E-2</v>
      </c>
      <c r="Z14" s="23">
        <v>1.8863519129596343E-2</v>
      </c>
      <c r="AA14" s="23">
        <v>2.041817264069315E-2</v>
      </c>
      <c r="AB14" s="17">
        <v>-1.2868908689644964E-2</v>
      </c>
      <c r="AC14" s="20" cm="1">
        <f t="array" ref="AC14:AD16">MMULT((_xlfn.ANCHORARRAY(Y14)),(B14:C17))</f>
        <v>7.5492639510481852E-3</v>
      </c>
      <c r="AD14" s="26">
        <v>5.9946104399513783E-3</v>
      </c>
      <c r="AE14" s="28">
        <f>SUM(Y14:AB14)</f>
        <v>9.6074769018361199E-3</v>
      </c>
      <c r="AF14" s="110" cm="1">
        <f t="array" ref="AF14:AG16">E14:F16-3*(_xlfn.ANCHORARRAY(AC14))</f>
        <v>-0.71597222785628345</v>
      </c>
      <c r="AG14" s="111">
        <v>-0.70573137334696001</v>
      </c>
      <c r="AH14" s="114" cm="1">
        <f t="array" ref="AH14:AH16">(H14:H16)-3*(AE14:AE16)</f>
        <v>6.4429086053758404E-3</v>
      </c>
      <c r="AI14" s="20" cm="1">
        <f t="array" ref="AI14:AI16">G14:G16-3*(_xlfn.ANCHORARRAY(W14))</f>
        <v>-0.5989790696753623</v>
      </c>
      <c r="AJ14" s="20">
        <f>I14-3*(X14)</f>
        <v>-0.2686204650152067</v>
      </c>
      <c r="AK14" s="91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1"/>
    </row>
    <row r="15" spans="1:93" s="1" customFormat="1" ht="15" thickBot="1" x14ac:dyDescent="0.4">
      <c r="A15" s="60"/>
      <c r="B15" s="29">
        <v>0</v>
      </c>
      <c r="C15" s="30">
        <v>1</v>
      </c>
      <c r="D15" s="31">
        <v>1</v>
      </c>
      <c r="E15" s="50">
        <v>-0.52157177195268889</v>
      </c>
      <c r="F15" s="51">
        <v>0.67237866256812961</v>
      </c>
      <c r="G15" s="49">
        <v>0.17851074639330389</v>
      </c>
      <c r="H15" s="49">
        <v>-4.4443592203907339E-2</v>
      </c>
      <c r="I15" s="53"/>
      <c r="J15" s="34"/>
      <c r="K15" s="10">
        <v>-4.4443592203907339E-2</v>
      </c>
      <c r="L15" s="10">
        <v>0.62793507036422225</v>
      </c>
      <c r="M15" s="10">
        <v>-0.56601536415659626</v>
      </c>
      <c r="N15" s="10">
        <v>0.10636329841153339</v>
      </c>
      <c r="O15" s="13">
        <f t="shared" si="3"/>
        <v>0.48889093047211857</v>
      </c>
      <c r="P15" s="13">
        <f t="shared" si="3"/>
        <v>0.65202109835513611</v>
      </c>
      <c r="Q15" s="13">
        <f t="shared" si="3"/>
        <v>0.36215676621455489</v>
      </c>
      <c r="R15" s="13">
        <f t="shared" si="3"/>
        <v>0.52656578409615851</v>
      </c>
      <c r="S15" s="13">
        <v>-8.7320450157397145E-2</v>
      </c>
      <c r="T15" s="15">
        <f t="shared" ref="T15:T79" si="4">1/(1+EXP(-S15))</f>
        <v>0.47818374785689288</v>
      </c>
      <c r="U15" s="35"/>
      <c r="V15" s="18">
        <v>-0.13045406303577678</v>
      </c>
      <c r="W15" s="21">
        <v>-2.0710144076150072E-2</v>
      </c>
      <c r="X15" s="21"/>
      <c r="Y15" s="24">
        <v>4.6706820695780731E-3</v>
      </c>
      <c r="Z15" s="25">
        <v>-5.2836803721205061E-3</v>
      </c>
      <c r="AA15" s="25">
        <v>-5.8330137253482049E-3</v>
      </c>
      <c r="AB15" s="18">
        <v>5.4414166974746953E-3</v>
      </c>
      <c r="AC15" s="21">
        <v>-3.9159702787350953E-4</v>
      </c>
      <c r="AD15" s="27">
        <v>1.5773632535418924E-4</v>
      </c>
      <c r="AE15" s="28">
        <f t="shared" ref="AE15:AE16" si="5">SUM(Y15:AB15)</f>
        <v>-1.0045953304159425E-3</v>
      </c>
      <c r="AF15" s="110">
        <v>-0.52039698086906838</v>
      </c>
      <c r="AG15" s="111">
        <v>0.67190545359206699</v>
      </c>
      <c r="AH15" s="115">
        <v>-4.1429806212659515E-2</v>
      </c>
      <c r="AI15" s="21">
        <v>0.2406411786217541</v>
      </c>
      <c r="AJ15" s="21"/>
      <c r="AK15" s="91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</row>
    <row r="16" spans="1:93" s="1" customFormat="1" ht="15" thickBot="1" x14ac:dyDescent="0.4">
      <c r="A16" s="60"/>
      <c r="B16" s="29">
        <v>1</v>
      </c>
      <c r="C16" s="30">
        <v>0</v>
      </c>
      <c r="D16" s="31">
        <v>1</v>
      </c>
      <c r="E16" s="50">
        <v>-0.13621791248768345</v>
      </c>
      <c r="F16" s="51">
        <v>0.6463067041591668</v>
      </c>
      <c r="G16" s="49">
        <v>0.65957500266045699</v>
      </c>
      <c r="H16" s="49">
        <v>-8.7679508052924959E-2</v>
      </c>
      <c r="I16" s="53"/>
      <c r="J16" s="34"/>
      <c r="K16" s="10">
        <v>-8.7679508052924959E-2</v>
      </c>
      <c r="L16" s="10">
        <v>0.5586271961062419</v>
      </c>
      <c r="M16" s="10">
        <v>-0.22389742054060841</v>
      </c>
      <c r="N16" s="10">
        <v>0.4224092836185584</v>
      </c>
      <c r="O16" s="13">
        <f t="shared" si="3"/>
        <v>0.47809415497897639</v>
      </c>
      <c r="P16" s="13">
        <f t="shared" si="3"/>
        <v>0.63613484048738034</v>
      </c>
      <c r="Q16" s="13">
        <f t="shared" si="3"/>
        <v>0.44425831169907321</v>
      </c>
      <c r="R16" s="13">
        <f t="shared" si="3"/>
        <v>0.60405962629263954</v>
      </c>
      <c r="S16" s="13">
        <v>-0.26481560757244132</v>
      </c>
      <c r="T16" s="15">
        <f t="shared" si="4"/>
        <v>0.43418029583046075</v>
      </c>
      <c r="U16" s="35"/>
      <c r="V16" s="18">
        <v>-0.1414549260423848</v>
      </c>
      <c r="W16" s="21">
        <v>-2.190641263568037E-2</v>
      </c>
      <c r="X16" s="21"/>
      <c r="Y16" s="24">
        <v>1.7232970910372378E-2</v>
      </c>
      <c r="Z16" s="25">
        <v>-1.9916428123742242E-2</v>
      </c>
      <c r="AA16" s="25">
        <v>-2.3035137119744541E-2</v>
      </c>
      <c r="AB16" s="18">
        <v>1.9288974004889391E-2</v>
      </c>
      <c r="AC16" s="21">
        <v>-3.74616311485515E-3</v>
      </c>
      <c r="AD16" s="27">
        <v>-6.2745411885285068E-4</v>
      </c>
      <c r="AE16" s="28">
        <f t="shared" si="5"/>
        <v>-6.4296203282250136E-3</v>
      </c>
      <c r="AF16" s="110">
        <v>-0.124979423143118</v>
      </c>
      <c r="AG16" s="111">
        <v>0.64818906651572539</v>
      </c>
      <c r="AH16" s="115">
        <v>-6.8390647068249918E-2</v>
      </c>
      <c r="AI16" s="21">
        <v>0.72529424056749814</v>
      </c>
      <c r="AJ16" s="21"/>
      <c r="AK16" s="91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</row>
    <row r="17" spans="1:93" s="1" customFormat="1" ht="15" thickBot="1" x14ac:dyDescent="0.4">
      <c r="A17" s="61"/>
      <c r="B17" s="36">
        <v>1</v>
      </c>
      <c r="C17" s="37">
        <v>1</v>
      </c>
      <c r="D17" s="38">
        <v>0</v>
      </c>
      <c r="E17" s="54"/>
      <c r="F17" s="55"/>
      <c r="G17" s="56"/>
      <c r="H17" s="56"/>
      <c r="I17" s="57"/>
      <c r="J17" s="41"/>
      <c r="K17" s="42"/>
      <c r="L17" s="42"/>
      <c r="M17" s="42"/>
      <c r="N17" s="42"/>
      <c r="O17" s="14"/>
      <c r="P17" s="14"/>
      <c r="Q17" s="14"/>
      <c r="R17" s="14"/>
      <c r="S17" s="14">
        <v>-4.3617409266152374E-2</v>
      </c>
      <c r="T17" s="15">
        <f t="shared" si="4"/>
        <v>0.48909737612918386</v>
      </c>
      <c r="U17" s="43"/>
      <c r="V17" s="19">
        <v>0.12227434403229596</v>
      </c>
      <c r="W17" s="44"/>
      <c r="X17" s="44"/>
      <c r="Y17" s="45"/>
      <c r="Z17" s="42"/>
      <c r="AA17" s="42"/>
      <c r="AB17" s="19"/>
      <c r="AC17" s="44"/>
      <c r="AD17" s="46"/>
      <c r="AE17" s="47"/>
      <c r="AF17" s="112"/>
      <c r="AG17" s="113"/>
      <c r="AH17" s="116"/>
      <c r="AI17" s="44"/>
      <c r="AJ17" s="44"/>
      <c r="AK17" s="91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</row>
    <row r="18" spans="1:93" s="1" customFormat="1" ht="15" thickBot="1" x14ac:dyDescent="0.4">
      <c r="A18" s="59">
        <f t="shared" ref="A18" si="6">A14+1</f>
        <v>3</v>
      </c>
      <c r="B18" s="3">
        <v>0</v>
      </c>
      <c r="C18" s="4">
        <v>0</v>
      </c>
      <c r="D18" s="5">
        <v>0</v>
      </c>
      <c r="E18" s="48" cm="1">
        <f t="array" ref="E18:F20">AF14:AG16</f>
        <v>-0.71597222785628345</v>
      </c>
      <c r="F18" s="49">
        <v>-0.70573137334696001</v>
      </c>
      <c r="G18" s="49" cm="1">
        <f t="array" ref="G18:G20">AI14:AI16</f>
        <v>-0.5989790696753623</v>
      </c>
      <c r="H18" s="49" cm="1">
        <f t="array" ref="H18:H20">AH14:AH16</f>
        <v>6.4429086053758404E-3</v>
      </c>
      <c r="I18" s="52">
        <f t="shared" ref="I18" si="7">AJ14</f>
        <v>-0.2686204650152067</v>
      </c>
      <c r="J18" s="8">
        <v>3</v>
      </c>
      <c r="K18" s="9" cm="1">
        <f t="array" ref="K18:N20" xml:space="preserve"> MMULT(E18:F20, TRANSPOSE(B18:C21))+H18:H20</f>
        <v>6.4429086053758404E-3</v>
      </c>
      <c r="L18" s="9">
        <v>-0.69928846474158413</v>
      </c>
      <c r="M18" s="9">
        <v>-0.70952931925090756</v>
      </c>
      <c r="N18" s="9">
        <v>-1.4152606925978677</v>
      </c>
      <c r="O18" s="11">
        <f t="shared" ref="O18:R20" si="8">1/(1+EXP(-K18))</f>
        <v>0.50161072157944964</v>
      </c>
      <c r="P18" s="11">
        <f t="shared" si="8"/>
        <v>0.33197000323299369</v>
      </c>
      <c r="Q18" s="11">
        <f t="shared" si="8"/>
        <v>0.32970285177110298</v>
      </c>
      <c r="R18" s="11">
        <f t="shared" si="8"/>
        <v>0.19540563278945297</v>
      </c>
      <c r="S18" s="12" cm="1">
        <f t="array" ref="S18:S21">MMULT(TRANSPOSE(O18:R20), G18:G20)+I18</f>
        <v>-0.10099515602627601</v>
      </c>
      <c r="T18" s="15">
        <f t="shared" si="4"/>
        <v>0.4747726506411884</v>
      </c>
      <c r="U18" s="16" cm="1">
        <f t="array" ref="U18">0.25*(-SUMPRODUCT(D18:D21,LN(T18:T21))-SUMPRODUCT(1-D18:D21,LN(1-T18:T21)))</f>
        <v>0.69292573389420753</v>
      </c>
      <c r="V18" s="17" cm="1">
        <f t="array" ref="V18:V21">0.25*(T18:T21-D18:D21)</f>
        <v>0.1186931626602971</v>
      </c>
      <c r="W18" s="20" cm="1">
        <f t="array" ref="W18:W20" xml:space="preserve"> TRANSPOSE(MMULT( TRANSPOSE(_xlfn.ANCHORARRAY(V18)), TRANSPOSE(O18:R20)))</f>
        <v>5.6553284200092299E-3</v>
      </c>
      <c r="X18" s="20">
        <f t="shared" ref="X18" si="9">SUM(_xlfn.ANCHORARRAY(V18))</f>
        <v>1.1671411590945271E-2</v>
      </c>
      <c r="Y18" s="22" cm="1">
        <f t="array" ref="Y18:AB20">(G18:G20)*(TRANSPOSE(_xlfn.ANCHORARRAY(V18))*(O18:R20)*(1-O18:R20))</f>
        <v>-1.7773495586924117E-2</v>
      </c>
      <c r="Z18" s="23">
        <v>1.5323959893010948E-2</v>
      </c>
      <c r="AA18" s="23">
        <v>1.6968805491415315E-2</v>
      </c>
      <c r="AB18" s="17">
        <v>-1.2857359251786389E-2</v>
      </c>
      <c r="AC18" s="20" cm="1">
        <f t="array" ref="AC18:AD20">MMULT((_xlfn.ANCHORARRAY(Y18)),(B18:C21))</f>
        <v>4.1114462396289256E-3</v>
      </c>
      <c r="AD18" s="26">
        <v>2.4666006412245589E-3</v>
      </c>
      <c r="AE18" s="28">
        <f t="shared" ref="AE18:AE20" si="10">SUM(Y18:AB18)</f>
        <v>1.6619105457157564E-3</v>
      </c>
      <c r="AF18" s="110" cm="1">
        <f t="array" ref="AF18:AG20">E18:F20-3*(_xlfn.ANCHORARRAY(AC18))</f>
        <v>-0.72830656657517023</v>
      </c>
      <c r="AG18" s="111">
        <v>-0.71313117527063374</v>
      </c>
      <c r="AH18" s="114" cm="1">
        <f t="array" ref="AH18:AH20">(H18:H20)-3*(AE18:AE20)</f>
        <v>1.4571769682285712E-3</v>
      </c>
      <c r="AI18" s="20" cm="1">
        <f t="array" ref="AI18:AI20">G18:G20-3*(_xlfn.ANCHORARRAY(W18))</f>
        <v>-0.61594505493538998</v>
      </c>
      <c r="AJ18" s="20">
        <f t="shared" ref="AJ18" si="11">I18-3*(X18)</f>
        <v>-0.30363469978804253</v>
      </c>
      <c r="AK18" s="91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</row>
    <row r="19" spans="1:93" s="1" customFormat="1" ht="15" thickBot="1" x14ac:dyDescent="0.4">
      <c r="A19" s="60"/>
      <c r="B19" s="29">
        <v>0</v>
      </c>
      <c r="C19" s="30">
        <v>1</v>
      </c>
      <c r="D19" s="31">
        <v>1</v>
      </c>
      <c r="E19" s="50">
        <v>-0.52039698086906838</v>
      </c>
      <c r="F19" s="51">
        <v>0.67190545359206699</v>
      </c>
      <c r="G19" s="49">
        <v>0.2406411786217541</v>
      </c>
      <c r="H19" s="49">
        <v>-4.1429806212659515E-2</v>
      </c>
      <c r="I19" s="53"/>
      <c r="J19" s="34"/>
      <c r="K19" s="10">
        <v>-4.1429806212659515E-2</v>
      </c>
      <c r="L19" s="10">
        <v>0.63047564737940753</v>
      </c>
      <c r="M19" s="10">
        <v>-0.56182678708172795</v>
      </c>
      <c r="N19" s="10">
        <v>0.1100786665103391</v>
      </c>
      <c r="O19" s="13">
        <f t="shared" si="8"/>
        <v>0.48964402967830817</v>
      </c>
      <c r="P19" s="13">
        <f t="shared" si="8"/>
        <v>0.65259730596784871</v>
      </c>
      <c r="Q19" s="13">
        <f t="shared" si="8"/>
        <v>0.36312488189032899</v>
      </c>
      <c r="R19" s="13">
        <f t="shared" si="8"/>
        <v>0.52749191155801511</v>
      </c>
      <c r="S19" s="13">
        <v>0.15450709101750654</v>
      </c>
      <c r="T19" s="15">
        <f t="shared" si="4"/>
        <v>0.53855011280848641</v>
      </c>
      <c r="U19" s="35"/>
      <c r="V19" s="18">
        <v>-0.1153624717978784</v>
      </c>
      <c r="W19" s="21">
        <v>8.3018093199950099E-3</v>
      </c>
      <c r="X19" s="21"/>
      <c r="Y19" s="24">
        <v>7.1375524259052522E-3</v>
      </c>
      <c r="Z19" s="25">
        <v>-6.2938002804993013E-3</v>
      </c>
      <c r="AA19" s="25">
        <v>-7.1339454741904595E-3</v>
      </c>
      <c r="AB19" s="18">
        <v>8.1888150675723942E-3</v>
      </c>
      <c r="AC19" s="21">
        <v>1.0548695933819347E-3</v>
      </c>
      <c r="AD19" s="27">
        <v>1.8950147870730929E-3</v>
      </c>
      <c r="AE19" s="28">
        <f t="shared" si="10"/>
        <v>1.8986217387878855E-3</v>
      </c>
      <c r="AF19" s="110">
        <v>-0.52356158964921418</v>
      </c>
      <c r="AG19" s="111">
        <v>0.66622040923084769</v>
      </c>
      <c r="AH19" s="115">
        <v>-4.7125671429023172E-2</v>
      </c>
      <c r="AI19" s="21">
        <v>0.21573575066176909</v>
      </c>
      <c r="AJ19" s="21"/>
      <c r="AK19" s="91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</row>
    <row r="20" spans="1:93" s="1" customFormat="1" ht="15" thickBot="1" x14ac:dyDescent="0.4">
      <c r="A20" s="60"/>
      <c r="B20" s="29">
        <v>1</v>
      </c>
      <c r="C20" s="30">
        <v>0</v>
      </c>
      <c r="D20" s="31">
        <v>1</v>
      </c>
      <c r="E20" s="50">
        <v>-0.124979423143118</v>
      </c>
      <c r="F20" s="51">
        <v>0.64818906651572539</v>
      </c>
      <c r="G20" s="49">
        <v>0.72529424056749814</v>
      </c>
      <c r="H20" s="49">
        <v>-6.8390647068249918E-2</v>
      </c>
      <c r="I20" s="53"/>
      <c r="J20" s="34"/>
      <c r="K20" s="10">
        <v>-6.8390647068249918E-2</v>
      </c>
      <c r="L20" s="10">
        <v>0.57979841944747545</v>
      </c>
      <c r="M20" s="10">
        <v>-0.19337007021136793</v>
      </c>
      <c r="N20" s="10">
        <v>0.45481899630435751</v>
      </c>
      <c r="O20" s="13">
        <f t="shared" si="8"/>
        <v>0.48290899933085557</v>
      </c>
      <c r="P20" s="13">
        <f t="shared" si="8"/>
        <v>0.64102102133346039</v>
      </c>
      <c r="Q20" s="13">
        <f t="shared" si="8"/>
        <v>0.45180755653578791</v>
      </c>
      <c r="R20" s="13">
        <f t="shared" si="8"/>
        <v>0.61178438072426911</v>
      </c>
      <c r="S20" s="13">
        <v>-5.1029354273120525E-2</v>
      </c>
      <c r="T20" s="15">
        <f t="shared" si="4"/>
        <v>0.4872454290481873</v>
      </c>
      <c r="U20" s="35"/>
      <c r="V20" s="18">
        <v>-0.12818864273795316</v>
      </c>
      <c r="W20" s="21">
        <v>8.9781615402152876E-3</v>
      </c>
      <c r="X20" s="21"/>
      <c r="Y20" s="24">
        <v>2.149672047053889E-2</v>
      </c>
      <c r="Z20" s="25">
        <v>-1.9253960257964411E-2</v>
      </c>
      <c r="AA20" s="25">
        <v>-2.3027686752091318E-2</v>
      </c>
      <c r="AB20" s="18">
        <v>2.3518611807534402E-2</v>
      </c>
      <c r="AC20" s="21">
        <v>4.9092505544308385E-4</v>
      </c>
      <c r="AD20" s="27">
        <v>4.2646515495699915E-3</v>
      </c>
      <c r="AE20" s="28">
        <f t="shared" si="10"/>
        <v>2.7336852680175626E-3</v>
      </c>
      <c r="AF20" s="110">
        <v>-0.12645219830944726</v>
      </c>
      <c r="AG20" s="111">
        <v>0.63539511186701536</v>
      </c>
      <c r="AH20" s="115">
        <v>-7.6591702872302603E-2</v>
      </c>
      <c r="AI20" s="21">
        <v>0.69835975594685229</v>
      </c>
      <c r="AJ20" s="21"/>
      <c r="AK20" s="91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</row>
    <row r="21" spans="1:93" s="1" customFormat="1" ht="15" thickBot="1" x14ac:dyDescent="0.4">
      <c r="A21" s="61"/>
      <c r="B21" s="36">
        <v>1</v>
      </c>
      <c r="C21" s="37">
        <v>1</v>
      </c>
      <c r="D21" s="38">
        <v>0</v>
      </c>
      <c r="E21" s="54"/>
      <c r="F21" s="55"/>
      <c r="G21" s="56"/>
      <c r="H21" s="56"/>
      <c r="I21" s="57"/>
      <c r="J21" s="41"/>
      <c r="K21" s="42"/>
      <c r="L21" s="42"/>
      <c r="M21" s="42"/>
      <c r="N21" s="42"/>
      <c r="O21" s="14"/>
      <c r="P21" s="14"/>
      <c r="Q21" s="14"/>
      <c r="R21" s="14"/>
      <c r="S21" s="14">
        <v>0.18499561396646996</v>
      </c>
      <c r="T21" s="15">
        <f t="shared" si="4"/>
        <v>0.54611745386591892</v>
      </c>
      <c r="U21" s="43"/>
      <c r="V21" s="19">
        <v>0.13652936346647973</v>
      </c>
      <c r="W21" s="44"/>
      <c r="X21" s="44"/>
      <c r="Y21" s="45"/>
      <c r="Z21" s="42"/>
      <c r="AA21" s="42"/>
      <c r="AB21" s="19"/>
      <c r="AC21" s="44"/>
      <c r="AD21" s="46"/>
      <c r="AE21" s="47"/>
      <c r="AF21" s="112"/>
      <c r="AG21" s="113"/>
      <c r="AH21" s="116"/>
      <c r="AI21" s="44"/>
      <c r="AJ21" s="44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</row>
    <row r="22" spans="1:93" s="1" customFormat="1" ht="15" thickBot="1" x14ac:dyDescent="0.4">
      <c r="A22" s="59">
        <f t="shared" ref="A22" si="12">A18+1</f>
        <v>4</v>
      </c>
      <c r="B22" s="3">
        <v>0</v>
      </c>
      <c r="C22" s="4">
        <v>0</v>
      </c>
      <c r="D22" s="5">
        <v>0</v>
      </c>
      <c r="E22" s="48" cm="1">
        <f t="array" ref="E22:F24">AF18:AG20</f>
        <v>-0.72830656657517023</v>
      </c>
      <c r="F22" s="49">
        <v>-0.71313117527063374</v>
      </c>
      <c r="G22" s="49" cm="1">
        <f t="array" ref="G22:G24">AI18:AI20</f>
        <v>-0.61594505493538998</v>
      </c>
      <c r="H22" s="49" cm="1">
        <f t="array" ref="H22:H24">AH18:AH20</f>
        <v>1.4571769682285712E-3</v>
      </c>
      <c r="I22" s="52">
        <f t="shared" ref="I22" si="13">AJ18</f>
        <v>-0.30363469978804253</v>
      </c>
      <c r="J22" s="8">
        <v>3</v>
      </c>
      <c r="K22" s="9" cm="1">
        <f t="array" ref="K22:N24" xml:space="preserve"> MMULT(E22:F24, TRANSPOSE(B22:C25))+H22:H24</f>
        <v>1.4571769682285712E-3</v>
      </c>
      <c r="L22" s="9">
        <v>-0.71167399830240519</v>
      </c>
      <c r="M22" s="9">
        <v>-0.72684938960694168</v>
      </c>
      <c r="N22" s="9">
        <v>-1.4399805648775754</v>
      </c>
      <c r="O22" s="11">
        <f t="shared" ref="O22:R24" si="14">1/(1+EXP(-K22))</f>
        <v>0.50036429417759631</v>
      </c>
      <c r="P22" s="11">
        <f t="shared" si="14"/>
        <v>0.32922905332826935</v>
      </c>
      <c r="Q22" s="11">
        <f t="shared" si="14"/>
        <v>0.32588648759184174</v>
      </c>
      <c r="R22" s="11">
        <f t="shared" si="14"/>
        <v>0.1915483582195418</v>
      </c>
      <c r="S22" s="12" cm="1">
        <f t="array" ref="S22:S25">MMULT(TRANSPOSE(O22:R24), G22:G24)+I22</f>
        <v>-0.17069066938712441</v>
      </c>
      <c r="T22" s="15">
        <f t="shared" si="4"/>
        <v>0.45743063844258414</v>
      </c>
      <c r="U22" s="16" cm="1">
        <f t="array" ref="U22">0.25*(-SUMPRODUCT(D22:D25,LN(T22:T25))-SUMPRODUCT(1-D22:D25,LN(1-T22:T25)))</f>
        <v>0.69239837234161306</v>
      </c>
      <c r="V22" s="17" cm="1">
        <f t="array" ref="V22:V25">0.25*(T22:T25-D22:D25)</f>
        <v>0.11435765961064603</v>
      </c>
      <c r="W22" s="20" cm="1">
        <f t="array" ref="W22:W24" xml:space="preserve"> TRANSPOSE(MMULT( TRANSPOSE(_xlfn.ANCHORARRAY(V22)), TRANSPOSE(O22:R24)))</f>
        <v>-3.6546295773692145E-5</v>
      </c>
      <c r="X22" s="20">
        <f t="shared" ref="X22" si="15">SUM(_xlfn.ANCHORARRAY(V22))</f>
        <v>-5.6213237057036736E-3</v>
      </c>
      <c r="Y22" s="22" cm="1">
        <f t="array" ref="Y22:AB24">(G22:G24)*(TRANSPOSE(_xlfn.ANCHORARRAY(V22))*(O22:R24)*(1-O22:R24))</f>
        <v>-1.7609499384941427E-2</v>
      </c>
      <c r="Z22" s="23">
        <v>1.6339421861336877E-2</v>
      </c>
      <c r="AA22" s="23">
        <v>1.7865575873451695E-2</v>
      </c>
      <c r="AB22" s="17">
        <v>-1.2607241558134735E-2</v>
      </c>
      <c r="AC22" s="20" cm="1">
        <f t="array" ref="AC22:AD24">MMULT((_xlfn.ANCHORARRAY(Y22)),(B22:C25))</f>
        <v>5.25833431531696E-3</v>
      </c>
      <c r="AD22" s="26">
        <v>3.7321803032021421E-3</v>
      </c>
      <c r="AE22" s="28">
        <f t="shared" ref="AE22:AE24" si="16">SUM(Y22:AB22)</f>
        <v>3.98825679171241E-3</v>
      </c>
      <c r="AF22" s="110" cm="1">
        <f t="array" ref="AF22:AG24">E22:F24-3*(_xlfn.ANCHORARRAY(AC22))</f>
        <v>-0.74408156952112114</v>
      </c>
      <c r="AG22" s="111">
        <v>-0.72432771618024017</v>
      </c>
      <c r="AH22" s="114" cm="1">
        <f t="array" ref="AH22:AH24">(H22:H24)-3*(AE22:AE24)</f>
        <v>-1.0507593406908659E-2</v>
      </c>
      <c r="AI22" s="20" cm="1">
        <f t="array" ref="AI22:AI24">G22:G24-3*(_xlfn.ANCHORARRAY(W22))</f>
        <v>-0.61583541604806891</v>
      </c>
      <c r="AJ22" s="20">
        <f t="shared" ref="AJ22" si="17">I22-3*(X22)</f>
        <v>-0.28677072867093151</v>
      </c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</row>
    <row r="23" spans="1:93" s="1" customFormat="1" ht="15" thickBot="1" x14ac:dyDescent="0.4">
      <c r="A23" s="60"/>
      <c r="B23" s="29">
        <v>0</v>
      </c>
      <c r="C23" s="30">
        <v>1</v>
      </c>
      <c r="D23" s="31">
        <v>1</v>
      </c>
      <c r="E23" s="50">
        <v>-0.52356158964921418</v>
      </c>
      <c r="F23" s="51">
        <v>0.66622040923084769</v>
      </c>
      <c r="G23" s="49">
        <v>0.21573575066176909</v>
      </c>
      <c r="H23" s="49">
        <v>-4.7125671429023172E-2</v>
      </c>
      <c r="I23" s="53"/>
      <c r="J23" s="34"/>
      <c r="K23" s="10">
        <v>-4.7125671429023172E-2</v>
      </c>
      <c r="L23" s="10">
        <v>0.61909473780182456</v>
      </c>
      <c r="M23" s="10">
        <v>-0.57068726107823731</v>
      </c>
      <c r="N23" s="10">
        <v>9.5533148152610339E-2</v>
      </c>
      <c r="O23" s="13">
        <f t="shared" si="14"/>
        <v>0.4882207620347413</v>
      </c>
      <c r="P23" s="13">
        <f t="shared" si="14"/>
        <v>0.65001263283227195</v>
      </c>
      <c r="Q23" s="13">
        <f t="shared" si="14"/>
        <v>0.36107825807222205</v>
      </c>
      <c r="R23" s="13">
        <f t="shared" si="14"/>
        <v>0.52386513920182509</v>
      </c>
      <c r="S23" s="13">
        <v>7.8088711789964016E-2</v>
      </c>
      <c r="T23" s="15">
        <f t="shared" si="4"/>
        <v>0.51951226372195214</v>
      </c>
      <c r="U23" s="35"/>
      <c r="V23" s="18">
        <v>-0.12012193406951197</v>
      </c>
      <c r="W23" s="21">
        <v>-6.8120174913041676E-4</v>
      </c>
      <c r="X23" s="21"/>
      <c r="Y23" s="24">
        <v>6.164335767796277E-3</v>
      </c>
      <c r="Z23" s="25">
        <v>-5.8954722864076369E-3</v>
      </c>
      <c r="AA23" s="25">
        <v>-6.5712317927333107E-3</v>
      </c>
      <c r="AB23" s="18">
        <v>7.1124171308769909E-3</v>
      </c>
      <c r="AC23" s="21">
        <v>5.4118533814368017E-4</v>
      </c>
      <c r="AD23" s="27">
        <v>1.216944844469354E-3</v>
      </c>
      <c r="AE23" s="28">
        <f t="shared" si="16"/>
        <v>8.1004881953232032E-4</v>
      </c>
      <c r="AF23" s="110">
        <v>-0.52518514566364527</v>
      </c>
      <c r="AG23" s="111">
        <v>0.6625695746974396</v>
      </c>
      <c r="AH23" s="115">
        <v>-4.9555817887620132E-2</v>
      </c>
      <c r="AI23" s="21">
        <v>0.21777935590916034</v>
      </c>
      <c r="AJ23" s="2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</row>
    <row r="24" spans="1:93" s="1" customFormat="1" ht="15" thickBot="1" x14ac:dyDescent="0.4">
      <c r="A24" s="60"/>
      <c r="B24" s="29">
        <v>1</v>
      </c>
      <c r="C24" s="30">
        <v>0</v>
      </c>
      <c r="D24" s="31">
        <v>1</v>
      </c>
      <c r="E24" s="50">
        <v>-0.12645219830944726</v>
      </c>
      <c r="F24" s="51">
        <v>0.63539511186701536</v>
      </c>
      <c r="G24" s="49">
        <v>0.69835975594685229</v>
      </c>
      <c r="H24" s="49">
        <v>-7.6591702872302603E-2</v>
      </c>
      <c r="I24" s="53"/>
      <c r="J24" s="34"/>
      <c r="K24" s="10">
        <v>-7.6591702872302603E-2</v>
      </c>
      <c r="L24" s="10">
        <v>0.5588034089947127</v>
      </c>
      <c r="M24" s="10">
        <v>-0.20304390118174986</v>
      </c>
      <c r="N24" s="10">
        <v>0.43235121068526544</v>
      </c>
      <c r="O24" s="13">
        <f t="shared" si="14"/>
        <v>0.48086142939939996</v>
      </c>
      <c r="P24" s="13">
        <f t="shared" si="14"/>
        <v>0.63617562703129482</v>
      </c>
      <c r="Q24" s="13">
        <f t="shared" si="14"/>
        <v>0.44941270154904528</v>
      </c>
      <c r="R24" s="13">
        <f t="shared" si="14"/>
        <v>0.60643497584753547</v>
      </c>
      <c r="S24" s="13">
        <v>-0.11261363666443919</v>
      </c>
      <c r="T24" s="15">
        <f t="shared" si="4"/>
        <v>0.47187630621505611</v>
      </c>
      <c r="U24" s="35"/>
      <c r="V24" s="18">
        <v>-0.13203092344623596</v>
      </c>
      <c r="W24" s="21">
        <v>-6.0997284993918877E-4</v>
      </c>
      <c r="X24" s="21"/>
      <c r="Y24" s="24">
        <v>1.9936444282269237E-2</v>
      </c>
      <c r="Z24" s="25">
        <v>-1.9416472709951595E-2</v>
      </c>
      <c r="AA24" s="25">
        <v>-2.2815311166551253E-2</v>
      </c>
      <c r="AB24" s="18">
        <v>2.2030561261424032E-2</v>
      </c>
      <c r="AC24" s="21">
        <v>-7.8474990512722095E-4</v>
      </c>
      <c r="AD24" s="27">
        <v>2.6140885514724377E-3</v>
      </c>
      <c r="AE24" s="28">
        <f t="shared" si="16"/>
        <v>-2.6477833280957874E-4</v>
      </c>
      <c r="AF24" s="110">
        <v>-0.1240979485940656</v>
      </c>
      <c r="AG24" s="111">
        <v>0.6275528462125981</v>
      </c>
      <c r="AH24" s="115">
        <v>-7.5797367873873867E-2</v>
      </c>
      <c r="AI24" s="21">
        <v>0.7001896744966698</v>
      </c>
      <c r="AJ24" s="2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</row>
    <row r="25" spans="1:93" s="1" customFormat="1" ht="15" thickBot="1" x14ac:dyDescent="0.4">
      <c r="A25" s="61"/>
      <c r="B25" s="36">
        <v>1</v>
      </c>
      <c r="C25" s="37">
        <v>1</v>
      </c>
      <c r="D25" s="38">
        <v>0</v>
      </c>
      <c r="E25" s="54"/>
      <c r="F25" s="55"/>
      <c r="G25" s="56"/>
      <c r="H25" s="56"/>
      <c r="I25" s="57"/>
      <c r="J25" s="41"/>
      <c r="K25" s="42"/>
      <c r="L25" s="42"/>
      <c r="M25" s="42"/>
      <c r="N25" s="42"/>
      <c r="O25" s="14"/>
      <c r="P25" s="14"/>
      <c r="Q25" s="14"/>
      <c r="R25" s="14"/>
      <c r="S25" s="14">
        <v>0.11490825696739604</v>
      </c>
      <c r="T25" s="15">
        <f t="shared" si="4"/>
        <v>0.52869549679759287</v>
      </c>
      <c r="U25" s="43"/>
      <c r="V25" s="19">
        <v>0.13217387419939822</v>
      </c>
      <c r="W25" s="44"/>
      <c r="X25" s="44"/>
      <c r="Y25" s="45"/>
      <c r="Z25" s="42"/>
      <c r="AA25" s="42"/>
      <c r="AB25" s="19"/>
      <c r="AC25" s="44"/>
      <c r="AD25" s="46"/>
      <c r="AE25" s="47"/>
      <c r="AF25" s="112"/>
      <c r="AG25" s="113"/>
      <c r="AH25" s="116"/>
      <c r="AI25" s="44"/>
      <c r="AJ25" s="44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</row>
    <row r="26" spans="1:93" s="1" customFormat="1" ht="15" thickBot="1" x14ac:dyDescent="0.4">
      <c r="A26" s="59">
        <f t="shared" ref="A26" si="18">A22+1</f>
        <v>5</v>
      </c>
      <c r="B26" s="3">
        <v>0</v>
      </c>
      <c r="C26" s="4">
        <v>0</v>
      </c>
      <c r="D26" s="5">
        <v>0</v>
      </c>
      <c r="E26" s="48" cm="1">
        <f t="array" ref="E26:F28">AF22:AG24</f>
        <v>-0.74408156952112114</v>
      </c>
      <c r="F26" s="49">
        <v>-0.72432771618024017</v>
      </c>
      <c r="G26" s="49" cm="1">
        <f t="array" ref="G26:G28">AI22:AI24</f>
        <v>-0.61583541604806891</v>
      </c>
      <c r="H26" s="49" cm="1">
        <f t="array" ref="H26:H28">AH22:AH24</f>
        <v>-1.0507593406908659E-2</v>
      </c>
      <c r="I26" s="52">
        <f t="shared" ref="I26" si="19">AJ22</f>
        <v>-0.28677072867093151</v>
      </c>
      <c r="J26" s="8">
        <v>3</v>
      </c>
      <c r="K26" s="9" cm="1">
        <f t="array" ref="K26:N28" xml:space="preserve"> MMULT(E26:F28, TRANSPOSE(B26:C29))+H26:H28</f>
        <v>-1.0507593406908659E-2</v>
      </c>
      <c r="L26" s="9">
        <v>-0.73483530958714882</v>
      </c>
      <c r="M26" s="9">
        <v>-0.7545891629280298</v>
      </c>
      <c r="N26" s="9">
        <v>-1.4789168791082701</v>
      </c>
      <c r="O26" s="11">
        <f t="shared" ref="O26:R28" si="20">1/(1+EXP(-K26))</f>
        <v>0.49737312581755466</v>
      </c>
      <c r="P26" s="11">
        <f t="shared" si="20"/>
        <v>0.32413455017905529</v>
      </c>
      <c r="Q26" s="11">
        <f t="shared" si="20"/>
        <v>0.31982216851730044</v>
      </c>
      <c r="R26" s="11">
        <f t="shared" si="20"/>
        <v>0.18559107404849381</v>
      </c>
      <c r="S26" s="12" cm="1">
        <f t="array" ref="S26:S29">MMULT(TRANSPOSE(O26:R28), G26:G28)+I26</f>
        <v>-0.15004549069177572</v>
      </c>
      <c r="T26" s="15">
        <f t="shared" si="4"/>
        <v>0.46255884573471973</v>
      </c>
      <c r="U26" s="16" cm="1">
        <f t="array" ref="U26">0.25*(-SUMPRODUCT(D26:D29,LN(T26:T29))-SUMPRODUCT(1-D26:D29,LN(1-T26:T29)))</f>
        <v>0.69215412993045189</v>
      </c>
      <c r="V26" s="17" cm="1">
        <f t="array" ref="V26:V29">0.25*(T26:T29-D26:D29)</f>
        <v>0.11563971143367993</v>
      </c>
      <c r="W26" s="20" cm="1">
        <f t="array" ref="W26:W28" xml:space="preserve"> TRANSPOSE(MMULT( TRANSPOSE(_xlfn.ANCHORARRAY(V26)), TRANSPOSE(O26:R28)))</f>
        <v>2.0086801982987547E-3</v>
      </c>
      <c r="X26" s="20">
        <f t="shared" ref="X26" si="21">SUM(_xlfn.ANCHORARRAY(V26))</f>
        <v>-2.7878244363713223E-4</v>
      </c>
      <c r="Y26" s="22" cm="1">
        <f t="array" ref="Y26:AB28">(G26:G28)*(TRANSPOSE(_xlfn.ANCHORARRAY(V26))*(O26:R28)*(1-O26:R28))</f>
        <v>-1.7803266033577566E-2</v>
      </c>
      <c r="Z26" s="23">
        <v>1.6028438237479133E-2</v>
      </c>
      <c r="AA26" s="23">
        <v>1.7499488360909397E-2</v>
      </c>
      <c r="AB26" s="17">
        <v>-1.2427730047329683E-2</v>
      </c>
      <c r="AC26" s="20" cm="1">
        <f t="array" ref="AC26:AD28">MMULT((_xlfn.ANCHORARRAY(Y26)),(B26:C29))</f>
        <v>5.0717583135797134E-3</v>
      </c>
      <c r="AD26" s="26">
        <v>3.6007081901494493E-3</v>
      </c>
      <c r="AE26" s="28">
        <f t="shared" ref="AE26:AE28" si="22">SUM(Y26:AB26)</f>
        <v>3.29693051748128E-3</v>
      </c>
      <c r="AF26" s="110" cm="1">
        <f t="array" ref="AF26:AG28">E26:F28-3*(_xlfn.ANCHORARRAY(AC26))</f>
        <v>-0.7592968444618603</v>
      </c>
      <c r="AG26" s="111">
        <v>-0.73512984075068855</v>
      </c>
      <c r="AH26" s="114" cm="1">
        <f t="array" ref="AH26:AH28">(H26:H28)-3*(AE26:AE28)</f>
        <v>-2.0398384959352499E-2</v>
      </c>
      <c r="AI26" s="20" cm="1">
        <f t="array" ref="AI26:AI28">G26:G28-3*(_xlfn.ANCHORARRAY(W26))</f>
        <v>-0.62186145664296522</v>
      </c>
      <c r="AJ26" s="20">
        <f t="shared" ref="AJ26" si="23">I26-3*(X26)</f>
        <v>-0.28593438134002014</v>
      </c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</row>
    <row r="27" spans="1:93" s="1" customFormat="1" ht="15" thickBot="1" x14ac:dyDescent="0.4">
      <c r="A27" s="60"/>
      <c r="B27" s="29">
        <v>0</v>
      </c>
      <c r="C27" s="30">
        <v>1</v>
      </c>
      <c r="D27" s="31">
        <v>1</v>
      </c>
      <c r="E27" s="50">
        <v>-0.52518514566364527</v>
      </c>
      <c r="F27" s="51">
        <v>0.6625695746974396</v>
      </c>
      <c r="G27" s="49">
        <v>0.21777935590916034</v>
      </c>
      <c r="H27" s="49">
        <v>-4.9555817887620132E-2</v>
      </c>
      <c r="I27" s="53"/>
      <c r="J27" s="34"/>
      <c r="K27" s="10">
        <v>-4.9555817887620132E-2</v>
      </c>
      <c r="L27" s="10">
        <v>0.61301375680981951</v>
      </c>
      <c r="M27" s="10">
        <v>-0.57474096355126536</v>
      </c>
      <c r="N27" s="10">
        <v>8.7828611146174199E-2</v>
      </c>
      <c r="O27" s="13">
        <f t="shared" si="20"/>
        <v>0.48761358028355806</v>
      </c>
      <c r="P27" s="13">
        <f t="shared" si="20"/>
        <v>0.64862797385131621</v>
      </c>
      <c r="Q27" s="13">
        <f t="shared" si="20"/>
        <v>0.36014359350679342</v>
      </c>
      <c r="R27" s="13">
        <f t="shared" si="20"/>
        <v>0.52194304912323808</v>
      </c>
      <c r="S27" s="13">
        <v>9.9173820308068483E-2</v>
      </c>
      <c r="T27" s="15">
        <f t="shared" si="4"/>
        <v>0.52477315381861978</v>
      </c>
      <c r="U27" s="35"/>
      <c r="V27" s="18">
        <v>-0.11880671154534506</v>
      </c>
      <c r="W27" s="21">
        <v>1.9688391734752203E-3</v>
      </c>
      <c r="X27" s="21"/>
      <c r="Y27" s="24">
        <v>6.2921216625657726E-3</v>
      </c>
      <c r="Z27" s="25">
        <v>-5.8968562652978902E-3</v>
      </c>
      <c r="AA27" s="25">
        <v>-6.5554812356267353E-3</v>
      </c>
      <c r="AB27" s="18">
        <v>7.2551601657957687E-3</v>
      </c>
      <c r="AC27" s="21">
        <v>6.996789301690334E-4</v>
      </c>
      <c r="AD27" s="27">
        <v>1.3583039004978785E-3</v>
      </c>
      <c r="AE27" s="28">
        <f t="shared" si="22"/>
        <v>1.0949443274369157E-3</v>
      </c>
      <c r="AF27" s="110">
        <v>-0.52728418245415232</v>
      </c>
      <c r="AG27" s="111">
        <v>0.65849466299594595</v>
      </c>
      <c r="AH27" s="115">
        <v>-5.284065086993088E-2</v>
      </c>
      <c r="AI27" s="21">
        <v>0.21187283838873466</v>
      </c>
      <c r="AJ27" s="2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  <c r="CN27" s="91"/>
      <c r="CO27" s="91"/>
    </row>
    <row r="28" spans="1:93" s="1" customFormat="1" ht="15" thickBot="1" x14ac:dyDescent="0.4">
      <c r="A28" s="60"/>
      <c r="B28" s="29">
        <v>1</v>
      </c>
      <c r="C28" s="30">
        <v>0</v>
      </c>
      <c r="D28" s="31">
        <v>1</v>
      </c>
      <c r="E28" s="50">
        <v>-0.1240979485940656</v>
      </c>
      <c r="F28" s="51">
        <v>0.6275528462125981</v>
      </c>
      <c r="G28" s="49">
        <v>0.7001896744966698</v>
      </c>
      <c r="H28" s="49">
        <v>-7.5797367873873867E-2</v>
      </c>
      <c r="I28" s="53"/>
      <c r="J28" s="34"/>
      <c r="K28" s="10">
        <v>-7.5797367873873867E-2</v>
      </c>
      <c r="L28" s="10">
        <v>0.55175547833872418</v>
      </c>
      <c r="M28" s="10">
        <v>-0.19989531646793945</v>
      </c>
      <c r="N28" s="10">
        <v>0.42765752974465859</v>
      </c>
      <c r="O28" s="13">
        <f t="shared" si="20"/>
        <v>0.48105972520025664</v>
      </c>
      <c r="P28" s="13">
        <f t="shared" si="20"/>
        <v>0.6345427794168107</v>
      </c>
      <c r="Q28" s="13">
        <f t="shared" si="20"/>
        <v>0.45019191373174611</v>
      </c>
      <c r="R28" s="13">
        <f t="shared" si="20"/>
        <v>0.60531416966120755</v>
      </c>
      <c r="S28" s="13">
        <v>-9.0076977515594736E-2</v>
      </c>
      <c r="T28" s="15">
        <f t="shared" si="4"/>
        <v>0.47749596977987019</v>
      </c>
      <c r="U28" s="35"/>
      <c r="V28" s="18">
        <v>-0.13062600755503245</v>
      </c>
      <c r="W28" s="21">
        <v>2.2529469016872028E-3</v>
      </c>
      <c r="X28" s="21"/>
      <c r="Y28" s="24">
        <v>2.0213386380334753E-2</v>
      </c>
      <c r="Z28" s="25">
        <v>-1.9290972892270754E-2</v>
      </c>
      <c r="AA28" s="25">
        <v>-2.2638839904964063E-2</v>
      </c>
      <c r="AB28" s="18">
        <v>2.2334468264459215E-2</v>
      </c>
      <c r="AC28" s="21">
        <v>-3.0437164050484827E-4</v>
      </c>
      <c r="AD28" s="27">
        <v>3.0434953721884608E-3</v>
      </c>
      <c r="AE28" s="28">
        <f t="shared" si="22"/>
        <v>6.1804184755915106E-4</v>
      </c>
      <c r="AF28" s="110">
        <v>-0.12318483367255106</v>
      </c>
      <c r="AG28" s="111">
        <v>0.61842236009603269</v>
      </c>
      <c r="AH28" s="115">
        <v>-7.7651493416551323E-2</v>
      </c>
      <c r="AI28" s="21">
        <v>0.69343083379160819</v>
      </c>
      <c r="AJ28" s="2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  <c r="CN28" s="91"/>
      <c r="CO28" s="91"/>
    </row>
    <row r="29" spans="1:93" s="1" customFormat="1" ht="15" thickBot="1" x14ac:dyDescent="0.4">
      <c r="A29" s="61"/>
      <c r="B29" s="36">
        <v>1</v>
      </c>
      <c r="C29" s="37">
        <v>1</v>
      </c>
      <c r="D29" s="38">
        <v>0</v>
      </c>
      <c r="E29" s="54"/>
      <c r="F29" s="55"/>
      <c r="G29" s="56"/>
      <c r="H29" s="56"/>
      <c r="I29" s="57"/>
      <c r="J29" s="41"/>
      <c r="K29" s="42"/>
      <c r="L29" s="42"/>
      <c r="M29" s="42"/>
      <c r="N29" s="42"/>
      <c r="O29" s="14"/>
      <c r="P29" s="14"/>
      <c r="Q29" s="14"/>
      <c r="R29" s="14"/>
      <c r="S29" s="14">
        <v>0.13643886751023121</v>
      </c>
      <c r="T29" s="15">
        <f t="shared" si="4"/>
        <v>0.53405690089224178</v>
      </c>
      <c r="U29" s="43"/>
      <c r="V29" s="19">
        <v>0.13351422522306045</v>
      </c>
      <c r="W29" s="44"/>
      <c r="X29" s="44"/>
      <c r="Y29" s="45"/>
      <c r="Z29" s="42"/>
      <c r="AA29" s="42"/>
      <c r="AB29" s="19"/>
      <c r="AC29" s="44"/>
      <c r="AD29" s="46"/>
      <c r="AE29" s="47"/>
      <c r="AF29" s="112"/>
      <c r="AG29" s="113"/>
      <c r="AH29" s="116"/>
      <c r="AI29" s="44"/>
      <c r="AJ29" s="44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  <c r="CN29" s="91"/>
      <c r="CO29" s="91"/>
    </row>
    <row r="30" spans="1:93" s="1" customFormat="1" ht="15" thickBot="1" x14ac:dyDescent="0.4">
      <c r="A30" s="59">
        <f t="shared" ref="A30" si="24">A26+1</f>
        <v>6</v>
      </c>
      <c r="B30" s="3">
        <v>0</v>
      </c>
      <c r="C30" s="4">
        <v>0</v>
      </c>
      <c r="D30" s="5">
        <v>0</v>
      </c>
      <c r="E30" s="48" cm="1">
        <f t="array" ref="E30:F32">AF26:AG28</f>
        <v>-0.7592968444618603</v>
      </c>
      <c r="F30" s="49">
        <v>-0.73512984075068855</v>
      </c>
      <c r="G30" s="49" cm="1">
        <f t="array" ref="G30:G32">AI26:AI28</f>
        <v>-0.62186145664296522</v>
      </c>
      <c r="H30" s="49" cm="1">
        <f t="array" ref="H30:H32">AH26:AH28</f>
        <v>-2.0398384959352499E-2</v>
      </c>
      <c r="I30" s="52">
        <f t="shared" ref="I30" si="25">AJ26</f>
        <v>-0.28593438134002014</v>
      </c>
      <c r="J30" s="8">
        <v>3</v>
      </c>
      <c r="K30" s="9" cm="1">
        <f t="array" ref="K30:N32" xml:space="preserve"> MMULT(E30:F32, TRANSPOSE(B30:C33))+H30:H32</f>
        <v>-2.0398384959352499E-2</v>
      </c>
      <c r="L30" s="9">
        <v>-0.75552822571004108</v>
      </c>
      <c r="M30" s="9">
        <v>-0.77969522942121283</v>
      </c>
      <c r="N30" s="9">
        <v>-1.5148250701719013</v>
      </c>
      <c r="O30" s="11">
        <f t="shared" ref="O30:R32" si="26">1/(1+EXP(-K30))</f>
        <v>0.49490058057880065</v>
      </c>
      <c r="P30" s="11">
        <f t="shared" si="26"/>
        <v>0.31961792317677823</v>
      </c>
      <c r="Q30" s="11">
        <f t="shared" si="26"/>
        <v>0.31438557481609231</v>
      </c>
      <c r="R30" s="11">
        <f t="shared" si="26"/>
        <v>0.18022481855572145</v>
      </c>
      <c r="S30" s="12" cm="1">
        <f t="array" ref="S30:S33">MMULT(TRANSPOSE(O30:R32), G30:G32)+I30</f>
        <v>-0.15729508970980979</v>
      </c>
      <c r="T30" s="15">
        <f t="shared" si="4"/>
        <v>0.4607571057017949</v>
      </c>
      <c r="U30" s="16" cm="1">
        <f t="array" ref="U30">0.25*(-SUMPRODUCT(D30:D33,LN(T30:T33))-SUMPRODUCT(1-D30:D33,LN(1-T30:T33)))</f>
        <v>0.69192929476847143</v>
      </c>
      <c r="V30" s="17" cm="1">
        <f t="array" ref="V30:V33">0.25*(T30:T33-D30:D33)</f>
        <v>0.11518927642544873</v>
      </c>
      <c r="W30" s="20" cm="1">
        <f t="array" ref="W30:W32" xml:space="preserve"> TRANSPOSE(MMULT( TRANSPOSE(_xlfn.ANCHORARRAY(V30)), TRANSPOSE(O30:R32)))</f>
        <v>1.7243414184498936E-3</v>
      </c>
      <c r="X30" s="20">
        <f t="shared" ref="X30" si="27">SUM(_xlfn.ANCHORARRAY(V30))</f>
        <v>-1.8600000877005973E-3</v>
      </c>
      <c r="Y30" s="22" cm="1">
        <f t="array" ref="Y30:AB32">(G30:G32)*(TRANSPOSE(_xlfn.ANCHORARRAY(V30))*(O30:R32)*(1-O30:R32))</f>
        <v>-1.7906080088697356E-2</v>
      </c>
      <c r="Z30" s="23">
        <v>1.6138526824497807E-2</v>
      </c>
      <c r="AA30" s="23">
        <v>1.7536804999216428E-2</v>
      </c>
      <c r="AB30" s="17">
        <v>-1.22308232214725E-2</v>
      </c>
      <c r="AC30" s="20" cm="1">
        <f t="array" ref="AC30:AD32">MMULT((_xlfn.ANCHORARRAY(Y30)),(B30:C33))</f>
        <v>5.3059817777439278E-3</v>
      </c>
      <c r="AD30" s="26">
        <v>3.907703603025307E-3</v>
      </c>
      <c r="AE30" s="28">
        <f t="shared" ref="AE30:AE32" si="28">SUM(Y30:AB30)</f>
        <v>3.5384285135443786E-3</v>
      </c>
      <c r="AF30" s="110" cm="1">
        <f t="array" ref="AF30:AG32">E30:F32-3*(_xlfn.ANCHORARRAY(AC30))</f>
        <v>-0.77521478979509206</v>
      </c>
      <c r="AG30" s="111">
        <v>-0.7468529515597645</v>
      </c>
      <c r="AH30" s="114" cm="1">
        <f t="array" ref="AH30:AH32">(H30:H32)-3*(AE30:AE32)</f>
        <v>-3.1013670499985636E-2</v>
      </c>
      <c r="AI30" s="20" cm="1">
        <f t="array" ref="AI30:AI32">G30:G32-3*(_xlfn.ANCHORARRAY(W30))</f>
        <v>-0.62703448089831493</v>
      </c>
      <c r="AJ30" s="20">
        <f t="shared" ref="AJ30" si="29">I30-3*(X30)</f>
        <v>-0.28035438107691835</v>
      </c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</row>
    <row r="31" spans="1:93" s="1" customFormat="1" ht="15" thickBot="1" x14ac:dyDescent="0.4">
      <c r="A31" s="60"/>
      <c r="B31" s="29">
        <v>0</v>
      </c>
      <c r="C31" s="30">
        <v>1</v>
      </c>
      <c r="D31" s="31">
        <v>1</v>
      </c>
      <c r="E31" s="50">
        <v>-0.52728418245415232</v>
      </c>
      <c r="F31" s="51">
        <v>0.65849466299594595</v>
      </c>
      <c r="G31" s="49">
        <v>0.21187283838873466</v>
      </c>
      <c r="H31" s="49">
        <v>-5.284065086993088E-2</v>
      </c>
      <c r="I31" s="53"/>
      <c r="J31" s="34"/>
      <c r="K31" s="10">
        <v>-5.284065086993088E-2</v>
      </c>
      <c r="L31" s="10">
        <v>0.60565401212601511</v>
      </c>
      <c r="M31" s="10">
        <v>-0.58012483332408316</v>
      </c>
      <c r="N31" s="10">
        <v>7.8369829671862748E-2</v>
      </c>
      <c r="O31" s="13">
        <f t="shared" si="26"/>
        <v>0.48679291013700016</v>
      </c>
      <c r="P31" s="13">
        <f t="shared" si="26"/>
        <v>0.64694878723935367</v>
      </c>
      <c r="Q31" s="13">
        <f t="shared" si="26"/>
        <v>0.35890387002480856</v>
      </c>
      <c r="R31" s="13">
        <f t="shared" si="26"/>
        <v>0.51958243577748242</v>
      </c>
      <c r="S31" s="13">
        <v>9.0620974480693228E-2</v>
      </c>
      <c r="T31" s="15">
        <f t="shared" si="4"/>
        <v>0.52263975229939919</v>
      </c>
      <c r="U31" s="35"/>
      <c r="V31" s="18">
        <v>-0.1193400619251502</v>
      </c>
      <c r="W31" s="21">
        <v>1.0785790335538364E-3</v>
      </c>
      <c r="X31" s="21"/>
      <c r="Y31" s="24">
        <v>6.0971127571407338E-3</v>
      </c>
      <c r="Z31" s="25">
        <v>-5.775228265168437E-3</v>
      </c>
      <c r="AA31" s="25">
        <v>-6.3780931411579773E-3</v>
      </c>
      <c r="AB31" s="18">
        <v>7.0404644450864726E-3</v>
      </c>
      <c r="AC31" s="21">
        <v>6.6237130392849536E-4</v>
      </c>
      <c r="AD31" s="27">
        <v>1.2652361799180356E-3</v>
      </c>
      <c r="AE31" s="28">
        <f t="shared" si="28"/>
        <v>9.8425579590079217E-4</v>
      </c>
      <c r="AF31" s="110">
        <v>-0.52927129636593784</v>
      </c>
      <c r="AG31" s="111">
        <v>0.65469895445619186</v>
      </c>
      <c r="AH31" s="115">
        <v>-5.5793418257633259E-2</v>
      </c>
      <c r="AI31" s="21">
        <v>0.20863710128807317</v>
      </c>
      <c r="AJ31" s="2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  <c r="CN31" s="91"/>
      <c r="CO31" s="91"/>
    </row>
    <row r="32" spans="1:93" s="1" customFormat="1" ht="15" thickBot="1" x14ac:dyDescent="0.4">
      <c r="A32" s="60"/>
      <c r="B32" s="29">
        <v>1</v>
      </c>
      <c r="C32" s="30">
        <v>0</v>
      </c>
      <c r="D32" s="31">
        <v>1</v>
      </c>
      <c r="E32" s="50">
        <v>-0.12318483367255106</v>
      </c>
      <c r="F32" s="51">
        <v>0.61842236009603269</v>
      </c>
      <c r="G32" s="49">
        <v>0.69343083379160819</v>
      </c>
      <c r="H32" s="49">
        <v>-7.7651493416551323E-2</v>
      </c>
      <c r="I32" s="53"/>
      <c r="J32" s="34"/>
      <c r="K32" s="10">
        <v>-7.7651493416551323E-2</v>
      </c>
      <c r="L32" s="10">
        <v>0.54077086667948138</v>
      </c>
      <c r="M32" s="10">
        <v>-0.20083632708910237</v>
      </c>
      <c r="N32" s="10">
        <v>0.41758603300693031</v>
      </c>
      <c r="O32" s="13">
        <f t="shared" si="26"/>
        <v>0.48059687533927353</v>
      </c>
      <c r="P32" s="13">
        <f t="shared" si="26"/>
        <v>0.63199172274444093</v>
      </c>
      <c r="Q32" s="13">
        <f t="shared" si="26"/>
        <v>0.44995900651191423</v>
      </c>
      <c r="R32" s="13">
        <f t="shared" si="26"/>
        <v>0.60290546471203077</v>
      </c>
      <c r="S32" s="13">
        <v>-9.3381222134233166E-2</v>
      </c>
      <c r="T32" s="15">
        <f t="shared" si="4"/>
        <v>0.47667164404425072</v>
      </c>
      <c r="U32" s="35"/>
      <c r="V32" s="18">
        <v>-0.13083208898893733</v>
      </c>
      <c r="W32" s="21">
        <v>1.3291066673169344E-3</v>
      </c>
      <c r="X32" s="21"/>
      <c r="Y32" s="24">
        <v>1.993887725963819E-2</v>
      </c>
      <c r="Z32" s="25">
        <v>-1.9246793423223444E-2</v>
      </c>
      <c r="AA32" s="25">
        <v>-2.2453571569490873E-2</v>
      </c>
      <c r="AB32" s="18">
        <v>2.210034055733576E-2</v>
      </c>
      <c r="AC32" s="21">
        <v>-3.5323101215511271E-4</v>
      </c>
      <c r="AD32" s="27">
        <v>2.8535471341123164E-3</v>
      </c>
      <c r="AE32" s="28">
        <f t="shared" si="28"/>
        <v>3.3885282425963337E-4</v>
      </c>
      <c r="AF32" s="110">
        <v>-0.12212514063608573</v>
      </c>
      <c r="AG32" s="111">
        <v>0.60986171869369576</v>
      </c>
      <c r="AH32" s="115">
        <v>-7.8668051889330223E-2</v>
      </c>
      <c r="AI32" s="21">
        <v>0.6894435137896574</v>
      </c>
      <c r="AJ32" s="2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</row>
    <row r="33" spans="1:93" s="1" customFormat="1" ht="15" thickBot="1" x14ac:dyDescent="0.4">
      <c r="A33" s="61"/>
      <c r="B33" s="36">
        <v>1</v>
      </c>
      <c r="C33" s="37">
        <v>1</v>
      </c>
      <c r="D33" s="38">
        <v>0</v>
      </c>
      <c r="E33" s="54"/>
      <c r="F33" s="55"/>
      <c r="G33" s="56"/>
      <c r="H33" s="56"/>
      <c r="I33" s="57"/>
      <c r="J33" s="41"/>
      <c r="K33" s="42"/>
      <c r="L33" s="42"/>
      <c r="M33" s="42"/>
      <c r="N33" s="42"/>
      <c r="O33" s="14"/>
      <c r="P33" s="14"/>
      <c r="Q33" s="14"/>
      <c r="R33" s="14"/>
      <c r="S33" s="14">
        <v>0.13014939500759293</v>
      </c>
      <c r="T33" s="15">
        <f t="shared" si="4"/>
        <v>0.53249149760375292</v>
      </c>
      <c r="U33" s="43"/>
      <c r="V33" s="19">
        <v>0.13312287440093823</v>
      </c>
      <c r="W33" s="44"/>
      <c r="X33" s="44"/>
      <c r="Y33" s="45"/>
      <c r="Z33" s="42"/>
      <c r="AA33" s="42"/>
      <c r="AB33" s="19"/>
      <c r="AC33" s="44"/>
      <c r="AD33" s="46"/>
      <c r="AE33" s="47"/>
      <c r="AF33" s="112"/>
      <c r="AG33" s="113"/>
      <c r="AH33" s="116"/>
      <c r="AI33" s="44"/>
      <c r="AJ33" s="44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</row>
    <row r="34" spans="1:93" s="1" customFormat="1" ht="15" thickBot="1" x14ac:dyDescent="0.4">
      <c r="A34" s="59">
        <f t="shared" ref="A34" si="30">A30+1</f>
        <v>7</v>
      </c>
      <c r="B34" s="3">
        <v>0</v>
      </c>
      <c r="C34" s="4">
        <v>0</v>
      </c>
      <c r="D34" s="5">
        <v>0</v>
      </c>
      <c r="E34" s="48" cm="1">
        <f t="array" ref="E34:F36">AF30:AG32</f>
        <v>-0.77521478979509206</v>
      </c>
      <c r="F34" s="49">
        <v>-0.7468529515597645</v>
      </c>
      <c r="G34" s="49" cm="1">
        <f t="array" ref="G34:G36">AI30:AI32</f>
        <v>-0.62703448089831493</v>
      </c>
      <c r="H34" s="49" cm="1">
        <f t="array" ref="H34:H36">AH30:AH32</f>
        <v>-3.1013670499985636E-2</v>
      </c>
      <c r="I34" s="52">
        <f t="shared" ref="I34" si="31">AJ30</f>
        <v>-0.28035438107691835</v>
      </c>
      <c r="J34" s="8">
        <v>3</v>
      </c>
      <c r="K34" s="9" cm="1">
        <f t="array" ref="K34:N36" xml:space="preserve"> MMULT(E34:F36, TRANSPOSE(B34:C37))+H34:H36</f>
        <v>-3.1013670499985636E-2</v>
      </c>
      <c r="L34" s="9">
        <v>-0.7778666220597501</v>
      </c>
      <c r="M34" s="9">
        <v>-0.80622846029507766</v>
      </c>
      <c r="N34" s="9">
        <v>-1.5530814118548422</v>
      </c>
      <c r="O34" s="11">
        <f t="shared" ref="O34:R36" si="32">1/(1+EXP(-K34))</f>
        <v>0.49224720378251358</v>
      </c>
      <c r="P34" s="11">
        <f t="shared" si="32"/>
        <v>0.31477985988524149</v>
      </c>
      <c r="Q34" s="11">
        <f t="shared" si="32"/>
        <v>0.30869476972987864</v>
      </c>
      <c r="R34" s="11">
        <f t="shared" si="32"/>
        <v>0.17464166205073403</v>
      </c>
      <c r="S34" s="12" cm="1">
        <f t="array" ref="S34:S37">MMULT(TRANSPOSE(O34:R36), G34:G36)+I34</f>
        <v>-0.15643173904707189</v>
      </c>
      <c r="T34" s="15">
        <f t="shared" si="4"/>
        <v>0.46097162105789236</v>
      </c>
      <c r="U34" s="16" cm="1">
        <f t="array" ref="U34">0.25*(-SUMPRODUCT(D34:D37,LN(T34:T37))-SUMPRODUCT(1-D34:D37,LN(1-T34:T37)))</f>
        <v>0.69169696145967385</v>
      </c>
      <c r="V34" s="17" cm="1">
        <f t="array" ref="V34:V37">0.25*(T34:T37-D34:D37)</f>
        <v>0.11524290526447309</v>
      </c>
      <c r="W34" s="20" cm="1">
        <f t="array" ref="W34:W36" xml:space="preserve"> TRANSPOSE(MMULT( TRANSPOSE(_xlfn.ANCHORARRAY(V34)), TRANSPOSE(O34:R36)))</f>
        <v>2.1407608661758552E-3</v>
      </c>
      <c r="X34" s="20">
        <f t="shared" ref="X34" si="33">SUM(_xlfn.ANCHORARRAY(V34))</f>
        <v>-1.3684938716710116E-3</v>
      </c>
      <c r="Y34" s="22" cm="1">
        <f t="array" ref="Y34:AB36">(G34:G36)*(TRANSPOSE(_xlfn.ANCHORARRAY(V34))*(O34:R36)*(1-O34:R36))</f>
        <v>-1.806097549461641E-2</v>
      </c>
      <c r="Z34" s="23">
        <v>1.6136305175371856E-2</v>
      </c>
      <c r="AA34" s="23">
        <v>1.7470525910335755E-2</v>
      </c>
      <c r="AB34" s="17">
        <v>-1.204428892258717E-2</v>
      </c>
      <c r="AC34" s="20" cm="1">
        <f t="array" ref="AC34:AD36">MMULT((_xlfn.ANCHORARRAY(Y34)),(B34:C37))</f>
        <v>5.4262369877485853E-3</v>
      </c>
      <c r="AD34" s="26">
        <v>4.0920162527846859E-3</v>
      </c>
      <c r="AE34" s="28">
        <f t="shared" ref="AE34:AE36" si="34">SUM(Y34:AB34)</f>
        <v>3.501566668504031E-3</v>
      </c>
      <c r="AF34" s="110" cm="1">
        <f t="array" ref="AF34:AG36">E34:F36-3*(_xlfn.ANCHORARRAY(AC34))</f>
        <v>-0.7914935007583378</v>
      </c>
      <c r="AG34" s="111">
        <v>-0.75912900031811859</v>
      </c>
      <c r="AH34" s="114" cm="1">
        <f t="array" ref="AH34:AH36">(H34:H36)-3*(AE34:AE36)</f>
        <v>-4.1518370505497726E-2</v>
      </c>
      <c r="AI34" s="20" cm="1">
        <f t="array" ref="AI34:AI36">G34:G36-3*(_xlfn.ANCHORARRAY(W34))</f>
        <v>-0.63345676349684255</v>
      </c>
      <c r="AJ34" s="20">
        <f t="shared" ref="AJ34" si="35">I34-3*(X34)</f>
        <v>-0.27624889946190534</v>
      </c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1"/>
      <c r="CH34" s="91"/>
      <c r="CI34" s="91"/>
      <c r="CJ34" s="91"/>
      <c r="CK34" s="91"/>
      <c r="CL34" s="91"/>
      <c r="CM34" s="91"/>
      <c r="CN34" s="91"/>
      <c r="CO34" s="91"/>
    </row>
    <row r="35" spans="1:93" s="1" customFormat="1" ht="15" thickBot="1" x14ac:dyDescent="0.4">
      <c r="A35" s="60"/>
      <c r="B35" s="29">
        <v>0</v>
      </c>
      <c r="C35" s="30">
        <v>1</v>
      </c>
      <c r="D35" s="31">
        <v>1</v>
      </c>
      <c r="E35" s="50">
        <v>-0.52927129636593784</v>
      </c>
      <c r="F35" s="51">
        <v>0.65469895445619186</v>
      </c>
      <c r="G35" s="49">
        <v>0.20863710128807317</v>
      </c>
      <c r="H35" s="49">
        <v>-5.5793418257633259E-2</v>
      </c>
      <c r="I35" s="53"/>
      <c r="J35" s="34"/>
      <c r="K35" s="10">
        <v>-5.5793418257633259E-2</v>
      </c>
      <c r="L35" s="10">
        <v>0.59890553619855857</v>
      </c>
      <c r="M35" s="10">
        <v>-0.58506471462357112</v>
      </c>
      <c r="N35" s="10">
        <v>6.9634239832620765E-2</v>
      </c>
      <c r="O35" s="13">
        <f t="shared" si="32"/>
        <v>0.4860552626354232</v>
      </c>
      <c r="P35" s="13">
        <f t="shared" si="32"/>
        <v>0.64540587025788543</v>
      </c>
      <c r="Q35" s="13">
        <f t="shared" si="32"/>
        <v>0.3577680374221886</v>
      </c>
      <c r="R35" s="13">
        <f t="shared" si="32"/>
        <v>0.51740152896386127</v>
      </c>
      <c r="S35" s="13">
        <v>9.110836542427736E-2</v>
      </c>
      <c r="T35" s="15">
        <f t="shared" si="4"/>
        <v>0.52276134887482717</v>
      </c>
      <c r="U35" s="35"/>
      <c r="V35" s="18">
        <v>-0.11930966278129321</v>
      </c>
      <c r="W35" s="21">
        <v>1.2493525769947111E-3</v>
      </c>
      <c r="X35" s="21"/>
      <c r="Y35" s="24">
        <v>6.0063109423033638E-3</v>
      </c>
      <c r="Z35" s="25">
        <v>-5.6968083751141613E-3</v>
      </c>
      <c r="AA35" s="25">
        <v>-6.2589349187676408E-3</v>
      </c>
      <c r="AB35" s="18">
        <v>6.9423184652116724E-3</v>
      </c>
      <c r="AC35" s="21">
        <v>6.833835464440316E-4</v>
      </c>
      <c r="AD35" s="27">
        <v>1.2455100900975111E-3</v>
      </c>
      <c r="AE35" s="28">
        <f t="shared" si="34"/>
        <v>9.9288611363323401E-4</v>
      </c>
      <c r="AF35" s="110">
        <v>-0.53132144700526995</v>
      </c>
      <c r="AG35" s="111">
        <v>0.65096242418589934</v>
      </c>
      <c r="AH35" s="115">
        <v>-5.8772076598532959E-2</v>
      </c>
      <c r="AI35" s="21">
        <v>0.20488904355708903</v>
      </c>
      <c r="AJ35" s="2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1"/>
      <c r="CG35" s="91"/>
      <c r="CH35" s="91"/>
      <c r="CI35" s="91"/>
      <c r="CJ35" s="91"/>
      <c r="CK35" s="91"/>
      <c r="CL35" s="91"/>
      <c r="CM35" s="91"/>
      <c r="CN35" s="91"/>
      <c r="CO35" s="91"/>
    </row>
    <row r="36" spans="1:93" s="1" customFormat="1" ht="15" thickBot="1" x14ac:dyDescent="0.4">
      <c r="A36" s="60"/>
      <c r="B36" s="29">
        <v>1</v>
      </c>
      <c r="C36" s="30">
        <v>0</v>
      </c>
      <c r="D36" s="31">
        <v>1</v>
      </c>
      <c r="E36" s="50">
        <v>-0.12212514063608573</v>
      </c>
      <c r="F36" s="51">
        <v>0.60986171869369576</v>
      </c>
      <c r="G36" s="49">
        <v>0.6894435137896574</v>
      </c>
      <c r="H36" s="49">
        <v>-7.8668051889330223E-2</v>
      </c>
      <c r="I36" s="53"/>
      <c r="J36" s="34"/>
      <c r="K36" s="10">
        <v>-7.8668051889330223E-2</v>
      </c>
      <c r="L36" s="10">
        <v>0.53119366680436553</v>
      </c>
      <c r="M36" s="10">
        <v>-0.20079319252541594</v>
      </c>
      <c r="N36" s="10">
        <v>0.40906852616827982</v>
      </c>
      <c r="O36" s="13">
        <f t="shared" si="32"/>
        <v>0.4803431234632381</v>
      </c>
      <c r="P36" s="13">
        <f t="shared" si="32"/>
        <v>0.62976147274211158</v>
      </c>
      <c r="Q36" s="13">
        <f t="shared" si="32"/>
        <v>0.44996968216257222</v>
      </c>
      <c r="R36" s="13">
        <f t="shared" si="32"/>
        <v>0.6008645078806546</v>
      </c>
      <c r="S36" s="13">
        <v>-8.9044280740250198E-2</v>
      </c>
      <c r="T36" s="15">
        <f t="shared" si="4"/>
        <v>0.47775362694866996</v>
      </c>
      <c r="U36" s="35"/>
      <c r="V36" s="18">
        <v>-0.13056159326283251</v>
      </c>
      <c r="W36" s="21">
        <v>1.5418678443482048E-3</v>
      </c>
      <c r="X36" s="21"/>
      <c r="Y36" s="24">
        <v>1.9832668136486854E-2</v>
      </c>
      <c r="Z36" s="25">
        <v>-1.9179267044653642E-2</v>
      </c>
      <c r="AA36" s="25">
        <v>-2.2278400808934496E-2</v>
      </c>
      <c r="AB36" s="18">
        <v>2.2034080536212766E-2</v>
      </c>
      <c r="AC36" s="21">
        <v>-2.4432027272172988E-4</v>
      </c>
      <c r="AD36" s="27">
        <v>2.8548134915591244E-3</v>
      </c>
      <c r="AE36" s="28">
        <f t="shared" si="34"/>
        <v>4.0908081911148267E-4</v>
      </c>
      <c r="AF36" s="110">
        <v>-0.12139217981792054</v>
      </c>
      <c r="AG36" s="111">
        <v>0.60129727821901835</v>
      </c>
      <c r="AH36" s="115">
        <v>-7.9895294346664675E-2</v>
      </c>
      <c r="AI36" s="21">
        <v>0.68481791025661276</v>
      </c>
      <c r="AJ36" s="2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1"/>
      <c r="CH36" s="91"/>
      <c r="CI36" s="91"/>
      <c r="CJ36" s="91"/>
      <c r="CK36" s="91"/>
      <c r="CL36" s="91"/>
      <c r="CM36" s="91"/>
      <c r="CN36" s="91"/>
      <c r="CO36" s="91"/>
    </row>
    <row r="37" spans="1:93" s="1" customFormat="1" ht="15" thickBot="1" x14ac:dyDescent="0.4">
      <c r="A37" s="61"/>
      <c r="B37" s="36">
        <v>1</v>
      </c>
      <c r="C37" s="37">
        <v>1</v>
      </c>
      <c r="D37" s="38">
        <v>0</v>
      </c>
      <c r="E37" s="54"/>
      <c r="F37" s="55"/>
      <c r="G37" s="56"/>
      <c r="H37" s="56"/>
      <c r="I37" s="57"/>
      <c r="J37" s="41"/>
      <c r="K37" s="42"/>
      <c r="L37" s="42"/>
      <c r="M37" s="42"/>
      <c r="N37" s="42"/>
      <c r="O37" s="14"/>
      <c r="P37" s="14"/>
      <c r="Q37" s="14"/>
      <c r="R37" s="14"/>
      <c r="S37" s="14">
        <v>0.13235056784564952</v>
      </c>
      <c r="T37" s="15">
        <f t="shared" si="4"/>
        <v>0.53303942763192647</v>
      </c>
      <c r="U37" s="43"/>
      <c r="V37" s="19">
        <v>0.13325985690798162</v>
      </c>
      <c r="W37" s="44"/>
      <c r="X37" s="44"/>
      <c r="Y37" s="45"/>
      <c r="Z37" s="42"/>
      <c r="AA37" s="42"/>
      <c r="AB37" s="19"/>
      <c r="AC37" s="44"/>
      <c r="AD37" s="46"/>
      <c r="AE37" s="47"/>
      <c r="AF37" s="112"/>
      <c r="AG37" s="113"/>
      <c r="AH37" s="116"/>
      <c r="AI37" s="44"/>
      <c r="AJ37" s="44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1"/>
      <c r="CH37" s="91"/>
      <c r="CI37" s="91"/>
      <c r="CJ37" s="91"/>
      <c r="CK37" s="91"/>
      <c r="CL37" s="91"/>
      <c r="CM37" s="91"/>
      <c r="CN37" s="91"/>
      <c r="CO37" s="91"/>
    </row>
    <row r="38" spans="1:93" s="1" customFormat="1" ht="15" thickBot="1" x14ac:dyDescent="0.4">
      <c r="A38" s="59">
        <f t="shared" ref="A38" si="36">A34+1</f>
        <v>8</v>
      </c>
      <c r="B38" s="3">
        <v>0</v>
      </c>
      <c r="C38" s="4">
        <v>0</v>
      </c>
      <c r="D38" s="5">
        <v>0</v>
      </c>
      <c r="E38" s="48" cm="1">
        <f t="array" ref="E38:F40">AF34:AG36</f>
        <v>-0.7914935007583378</v>
      </c>
      <c r="F38" s="49">
        <v>-0.75912900031811859</v>
      </c>
      <c r="G38" s="49" cm="1">
        <f t="array" ref="G38:G40">AI34:AI36</f>
        <v>-0.63345676349684255</v>
      </c>
      <c r="H38" s="49" cm="1">
        <f t="array" ref="H38:H40">AH34:AH36</f>
        <v>-4.1518370505497726E-2</v>
      </c>
      <c r="I38" s="52">
        <f t="shared" ref="I38" si="37">AJ34</f>
        <v>-0.27624889946190534</v>
      </c>
      <c r="J38" s="8">
        <v>3</v>
      </c>
      <c r="K38" s="9" cm="1">
        <f t="array" ref="K38:N40" xml:space="preserve"> MMULT(E38:F40, TRANSPOSE(B38:C41))+H38:H40</f>
        <v>-4.1518370505497726E-2</v>
      </c>
      <c r="L38" s="9">
        <v>-0.80064737082361637</v>
      </c>
      <c r="M38" s="9">
        <v>-0.83301187126383547</v>
      </c>
      <c r="N38" s="9">
        <v>-1.5921408715819543</v>
      </c>
      <c r="O38" s="11">
        <f t="shared" ref="O38:R40" si="38">1/(1+EXP(-K38))</f>
        <v>0.48962189812358831</v>
      </c>
      <c r="P38" s="11">
        <f t="shared" si="38"/>
        <v>0.30988705700939229</v>
      </c>
      <c r="Q38" s="11">
        <f t="shared" si="38"/>
        <v>0.30300860272054814</v>
      </c>
      <c r="R38" s="11">
        <f t="shared" si="38"/>
        <v>0.16908290446424834</v>
      </c>
      <c r="S38" s="12" cm="1">
        <f t="array" ref="S38:S41">MMULT(TRANSPOSE(O38:R40), G38:G40)+I38</f>
        <v>-0.15823045856316939</v>
      </c>
      <c r="T38" s="15">
        <f t="shared" si="4"/>
        <v>0.46052471250823818</v>
      </c>
      <c r="U38" s="16" cm="1">
        <f t="array" ref="U38">0.25*(-SUMPRODUCT(D38:D41,LN(T38:T41))-SUMPRODUCT(1-D38:D41,LN(1-T38:T41)))</f>
        <v>0.69145321066852561</v>
      </c>
      <c r="V38" s="17" cm="1">
        <f t="array" ref="V38:V41">0.25*(T38:T41-D38:D41)</f>
        <v>0.11513117812705954</v>
      </c>
      <c r="W38" s="20" cm="1">
        <f t="array" ref="W38:W40" xml:space="preserve"> TRANSPOSE(MMULT( TRANSPOSE(_xlfn.ANCHORARRAY(V38)), TRANSPOSE(O38:R40)))</f>
        <v>2.3655541497739525E-3</v>
      </c>
      <c r="X38" s="20">
        <f t="shared" ref="X38" si="39">SUM(_xlfn.ANCHORARRAY(V38))</f>
        <v>-1.4925574797683416E-3</v>
      </c>
      <c r="Y38" s="22" cm="1">
        <f t="array" ref="Y38:AB40">(G38:G40)*(TRANSPOSE(_xlfn.ANCHORARRAY(V38))*(O38:R40)*(1-O38:R40))</f>
        <v>-1.8224800875790367E-2</v>
      </c>
      <c r="Z38" s="23">
        <v>1.6179933314947999E-2</v>
      </c>
      <c r="AA38" s="23">
        <v>1.7450316051797771E-2</v>
      </c>
      <c r="AB38" s="17">
        <v>-1.1858863328720231E-2</v>
      </c>
      <c r="AC38" s="20" cm="1">
        <f t="array" ref="AC38:AD40">MMULT((_xlfn.ANCHORARRAY(Y38)),(B38:C41))</f>
        <v>5.5914527230775408E-3</v>
      </c>
      <c r="AD38" s="26">
        <v>4.3210699862277682E-3</v>
      </c>
      <c r="AE38" s="28">
        <f t="shared" ref="AE38:AE40" si="40">SUM(Y38:AB38)</f>
        <v>3.5465851622351729E-3</v>
      </c>
      <c r="AF38" s="110" cm="1">
        <f t="array" ref="AF38:AG40">E38:F40-3*(_xlfn.ANCHORARRAY(AC38))</f>
        <v>-0.80826785892757047</v>
      </c>
      <c r="AG38" s="111">
        <v>-0.77209221027680186</v>
      </c>
      <c r="AH38" s="114" cm="1">
        <f t="array" ref="AH38:AH40">(H38:H40)-3*(AE38:AE40)</f>
        <v>-5.2158125992203243E-2</v>
      </c>
      <c r="AI38" s="20" cm="1">
        <f t="array" ref="AI38:AI40">G38:G40-3*(_xlfn.ANCHORARRAY(W38))</f>
        <v>-0.64055342594616438</v>
      </c>
      <c r="AJ38" s="20">
        <f t="shared" ref="AJ38" si="41">I38-3*(X38)</f>
        <v>-0.27177122702260031</v>
      </c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</row>
    <row r="39" spans="1:93" s="1" customFormat="1" ht="15" thickBot="1" x14ac:dyDescent="0.4">
      <c r="A39" s="60"/>
      <c r="B39" s="29">
        <v>0</v>
      </c>
      <c r="C39" s="30">
        <v>1</v>
      </c>
      <c r="D39" s="31">
        <v>1</v>
      </c>
      <c r="E39" s="50">
        <v>-0.53132144700526995</v>
      </c>
      <c r="F39" s="51">
        <v>0.65096242418589934</v>
      </c>
      <c r="G39" s="49">
        <v>0.20488904355708903</v>
      </c>
      <c r="H39" s="49">
        <v>-5.8772076598532959E-2</v>
      </c>
      <c r="I39" s="53"/>
      <c r="J39" s="34"/>
      <c r="K39" s="10">
        <v>-5.8772076598532959E-2</v>
      </c>
      <c r="L39" s="10">
        <v>0.59219034758736633</v>
      </c>
      <c r="M39" s="10">
        <v>-0.59009352360380296</v>
      </c>
      <c r="N39" s="10">
        <v>6.0868900582096423E-2</v>
      </c>
      <c r="O39" s="13">
        <f t="shared" si="38"/>
        <v>0.48531120872289646</v>
      </c>
      <c r="P39" s="13">
        <f t="shared" si="38"/>
        <v>0.64386755517249594</v>
      </c>
      <c r="Q39" s="13">
        <f t="shared" si="38"/>
        <v>0.35661339593584729</v>
      </c>
      <c r="R39" s="13">
        <f t="shared" si="38"/>
        <v>0.51521252853811661</v>
      </c>
      <c r="S39" s="13">
        <v>8.9078942959431751E-2</v>
      </c>
      <c r="T39" s="15">
        <f t="shared" si="4"/>
        <v>0.52225502144508473</v>
      </c>
      <c r="U39" s="35"/>
      <c r="V39" s="18">
        <v>-0.11943624463872882</v>
      </c>
      <c r="W39" s="21">
        <v>1.1097129716876875E-3</v>
      </c>
      <c r="X39" s="21"/>
      <c r="Y39" s="24">
        <v>5.8921896407377701E-3</v>
      </c>
      <c r="Z39" s="25">
        <v>-5.6112931390080289E-3</v>
      </c>
      <c r="AA39" s="25">
        <v>-6.1318616216064796E-3</v>
      </c>
      <c r="AB39" s="18">
        <v>6.8190712888253312E-3</v>
      </c>
      <c r="AC39" s="21">
        <v>6.8720966721885161E-4</v>
      </c>
      <c r="AD39" s="27">
        <v>1.2077781498173023E-3</v>
      </c>
      <c r="AE39" s="28">
        <f t="shared" si="40"/>
        <v>9.6810616894859279E-4</v>
      </c>
      <c r="AF39" s="110">
        <v>-0.53338307600692647</v>
      </c>
      <c r="AG39" s="111">
        <v>0.64733908973644738</v>
      </c>
      <c r="AH39" s="115">
        <v>-6.1676395105378735E-2</v>
      </c>
      <c r="AI39" s="21">
        <v>0.20155990464202597</v>
      </c>
      <c r="AJ39" s="2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</row>
    <row r="40" spans="1:93" s="1" customFormat="1" ht="15" thickBot="1" x14ac:dyDescent="0.4">
      <c r="A40" s="60"/>
      <c r="B40" s="29">
        <v>1</v>
      </c>
      <c r="C40" s="30">
        <v>0</v>
      </c>
      <c r="D40" s="31">
        <v>1</v>
      </c>
      <c r="E40" s="50">
        <v>-0.12139217981792054</v>
      </c>
      <c r="F40" s="51">
        <v>0.60129727821901835</v>
      </c>
      <c r="G40" s="49">
        <v>0.68481791025661276</v>
      </c>
      <c r="H40" s="49">
        <v>-7.9895294346664675E-2</v>
      </c>
      <c r="I40" s="53"/>
      <c r="J40" s="34"/>
      <c r="K40" s="10">
        <v>-7.9895294346664675E-2</v>
      </c>
      <c r="L40" s="10">
        <v>0.5214019838723537</v>
      </c>
      <c r="M40" s="10">
        <v>-0.2012874741645852</v>
      </c>
      <c r="N40" s="10">
        <v>0.40000980405443309</v>
      </c>
      <c r="O40" s="13">
        <f t="shared" si="38"/>
        <v>0.48003679447480041</v>
      </c>
      <c r="P40" s="13">
        <f t="shared" si="38"/>
        <v>0.62747553855055582</v>
      </c>
      <c r="Q40" s="13">
        <f t="shared" si="38"/>
        <v>0.44984735198348896</v>
      </c>
      <c r="R40" s="13">
        <f t="shared" si="38"/>
        <v>0.59869001563960234</v>
      </c>
      <c r="S40" s="13">
        <v>-8.7062047120219255E-2</v>
      </c>
      <c r="T40" s="15">
        <f t="shared" si="4"/>
        <v>0.4782482259926864</v>
      </c>
      <c r="U40" s="35"/>
      <c r="V40" s="18">
        <v>-0.13043794350182841</v>
      </c>
      <c r="W40" s="21">
        <v>1.4224317940116776E-3</v>
      </c>
      <c r="X40" s="21"/>
      <c r="Y40" s="24">
        <v>1.9679551579508143E-2</v>
      </c>
      <c r="Z40" s="25">
        <v>-1.9118897516864398E-2</v>
      </c>
      <c r="AA40" s="25">
        <v>-2.210687874329326E-2</v>
      </c>
      <c r="AB40" s="18">
        <v>2.192430236868698E-2</v>
      </c>
      <c r="AC40" s="21">
        <v>-1.8257637460628029E-4</v>
      </c>
      <c r="AD40" s="27">
        <v>2.8054048518225821E-3</v>
      </c>
      <c r="AE40" s="28">
        <f t="shared" si="40"/>
        <v>3.7807768803746478E-4</v>
      </c>
      <c r="AF40" s="110">
        <v>-0.1208444506941017</v>
      </c>
      <c r="AG40" s="111">
        <v>0.59288106366355064</v>
      </c>
      <c r="AH40" s="115">
        <v>-8.1029527410777069E-2</v>
      </c>
      <c r="AI40" s="21">
        <v>0.68055061487457769</v>
      </c>
      <c r="AJ40" s="2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</row>
    <row r="41" spans="1:93" s="1" customFormat="1" ht="15" thickBot="1" x14ac:dyDescent="0.4">
      <c r="A41" s="61"/>
      <c r="B41" s="36">
        <v>1</v>
      </c>
      <c r="C41" s="37">
        <v>1</v>
      </c>
      <c r="D41" s="38">
        <v>0</v>
      </c>
      <c r="E41" s="54"/>
      <c r="F41" s="55"/>
      <c r="G41" s="56"/>
      <c r="H41" s="56"/>
      <c r="I41" s="57"/>
      <c r="J41" s="41"/>
      <c r="K41" s="42"/>
      <c r="L41" s="42"/>
      <c r="M41" s="42"/>
      <c r="N41" s="42"/>
      <c r="O41" s="14"/>
      <c r="P41" s="14"/>
      <c r="Q41" s="14"/>
      <c r="R41" s="14"/>
      <c r="S41" s="14">
        <v>0.13219943871614148</v>
      </c>
      <c r="T41" s="15">
        <f t="shared" si="4"/>
        <v>0.53300181013491743</v>
      </c>
      <c r="U41" s="43"/>
      <c r="V41" s="19">
        <v>0.13325045253372936</v>
      </c>
      <c r="W41" s="44"/>
      <c r="X41" s="44"/>
      <c r="Y41" s="45"/>
      <c r="Z41" s="42"/>
      <c r="AA41" s="42"/>
      <c r="AB41" s="19"/>
      <c r="AC41" s="44"/>
      <c r="AD41" s="46"/>
      <c r="AE41" s="47"/>
      <c r="AF41" s="112"/>
      <c r="AG41" s="113"/>
      <c r="AH41" s="116"/>
      <c r="AI41" s="44"/>
      <c r="AJ41" s="44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</row>
    <row r="42" spans="1:93" s="1" customFormat="1" ht="15" thickBot="1" x14ac:dyDescent="0.4">
      <c r="A42" s="59">
        <f t="shared" ref="A42" si="42">A38+1</f>
        <v>9</v>
      </c>
      <c r="B42" s="3">
        <v>0</v>
      </c>
      <c r="C42" s="4">
        <v>0</v>
      </c>
      <c r="D42" s="5">
        <v>0</v>
      </c>
      <c r="E42" s="48" cm="1">
        <f t="array" ref="E42:F44">AF38:AG40</f>
        <v>-0.80826785892757047</v>
      </c>
      <c r="F42" s="49">
        <v>-0.77209221027680186</v>
      </c>
      <c r="G42" s="49" cm="1">
        <f t="array" ref="G42:G44">AI38:AI40</f>
        <v>-0.64055342594616438</v>
      </c>
      <c r="H42" s="49" cm="1">
        <f t="array" ref="H42:H44">AH38:AH40</f>
        <v>-5.2158125992203243E-2</v>
      </c>
      <c r="I42" s="52">
        <f t="shared" ref="I42" si="43">AJ38</f>
        <v>-0.27177122702260031</v>
      </c>
      <c r="J42" s="8">
        <v>3</v>
      </c>
      <c r="K42" s="9" cm="1">
        <f t="array" ref="K42:N44" xml:space="preserve"> MMULT(E42:F44, TRANSPOSE(B42:C45))+H42:H44</f>
        <v>-5.2158125992203243E-2</v>
      </c>
      <c r="L42" s="9">
        <v>-0.82425033626900512</v>
      </c>
      <c r="M42" s="9">
        <v>-0.86042598491977373</v>
      </c>
      <c r="N42" s="9">
        <v>-1.6325181951965755</v>
      </c>
      <c r="O42" s="11">
        <f t="shared" ref="O42:R44" si="44">1/(1+EXP(-K42))</f>
        <v>0.48696342383593288</v>
      </c>
      <c r="P42" s="11">
        <f t="shared" si="44"/>
        <v>0.30486217706771568</v>
      </c>
      <c r="Q42" s="11">
        <f t="shared" si="44"/>
        <v>0.29725035288127499</v>
      </c>
      <c r="R42" s="11">
        <f t="shared" si="44"/>
        <v>0.16348568569297164</v>
      </c>
      <c r="S42" s="12" cm="1">
        <f t="array" ref="S42:S45">MMULT(TRANSPOSE(O42:R44), G42:G44)+I42</f>
        <v>-0.15952757951488428</v>
      </c>
      <c r="T42" s="15">
        <f t="shared" si="4"/>
        <v>0.46020247011706544</v>
      </c>
      <c r="U42" s="16" cm="1">
        <f t="array" ref="U42">0.25*(-SUMPRODUCT(D42:D45,LN(T42:T45))-SUMPRODUCT(1-D42:D45,LN(1-T42:T45)))</f>
        <v>0.69119614550497321</v>
      </c>
      <c r="V42" s="17" cm="1">
        <f t="array" ref="V42:V45">0.25*(T42:T45-D42:D45)</f>
        <v>0.11505061752926636</v>
      </c>
      <c r="W42" s="20" cm="1">
        <f t="array" ref="W42:W44" xml:space="preserve"> TRANSPOSE(MMULT( TRANSPOSE(_xlfn.ANCHORARRAY(V42)), TRANSPOSE(O42:R44)))</f>
        <v>2.6587010570174596E-3</v>
      </c>
      <c r="X42" s="20">
        <f t="shared" ref="X42" si="45">SUM(_xlfn.ANCHORARRAY(V42))</f>
        <v>-1.4409050647266886E-3</v>
      </c>
      <c r="Y42" s="22" cm="1">
        <f t="array" ref="Y42:AB44">(G42:G44)*(TRANSPOSE(_xlfn.ANCHORARRAY(V42))*(O42:R44)*(1-O42:R44))</f>
        <v>-1.8411491986441569E-2</v>
      </c>
      <c r="Z42" s="23">
        <v>1.6222808915837241E-2</v>
      </c>
      <c r="AA42" s="23">
        <v>1.7431949079424375E-2</v>
      </c>
      <c r="AB42" s="17">
        <v>-1.1676603255356962E-2</v>
      </c>
      <c r="AC42" s="20" cm="1">
        <f t="array" ref="AC42:AD44">MMULT((_xlfn.ANCHORARRAY(Y42)),(B42:C45))</f>
        <v>5.7553458240674135E-3</v>
      </c>
      <c r="AD42" s="26">
        <v>4.5462056604802792E-3</v>
      </c>
      <c r="AE42" s="28">
        <f t="shared" ref="AE42:AE44" si="46">SUM(Y42:AB42)</f>
        <v>3.5666627534630853E-3</v>
      </c>
      <c r="AF42" s="110" cm="1">
        <f t="array" ref="AF42:AG44">E42:F44-3*(_xlfn.ANCHORARRAY(AC42))</f>
        <v>-0.8255338963997727</v>
      </c>
      <c r="AG42" s="111">
        <v>-0.78573082725824273</v>
      </c>
      <c r="AH42" s="114" cm="1">
        <f t="array" ref="AH42:AH44">(H42:H44)-3*(AE42:AE44)</f>
        <v>-6.2858114252592495E-2</v>
      </c>
      <c r="AI42" s="20" cm="1">
        <f t="array" ref="AI42:AI44">G42:G44-3*(_xlfn.ANCHORARRAY(W42))</f>
        <v>-0.64852952911721673</v>
      </c>
      <c r="AJ42" s="20">
        <f t="shared" ref="AJ42" si="47">I42-3*(X42)</f>
        <v>-0.26744851182842022</v>
      </c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</row>
    <row r="43" spans="1:93" s="1" customFormat="1" ht="15" thickBot="1" x14ac:dyDescent="0.4">
      <c r="A43" s="60"/>
      <c r="B43" s="29">
        <v>0</v>
      </c>
      <c r="C43" s="30">
        <v>1</v>
      </c>
      <c r="D43" s="31">
        <v>1</v>
      </c>
      <c r="E43" s="50">
        <v>-0.53338307600692647</v>
      </c>
      <c r="F43" s="51">
        <v>0.64733908973644738</v>
      </c>
      <c r="G43" s="49">
        <v>0.20155990464202597</v>
      </c>
      <c r="H43" s="49">
        <v>-6.1676395105378735E-2</v>
      </c>
      <c r="I43" s="53"/>
      <c r="J43" s="34"/>
      <c r="K43" s="10">
        <v>-6.1676395105378735E-2</v>
      </c>
      <c r="L43" s="10">
        <v>0.58566269463106868</v>
      </c>
      <c r="M43" s="10">
        <v>-0.59505947111230517</v>
      </c>
      <c r="N43" s="10">
        <v>5.2279618624142175E-2</v>
      </c>
      <c r="O43" s="13">
        <f t="shared" si="44"/>
        <v>0.48458578719072792</v>
      </c>
      <c r="P43" s="13">
        <f t="shared" si="44"/>
        <v>0.64236934879623919</v>
      </c>
      <c r="Q43" s="13">
        <f t="shared" si="44"/>
        <v>0.35547482060301189</v>
      </c>
      <c r="R43" s="13">
        <f t="shared" si="44"/>
        <v>0.51306692862598646</v>
      </c>
      <c r="S43" s="13">
        <v>8.7931916200829241E-2</v>
      </c>
      <c r="T43" s="15">
        <f t="shared" si="4"/>
        <v>0.52196882558733237</v>
      </c>
      <c r="U43" s="35"/>
      <c r="V43" s="18">
        <v>-0.11950779360316691</v>
      </c>
      <c r="W43" s="21">
        <v>1.0619182476783173E-3</v>
      </c>
      <c r="X43" s="21"/>
      <c r="Y43" s="24">
        <v>5.7918880749985536E-3</v>
      </c>
      <c r="Z43" s="25">
        <v>-5.5337548563155524E-3</v>
      </c>
      <c r="AA43" s="25">
        <v>-6.0161748747056092E-3</v>
      </c>
      <c r="AB43" s="18">
        <v>6.7120547977012682E-3</v>
      </c>
      <c r="AC43" s="21">
        <v>6.9587992299565901E-4</v>
      </c>
      <c r="AD43" s="27">
        <v>1.1782999413857157E-3</v>
      </c>
      <c r="AE43" s="28">
        <f t="shared" si="46"/>
        <v>9.5401314167866021E-4</v>
      </c>
      <c r="AF43" s="110">
        <v>-0.53547071577591343</v>
      </c>
      <c r="AG43" s="111">
        <v>0.64380418991229027</v>
      </c>
      <c r="AH43" s="115">
        <v>-6.4538434530414718E-2</v>
      </c>
      <c r="AI43" s="21">
        <v>0.19837414989899102</v>
      </c>
      <c r="AJ43" s="2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1"/>
      <c r="CH43" s="91"/>
      <c r="CI43" s="91"/>
      <c r="CJ43" s="91"/>
      <c r="CK43" s="91"/>
      <c r="CL43" s="91"/>
      <c r="CM43" s="91"/>
      <c r="CN43" s="91"/>
      <c r="CO43" s="91"/>
    </row>
    <row r="44" spans="1:93" s="1" customFormat="1" ht="15" thickBot="1" x14ac:dyDescent="0.4">
      <c r="A44" s="60"/>
      <c r="B44" s="29">
        <v>1</v>
      </c>
      <c r="C44" s="30">
        <v>0</v>
      </c>
      <c r="D44" s="31">
        <v>1</v>
      </c>
      <c r="E44" s="50">
        <v>-0.1208444506941017</v>
      </c>
      <c r="F44" s="51">
        <v>0.59288106366355064</v>
      </c>
      <c r="G44" s="49">
        <v>0.68055061487457769</v>
      </c>
      <c r="H44" s="49">
        <v>-8.1029527410777069E-2</v>
      </c>
      <c r="I44" s="53"/>
      <c r="J44" s="34"/>
      <c r="K44" s="10">
        <v>-8.1029527410777069E-2</v>
      </c>
      <c r="L44" s="10">
        <v>0.51185153625277358</v>
      </c>
      <c r="M44" s="10">
        <v>-0.20187397810487878</v>
      </c>
      <c r="N44" s="10">
        <v>0.39100708555867186</v>
      </c>
      <c r="O44" s="13">
        <f t="shared" si="44"/>
        <v>0.47975369467475176</v>
      </c>
      <c r="P44" s="13">
        <f t="shared" si="44"/>
        <v>0.62524041738710323</v>
      </c>
      <c r="Q44" s="13">
        <f t="shared" si="44"/>
        <v>0.44970220549840378</v>
      </c>
      <c r="R44" s="13">
        <f t="shared" si="44"/>
        <v>0.59652511111667506</v>
      </c>
      <c r="S44" s="13">
        <v>-8.4481375518630553E-2</v>
      </c>
      <c r="T44" s="15">
        <f t="shared" si="4"/>
        <v>0.47889220866700699</v>
      </c>
      <c r="U44" s="35"/>
      <c r="V44" s="18">
        <v>-0.13027694783324825</v>
      </c>
      <c r="W44" s="21">
        <v>1.4017774956843199E-3</v>
      </c>
      <c r="X44" s="21"/>
      <c r="Y44" s="24">
        <v>1.9542346861579598E-2</v>
      </c>
      <c r="Z44" s="25">
        <v>-1.9057084075675454E-2</v>
      </c>
      <c r="AA44" s="25">
        <v>-2.1940715985335577E-2</v>
      </c>
      <c r="AB44" s="18">
        <v>2.1833015714129971E-2</v>
      </c>
      <c r="AC44" s="21">
        <v>-1.0770027120560535E-4</v>
      </c>
      <c r="AD44" s="27">
        <v>2.7759316384545173E-3</v>
      </c>
      <c r="AE44" s="28">
        <f t="shared" si="46"/>
        <v>3.7756251469853869E-4</v>
      </c>
      <c r="AF44" s="110">
        <v>-0.12052134988048488</v>
      </c>
      <c r="AG44" s="111">
        <v>0.58455326874818714</v>
      </c>
      <c r="AH44" s="115">
        <v>-8.2162214954872692E-2</v>
      </c>
      <c r="AI44" s="21">
        <v>0.67634528238752467</v>
      </c>
      <c r="AJ44" s="2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1"/>
      <c r="CH44" s="91"/>
      <c r="CI44" s="91"/>
      <c r="CJ44" s="91"/>
      <c r="CK44" s="91"/>
      <c r="CL44" s="91"/>
      <c r="CM44" s="91"/>
      <c r="CN44" s="91"/>
      <c r="CO44" s="91"/>
    </row>
    <row r="45" spans="1:93" s="1" customFormat="1" ht="15" thickBot="1" x14ac:dyDescent="0.4">
      <c r="A45" s="61"/>
      <c r="B45" s="36">
        <v>1</v>
      </c>
      <c r="C45" s="37">
        <v>1</v>
      </c>
      <c r="D45" s="38">
        <v>0</v>
      </c>
      <c r="E45" s="54"/>
      <c r="F45" s="55"/>
      <c r="G45" s="56"/>
      <c r="H45" s="56"/>
      <c r="I45" s="57"/>
      <c r="J45" s="41"/>
      <c r="K45" s="42"/>
      <c r="L45" s="42"/>
      <c r="M45" s="42"/>
      <c r="N45" s="42"/>
      <c r="O45" s="14"/>
      <c r="P45" s="14"/>
      <c r="Q45" s="14"/>
      <c r="R45" s="14"/>
      <c r="S45" s="14">
        <v>0.13288670928101881</v>
      </c>
      <c r="T45" s="15">
        <f t="shared" si="4"/>
        <v>0.53317287536968838</v>
      </c>
      <c r="U45" s="43"/>
      <c r="V45" s="19">
        <v>0.1332932188424221</v>
      </c>
      <c r="W45" s="44"/>
      <c r="X45" s="44"/>
      <c r="Y45" s="45"/>
      <c r="Z45" s="42"/>
      <c r="AA45" s="42"/>
      <c r="AB45" s="19"/>
      <c r="AC45" s="44"/>
      <c r="AD45" s="46"/>
      <c r="AE45" s="47"/>
      <c r="AF45" s="112"/>
      <c r="AG45" s="113"/>
      <c r="AH45" s="116"/>
      <c r="AI45" s="44"/>
      <c r="AJ45" s="44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1"/>
      <c r="CH45" s="91"/>
      <c r="CI45" s="91"/>
      <c r="CJ45" s="91"/>
      <c r="CK45" s="91"/>
      <c r="CL45" s="91"/>
      <c r="CM45" s="91"/>
      <c r="CN45" s="91"/>
      <c r="CO45" s="91"/>
    </row>
    <row r="46" spans="1:93" s="1" customFormat="1" ht="16" thickBot="1" x14ac:dyDescent="0.4">
      <c r="A46" s="59">
        <f t="shared" ref="A46" si="48">A42+1</f>
        <v>10</v>
      </c>
      <c r="B46" s="3">
        <v>0</v>
      </c>
      <c r="C46" s="4">
        <v>0</v>
      </c>
      <c r="D46" s="5">
        <v>0</v>
      </c>
      <c r="E46" s="48" cm="1">
        <f t="array" ref="E46:F48">AF42:AG44</f>
        <v>-0.8255338963997727</v>
      </c>
      <c r="F46" s="49">
        <v>-0.78573082725824273</v>
      </c>
      <c r="G46" s="49" cm="1">
        <f t="array" ref="G46:G48">AI42:AI44</f>
        <v>-0.64852952911721673</v>
      </c>
      <c r="H46" s="49" cm="1">
        <f t="array" ref="H46:H48">AH42:AH44</f>
        <v>-6.2858114252592495E-2</v>
      </c>
      <c r="I46" s="52">
        <f t="shared" ref="I46" si="49">AJ42</f>
        <v>-0.26744851182842022</v>
      </c>
      <c r="J46" s="8">
        <v>3</v>
      </c>
      <c r="K46" s="9" cm="1">
        <f t="array" ref="K46:N48" xml:space="preserve"> MMULT(E46:F48, TRANSPOSE(B46:C49))+H46:H48</f>
        <v>-6.2858114252592495E-2</v>
      </c>
      <c r="L46" s="9">
        <v>-0.84858894151083519</v>
      </c>
      <c r="M46" s="9">
        <v>-0.88839201065236517</v>
      </c>
      <c r="N46" s="9">
        <v>-1.6741228379106081</v>
      </c>
      <c r="O46" s="11">
        <f t="shared" ref="O46:R48" si="50">1/(1+EXP(-K46))</f>
        <v>0.48429064358844603</v>
      </c>
      <c r="P46" s="11">
        <f t="shared" si="50"/>
        <v>0.29972894299300629</v>
      </c>
      <c r="Q46" s="11">
        <f t="shared" si="50"/>
        <v>0.29144177141425365</v>
      </c>
      <c r="R46" s="11">
        <f t="shared" si="50"/>
        <v>0.15787527131218448</v>
      </c>
      <c r="S46" s="12" cm="1">
        <f t="array" ref="S46:S49">MMULT(TRANSPOSE(O46:R48), G46:G48)+I46</f>
        <v>-0.16124985412682785</v>
      </c>
      <c r="T46" s="15">
        <f t="shared" si="4"/>
        <v>0.45977465870624695</v>
      </c>
      <c r="U46" s="16" cm="1">
        <f t="array" ref="U46">0.25*(-SUMPRODUCT(D46:D49,LN(T46:T49))-SUMPRODUCT(1-D46:D49,LN(1-T46:T49)))</f>
        <v>0.69092395746944568</v>
      </c>
      <c r="V46" s="17" cm="1">
        <f t="array" ref="V46:V49">0.25*(T46:T49-D46:D49)</f>
        <v>0.11494366467656174</v>
      </c>
      <c r="W46" s="20" cm="1">
        <f t="array" ref="W46:W48" xml:space="preserve"> TRANSPOSE(MMULT( TRANSPOSE(_xlfn.ANCHORARRAY(V46)), TRANSPOSE(O46:R48)))</f>
        <v>2.9468123999556763E-3</v>
      </c>
      <c r="X46" s="20">
        <f t="shared" ref="X46" si="51">SUM(_xlfn.ANCHORARRAY(V46))</f>
        <v>-1.4424173630482595E-3</v>
      </c>
      <c r="Y46" s="22" cm="1">
        <f t="array" ref="Y46:AB48">(G46:G48)*(TRANSPOSE(_xlfn.ANCHORARRAY(V46))*(O46:R48)*(1-O46:R48))</f>
        <v>-1.8617693835436551E-2</v>
      </c>
      <c r="Z46" s="23">
        <v>1.6278102075190252E-2</v>
      </c>
      <c r="AA46" s="23">
        <v>1.7427647046898073E-2</v>
      </c>
      <c r="AB46" s="17">
        <v>-1.1496111276639661E-2</v>
      </c>
      <c r="AC46" s="20" cm="1">
        <f t="array" ref="AC46:AD48">MMULT((_xlfn.ANCHORARRAY(Y46)),(B46:C49))</f>
        <v>5.9315357702584125E-3</v>
      </c>
      <c r="AD46" s="26">
        <v>4.7819907985505918E-3</v>
      </c>
      <c r="AE46" s="28">
        <f t="shared" ref="AE46:AE48" si="52">SUM(Y46:AB46)</f>
        <v>3.5919440100121141E-3</v>
      </c>
      <c r="AF46" s="110" cm="1">
        <f t="array" ref="AF46:AG48">E46:F48-3*(_xlfn.ANCHORARRAY(AC46))</f>
        <v>-0.84332850371054791</v>
      </c>
      <c r="AG46" s="111">
        <v>-0.80007679965389455</v>
      </c>
      <c r="AH46" s="114" cm="1">
        <f t="array" ref="AH46:AH48">(H46:H48)-3*(AE46:AE48)</f>
        <v>-7.3633946282628843E-2</v>
      </c>
      <c r="AI46" s="20" cm="1">
        <f t="array" ref="AI46:AI48">G46:G48-3*(_xlfn.ANCHORARRAY(W46))</f>
        <v>-0.65736996631708378</v>
      </c>
      <c r="AJ46" s="20">
        <f t="shared" ref="AJ46" si="53">I46-3*(X46)</f>
        <v>-0.26312125973927547</v>
      </c>
      <c r="AK46" s="91"/>
      <c r="AL46" s="91"/>
      <c r="AM46" s="91"/>
      <c r="AN46" s="91"/>
      <c r="AO46" s="91"/>
      <c r="AP46" s="91"/>
      <c r="AQ46" s="96"/>
      <c r="AR46" s="97"/>
      <c r="AS46" s="97"/>
      <c r="AT46" s="97"/>
      <c r="AU46" s="97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1"/>
      <c r="CH46" s="91"/>
      <c r="CI46" s="91"/>
      <c r="CJ46" s="91"/>
      <c r="CK46" s="91"/>
      <c r="CL46" s="91"/>
      <c r="CM46" s="91"/>
      <c r="CN46" s="91"/>
      <c r="CO46" s="91"/>
    </row>
    <row r="47" spans="1:93" s="1" customFormat="1" ht="15" thickBot="1" x14ac:dyDescent="0.4">
      <c r="A47" s="60"/>
      <c r="B47" s="29">
        <v>0</v>
      </c>
      <c r="C47" s="30">
        <v>1</v>
      </c>
      <c r="D47" s="31">
        <v>1</v>
      </c>
      <c r="E47" s="50">
        <v>-0.53547071577591343</v>
      </c>
      <c r="F47" s="51">
        <v>0.64380418991229027</v>
      </c>
      <c r="G47" s="49">
        <v>0.19837414989899102</v>
      </c>
      <c r="H47" s="49">
        <v>-6.4538434530414718E-2</v>
      </c>
      <c r="I47" s="53"/>
      <c r="J47" s="34"/>
      <c r="K47" s="10">
        <v>-6.4538434530414718E-2</v>
      </c>
      <c r="L47" s="10">
        <v>0.57926575538187552</v>
      </c>
      <c r="M47" s="10">
        <v>-0.60000915030632818</v>
      </c>
      <c r="N47" s="10">
        <v>4.3795039605962122E-2</v>
      </c>
      <c r="O47" s="13">
        <f t="shared" si="50"/>
        <v>0.4838709893711941</v>
      </c>
      <c r="P47" s="13">
        <f t="shared" si="50"/>
        <v>0.64089843916413936</v>
      </c>
      <c r="Q47" s="13">
        <f t="shared" si="50"/>
        <v>0.35434160033111151</v>
      </c>
      <c r="R47" s="13">
        <f t="shared" si="50"/>
        <v>0.51094701025526912</v>
      </c>
      <c r="S47" s="13">
        <v>8.6683464481500105E-2</v>
      </c>
      <c r="T47" s="15">
        <f t="shared" si="4"/>
        <v>0.52165730669330423</v>
      </c>
      <c r="U47" s="35"/>
      <c r="V47" s="18">
        <v>-0.11958567332667394</v>
      </c>
      <c r="W47" s="21">
        <v>9.8971530580851952E-4</v>
      </c>
      <c r="X47" s="21"/>
      <c r="Y47" s="24">
        <v>5.694531154262039E-3</v>
      </c>
      <c r="Z47" s="25">
        <v>-5.4597246252035261E-3</v>
      </c>
      <c r="AA47" s="25">
        <v>-5.9059760691157932E-3</v>
      </c>
      <c r="AB47" s="18">
        <v>6.6091792757075815E-3</v>
      </c>
      <c r="AC47" s="21">
        <v>7.0320320659178828E-4</v>
      </c>
      <c r="AD47" s="27">
        <v>1.1494546505040554E-3</v>
      </c>
      <c r="AE47" s="28">
        <f t="shared" si="52"/>
        <v>9.3800973565030116E-4</v>
      </c>
      <c r="AF47" s="110">
        <v>-0.53758032539568879</v>
      </c>
      <c r="AG47" s="111">
        <v>0.64035582596077811</v>
      </c>
      <c r="AH47" s="115">
        <v>-6.7352463737365614E-2</v>
      </c>
      <c r="AI47" s="21">
        <v>0.19540500398156546</v>
      </c>
      <c r="AJ47" s="2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1"/>
      <c r="CH47" s="91"/>
      <c r="CI47" s="91"/>
      <c r="CJ47" s="91"/>
      <c r="CK47" s="91"/>
      <c r="CL47" s="91"/>
      <c r="CM47" s="91"/>
      <c r="CN47" s="91"/>
      <c r="CO47" s="91"/>
    </row>
    <row r="48" spans="1:93" s="1" customFormat="1" ht="15" thickBot="1" x14ac:dyDescent="0.4">
      <c r="A48" s="60"/>
      <c r="B48" s="29">
        <v>1</v>
      </c>
      <c r="C48" s="30">
        <v>0</v>
      </c>
      <c r="D48" s="31">
        <v>1</v>
      </c>
      <c r="E48" s="50">
        <v>-0.12052134988048488</v>
      </c>
      <c r="F48" s="51">
        <v>0.58455326874818714</v>
      </c>
      <c r="G48" s="49">
        <v>0.67634528238752467</v>
      </c>
      <c r="H48" s="49">
        <v>-8.2162214954872692E-2</v>
      </c>
      <c r="I48" s="53"/>
      <c r="J48" s="34"/>
      <c r="K48" s="10">
        <v>-8.2162214954872692E-2</v>
      </c>
      <c r="L48" s="10">
        <v>0.5023910537933145</v>
      </c>
      <c r="M48" s="10">
        <v>-0.20268356483535757</v>
      </c>
      <c r="N48" s="10">
        <v>0.38186970391282954</v>
      </c>
      <c r="O48" s="13">
        <f t="shared" si="50"/>
        <v>0.47947099360527501</v>
      </c>
      <c r="P48" s="13">
        <f t="shared" si="50"/>
        <v>0.62302107296989084</v>
      </c>
      <c r="Q48" s="13">
        <f t="shared" si="50"/>
        <v>0.44950186513234108</v>
      </c>
      <c r="R48" s="13">
        <f t="shared" si="50"/>
        <v>0.5943239735174829</v>
      </c>
      <c r="S48" s="13">
        <v>-8.2146426962609098E-2</v>
      </c>
      <c r="T48" s="15">
        <f t="shared" si="4"/>
        <v>0.47947493395092478</v>
      </c>
      <c r="U48" s="35"/>
      <c r="V48" s="18">
        <v>-0.13013126651226881</v>
      </c>
      <c r="W48" s="21">
        <v>1.3552367937866849E-3</v>
      </c>
      <c r="X48" s="21"/>
      <c r="Y48" s="24">
        <v>1.9402637905874705E-2</v>
      </c>
      <c r="Z48" s="25">
        <v>-1.8996230413307263E-2</v>
      </c>
      <c r="AA48" s="25">
        <v>-2.1778976771417935E-2</v>
      </c>
      <c r="AB48" s="18">
        <v>2.1742112119708501E-2</v>
      </c>
      <c r="AC48" s="21">
        <v>-3.6864651709433982E-5</v>
      </c>
      <c r="AD48" s="27">
        <v>2.7458817064012382E-3</v>
      </c>
      <c r="AE48" s="28">
        <f t="shared" si="52"/>
        <v>3.695428408580087E-4</v>
      </c>
      <c r="AF48" s="110">
        <v>-0.12041075592535658</v>
      </c>
      <c r="AG48" s="111">
        <v>0.57631562362898348</v>
      </c>
      <c r="AH48" s="115">
        <v>-8.3270843477446718E-2</v>
      </c>
      <c r="AI48" s="21">
        <v>0.67227957200616462</v>
      </c>
      <c r="AJ48" s="2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1"/>
      <c r="CG48" s="91"/>
      <c r="CH48" s="91"/>
      <c r="CI48" s="91"/>
      <c r="CJ48" s="91"/>
      <c r="CK48" s="91"/>
      <c r="CL48" s="91"/>
      <c r="CM48" s="91"/>
      <c r="CN48" s="91"/>
      <c r="CO48" s="91"/>
    </row>
    <row r="49" spans="1:93" s="1" customFormat="1" ht="15" thickBot="1" x14ac:dyDescent="0.4">
      <c r="A49" s="61"/>
      <c r="B49" s="36">
        <v>1</v>
      </c>
      <c r="C49" s="37">
        <v>1</v>
      </c>
      <c r="D49" s="38">
        <v>0</v>
      </c>
      <c r="E49" s="54"/>
      <c r="F49" s="55"/>
      <c r="G49" s="56"/>
      <c r="H49" s="56"/>
      <c r="I49" s="57"/>
      <c r="J49" s="41"/>
      <c r="K49" s="42"/>
      <c r="L49" s="42"/>
      <c r="M49" s="42"/>
      <c r="N49" s="42"/>
      <c r="O49" s="14"/>
      <c r="P49" s="14"/>
      <c r="Q49" s="14"/>
      <c r="R49" s="14"/>
      <c r="S49" s="14">
        <v>0.13349160730941373</v>
      </c>
      <c r="T49" s="15">
        <f t="shared" si="4"/>
        <v>0.53332343119733105</v>
      </c>
      <c r="U49" s="43"/>
      <c r="V49" s="19">
        <v>0.13333085779933276</v>
      </c>
      <c r="W49" s="44"/>
      <c r="X49" s="44"/>
      <c r="Y49" s="45"/>
      <c r="Z49" s="42"/>
      <c r="AA49" s="42"/>
      <c r="AB49" s="19"/>
      <c r="AC49" s="44"/>
      <c r="AD49" s="46"/>
      <c r="AE49" s="47"/>
      <c r="AF49" s="112"/>
      <c r="AG49" s="113"/>
      <c r="AH49" s="116"/>
      <c r="AI49" s="44"/>
      <c r="AJ49" s="44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1"/>
      <c r="CH49" s="91"/>
      <c r="CI49" s="91"/>
      <c r="CJ49" s="91"/>
      <c r="CK49" s="91"/>
      <c r="CL49" s="91"/>
      <c r="CM49" s="91"/>
      <c r="CN49" s="91"/>
      <c r="CO49" s="91"/>
    </row>
    <row r="50" spans="1:93" s="1" customFormat="1" ht="15" thickBot="1" x14ac:dyDescent="0.4">
      <c r="A50" s="59">
        <f t="shared" ref="A50" si="54">A46+1</f>
        <v>11</v>
      </c>
      <c r="B50" s="3">
        <v>0</v>
      </c>
      <c r="C50" s="4">
        <v>0</v>
      </c>
      <c r="D50" s="5">
        <v>0</v>
      </c>
      <c r="E50" s="48" cm="1">
        <f t="array" ref="E50:F52">AF46:AG48</f>
        <v>-0.84332850371054791</v>
      </c>
      <c r="F50" s="49">
        <v>-0.80007679965389455</v>
      </c>
      <c r="G50" s="49" cm="1">
        <f t="array" ref="G50:G52">AI46:AI48</f>
        <v>-0.65736996631708378</v>
      </c>
      <c r="H50" s="49" cm="1">
        <f t="array" ref="H50:H52">AH46:AH48</f>
        <v>-7.3633946282628843E-2</v>
      </c>
      <c r="I50" s="52">
        <f t="shared" ref="I50" si="55">AJ46</f>
        <v>-0.26312125973927547</v>
      </c>
      <c r="J50" s="8">
        <v>3</v>
      </c>
      <c r="K50" s="9" cm="1">
        <f t="array" ref="K50:N52" xml:space="preserve"> MMULT(E50:F52, TRANSPOSE(B50:C53))+H50:H52</f>
        <v>-7.3633946282628843E-2</v>
      </c>
      <c r="L50" s="9">
        <v>-0.87371074593652343</v>
      </c>
      <c r="M50" s="9">
        <v>-0.91696244999317678</v>
      </c>
      <c r="N50" s="9">
        <v>-1.7170392496470712</v>
      </c>
      <c r="O50" s="11">
        <f t="shared" ref="O50:R52" si="56">1/(1+EXP(-K50))</f>
        <v>0.48159982642558857</v>
      </c>
      <c r="P50" s="11">
        <f t="shared" si="56"/>
        <v>0.29448276003066648</v>
      </c>
      <c r="Q50" s="11">
        <f t="shared" si="56"/>
        <v>0.28557722011819353</v>
      </c>
      <c r="R50" s="11">
        <f t="shared" si="56"/>
        <v>0.15225292020045356</v>
      </c>
      <c r="S50" s="12" cm="1">
        <f t="array" ref="S50:S53">MMULT(TRANSPOSE(O50:R52), G50:G52)+I50</f>
        <v>-0.16314448263850384</v>
      </c>
      <c r="T50" s="15">
        <f t="shared" si="4"/>
        <v>0.45930410323796644</v>
      </c>
      <c r="U50" s="16" cm="1">
        <f t="array" ref="U50">0.25*(-SUMPRODUCT(D50:D53,LN(T50:T53))-SUMPRODUCT(1-D50:D53,LN(1-T50:T53)))</f>
        <v>0.69063473950274645</v>
      </c>
      <c r="V50" s="17" cm="1">
        <f t="array" ref="V50:V53">0.25*(T50:T53-D50:D53)</f>
        <v>0.11482602580949161</v>
      </c>
      <c r="W50" s="20" cm="1">
        <f t="array" ref="W50:W52" xml:space="preserve"> TRANSPOSE(MMULT( TRANSPOSE(_xlfn.ANCHORARRAY(V50)), TRANSPOSE(O50:R52)))</f>
        <v>3.2512813964290684E-3</v>
      </c>
      <c r="X50" s="20">
        <f t="shared" ref="X50" si="57">SUM(_xlfn.ANCHORARRAY(V50))</f>
        <v>-1.4317485234970617E-3</v>
      </c>
      <c r="Y50" s="22" cm="1">
        <f t="array" ref="Y50:AB52">(G50:G52)*(TRANSPOSE(_xlfn.ANCHORARRAY(V50))*(O50:R52)*(1-O50:R52))</f>
        <v>-1.8845239111859414E-2</v>
      </c>
      <c r="Z50" s="23">
        <v>1.63417533234082E-2</v>
      </c>
      <c r="AA50" s="23">
        <v>1.7433425709929583E-2</v>
      </c>
      <c r="AB50" s="17">
        <v>-1.1317016130029176E-2</v>
      </c>
      <c r="AC50" s="20" cm="1">
        <f t="array" ref="AC50:AD52">MMULT((_xlfn.ANCHORARRAY(Y50)),(B50:C53))</f>
        <v>6.1164095799004069E-3</v>
      </c>
      <c r="AD50" s="26">
        <v>5.0247371933790242E-3</v>
      </c>
      <c r="AE50" s="28">
        <f t="shared" ref="AE50:AE52" si="58">SUM(Y50:AB50)</f>
        <v>3.6129237914491932E-3</v>
      </c>
      <c r="AF50" s="110" cm="1">
        <f t="array" ref="AF50:AG52">E50:F52-3*(_xlfn.ANCHORARRAY(AC50))</f>
        <v>-0.86167773245024915</v>
      </c>
      <c r="AG50" s="111">
        <v>-0.81515101123403166</v>
      </c>
      <c r="AH50" s="114" cm="1">
        <f t="array" ref="AH50:AH52">(H50:H52)-3*(AE50:AE52)</f>
        <v>-8.447271765697642E-2</v>
      </c>
      <c r="AI50" s="20" cm="1">
        <f t="array" ref="AI50:AI52">G50:G52-3*(_xlfn.ANCHORARRAY(W50))</f>
        <v>-0.66712381050637093</v>
      </c>
      <c r="AJ50" s="20">
        <f t="shared" ref="AJ50" si="59">I50-3*(X50)</f>
        <v>-0.25882601416878426</v>
      </c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1"/>
      <c r="CG50" s="91"/>
      <c r="CH50" s="91"/>
      <c r="CI50" s="91"/>
      <c r="CJ50" s="91"/>
      <c r="CK50" s="91"/>
      <c r="CL50" s="91"/>
      <c r="CM50" s="91"/>
      <c r="CN50" s="91"/>
      <c r="CO50" s="91"/>
    </row>
    <row r="51" spans="1:93" s="1" customFormat="1" ht="15" thickBot="1" x14ac:dyDescent="0.4">
      <c r="A51" s="60"/>
      <c r="B51" s="29">
        <v>0</v>
      </c>
      <c r="C51" s="30">
        <v>1</v>
      </c>
      <c r="D51" s="31">
        <v>1</v>
      </c>
      <c r="E51" s="50">
        <v>-0.53758032539568879</v>
      </c>
      <c r="F51" s="51">
        <v>0.64035582596077811</v>
      </c>
      <c r="G51" s="49">
        <v>0.19540500398156546</v>
      </c>
      <c r="H51" s="49">
        <v>-6.7352463737365614E-2</v>
      </c>
      <c r="I51" s="53"/>
      <c r="J51" s="34"/>
      <c r="K51" s="10">
        <v>-6.7352463737365614E-2</v>
      </c>
      <c r="L51" s="10">
        <v>0.57300336222341253</v>
      </c>
      <c r="M51" s="10">
        <v>-0.60493278913305437</v>
      </c>
      <c r="N51" s="10">
        <v>3.5423036827723714E-2</v>
      </c>
      <c r="O51" s="13">
        <f t="shared" si="56"/>
        <v>0.48316824648452439</v>
      </c>
      <c r="P51" s="13">
        <f t="shared" si="56"/>
        <v>0.63945589609164621</v>
      </c>
      <c r="Q51" s="13">
        <f t="shared" si="56"/>
        <v>0.35321596191191346</v>
      </c>
      <c r="R51" s="13">
        <f t="shared" si="56"/>
        <v>0.50885483331213488</v>
      </c>
      <c r="S51" s="13">
        <v>8.5614418002218029E-2</v>
      </c>
      <c r="T51" s="15">
        <f t="shared" si="4"/>
        <v>0.52139054034695775</v>
      </c>
      <c r="U51" s="35"/>
      <c r="V51" s="18">
        <v>-0.11965236491326056</v>
      </c>
      <c r="W51" s="21">
        <v>9.2598831064180653E-4</v>
      </c>
      <c r="X51" s="21"/>
      <c r="Y51" s="24">
        <v>5.6030382633507608E-3</v>
      </c>
      <c r="Z51" s="25">
        <v>-5.3904616642633388E-3</v>
      </c>
      <c r="AA51" s="25">
        <v>-5.8026892989403835E-3</v>
      </c>
      <c r="AB51" s="18">
        <v>6.5137277483996127E-3</v>
      </c>
      <c r="AC51" s="21">
        <v>7.1103844945922916E-4</v>
      </c>
      <c r="AD51" s="27">
        <v>1.1232660841362738E-3</v>
      </c>
      <c r="AE51" s="28">
        <f t="shared" si="58"/>
        <v>9.236150485466511E-4</v>
      </c>
      <c r="AF51" s="110">
        <v>-0.53971344074406646</v>
      </c>
      <c r="AG51" s="111">
        <v>0.63698602770836932</v>
      </c>
      <c r="AH51" s="115">
        <v>-7.0123308883005567E-2</v>
      </c>
      <c r="AI51" s="21">
        <v>0.19262703904964004</v>
      </c>
      <c r="AJ51" s="2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</row>
    <row r="52" spans="1:93" s="1" customFormat="1" ht="15" thickBot="1" x14ac:dyDescent="0.4">
      <c r="A52" s="60"/>
      <c r="B52" s="29">
        <v>1</v>
      </c>
      <c r="C52" s="30">
        <v>0</v>
      </c>
      <c r="D52" s="31">
        <v>1</v>
      </c>
      <c r="E52" s="50">
        <v>-0.12041075592535658</v>
      </c>
      <c r="F52" s="51">
        <v>0.57631562362898348</v>
      </c>
      <c r="G52" s="49">
        <v>0.67227957200616462</v>
      </c>
      <c r="H52" s="49">
        <v>-8.3270843477446718E-2</v>
      </c>
      <c r="I52" s="53"/>
      <c r="J52" s="34"/>
      <c r="K52" s="10">
        <v>-8.3270843477446718E-2</v>
      </c>
      <c r="L52" s="10">
        <v>0.49304478015153674</v>
      </c>
      <c r="M52" s="10">
        <v>-0.20368159940280328</v>
      </c>
      <c r="N52" s="10">
        <v>0.37263402422618019</v>
      </c>
      <c r="O52" s="13">
        <f t="shared" si="56"/>
        <v>0.47919431002054252</v>
      </c>
      <c r="P52" s="13">
        <f t="shared" si="56"/>
        <v>0.62082344197447037</v>
      </c>
      <c r="Q52" s="13">
        <f t="shared" si="56"/>
        <v>0.44925491400669026</v>
      </c>
      <c r="R52" s="13">
        <f t="shared" si="56"/>
        <v>0.59209529788849824</v>
      </c>
      <c r="S52" s="13">
        <v>-7.9806079555464815E-2</v>
      </c>
      <c r="T52" s="15">
        <f t="shared" si="4"/>
        <v>0.48005906265751286</v>
      </c>
      <c r="U52" s="35"/>
      <c r="V52" s="18">
        <v>-0.12998523433562179</v>
      </c>
      <c r="W52" s="21">
        <v>1.3180470766471358E-3</v>
      </c>
      <c r="X52" s="21"/>
      <c r="Y52" s="24">
        <v>1.9265381869104897E-2</v>
      </c>
      <c r="Z52" s="25">
        <v>-1.8935674909988941E-2</v>
      </c>
      <c r="AA52" s="25">
        <v>-2.162157882987472E-2</v>
      </c>
      <c r="AB52" s="18">
        <v>2.1656605315503022E-2</v>
      </c>
      <c r="AC52" s="21">
        <v>3.5026485628301962E-5</v>
      </c>
      <c r="AD52" s="27">
        <v>2.7209304055140805E-3</v>
      </c>
      <c r="AE52" s="28">
        <f t="shared" si="58"/>
        <v>3.6473344474425781E-4</v>
      </c>
      <c r="AF52" s="110">
        <v>-0.12051583538224148</v>
      </c>
      <c r="AG52" s="111">
        <v>0.56815283241244119</v>
      </c>
      <c r="AH52" s="115">
        <v>-8.4365043811679488E-2</v>
      </c>
      <c r="AI52" s="21">
        <v>0.66832543077622319</v>
      </c>
      <c r="AJ52" s="2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1"/>
      <c r="CH52" s="91"/>
      <c r="CI52" s="91"/>
      <c r="CJ52" s="91"/>
      <c r="CK52" s="91"/>
      <c r="CL52" s="91"/>
      <c r="CM52" s="91"/>
      <c r="CN52" s="91"/>
      <c r="CO52" s="91"/>
    </row>
    <row r="53" spans="1:93" s="1" customFormat="1" ht="15" thickBot="1" x14ac:dyDescent="0.4">
      <c r="A53" s="61"/>
      <c r="B53" s="36">
        <v>1</v>
      </c>
      <c r="C53" s="37">
        <v>1</v>
      </c>
      <c r="D53" s="38">
        <v>0</v>
      </c>
      <c r="E53" s="54"/>
      <c r="F53" s="55"/>
      <c r="G53" s="56"/>
      <c r="H53" s="56"/>
      <c r="I53" s="57"/>
      <c r="J53" s="41"/>
      <c r="K53" s="42"/>
      <c r="L53" s="42"/>
      <c r="M53" s="42"/>
      <c r="N53" s="42"/>
      <c r="O53" s="14"/>
      <c r="P53" s="14"/>
      <c r="Q53" s="14"/>
      <c r="R53" s="14"/>
      <c r="S53" s="14">
        <v>0.13427859741761339</v>
      </c>
      <c r="T53" s="15">
        <f t="shared" si="4"/>
        <v>0.5335192996635747</v>
      </c>
      <c r="U53" s="43"/>
      <c r="V53" s="19">
        <v>0.13337982491589367</v>
      </c>
      <c r="W53" s="44"/>
      <c r="X53" s="44"/>
      <c r="Y53" s="45"/>
      <c r="Z53" s="42"/>
      <c r="AA53" s="42"/>
      <c r="AB53" s="19"/>
      <c r="AC53" s="44"/>
      <c r="AD53" s="46"/>
      <c r="AE53" s="47"/>
      <c r="AF53" s="112"/>
      <c r="AG53" s="113"/>
      <c r="AH53" s="116"/>
      <c r="AI53" s="44"/>
      <c r="AJ53" s="44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1"/>
      <c r="CF53" s="91"/>
      <c r="CG53" s="91"/>
      <c r="CH53" s="91"/>
      <c r="CI53" s="91"/>
      <c r="CJ53" s="91"/>
      <c r="CK53" s="91"/>
      <c r="CL53" s="91"/>
      <c r="CM53" s="91"/>
      <c r="CN53" s="91"/>
      <c r="CO53" s="91"/>
    </row>
    <row r="54" spans="1:93" s="1" customFormat="1" ht="15" thickBot="1" x14ac:dyDescent="0.4">
      <c r="A54" s="59">
        <f t="shared" ref="A54" si="60">A50+1</f>
        <v>12</v>
      </c>
      <c r="B54" s="3">
        <v>0</v>
      </c>
      <c r="C54" s="4">
        <v>0</v>
      </c>
      <c r="D54" s="5">
        <v>0</v>
      </c>
      <c r="E54" s="48" cm="1">
        <f t="array" ref="E54:F56">AF50:AG52</f>
        <v>-0.86167773245024915</v>
      </c>
      <c r="F54" s="49">
        <v>-0.81515101123403166</v>
      </c>
      <c r="G54" s="49" cm="1">
        <f t="array" ref="G54:G56">AI50:AI52</f>
        <v>-0.66712381050637093</v>
      </c>
      <c r="H54" s="49" cm="1">
        <f t="array" ref="H54:H56">AH50:AH52</f>
        <v>-8.447271765697642E-2</v>
      </c>
      <c r="I54" s="52">
        <f t="shared" ref="I54" si="61">AJ50</f>
        <v>-0.25882601416878426</v>
      </c>
      <c r="J54" s="8">
        <v>3</v>
      </c>
      <c r="K54" s="9" cm="1">
        <f t="array" ref="K54:N56" xml:space="preserve"> MMULT(E54:F56, TRANSPOSE(B54:C57))+H54:H56</f>
        <v>-8.447271765697642E-2</v>
      </c>
      <c r="L54" s="9">
        <v>-0.89962372889100806</v>
      </c>
      <c r="M54" s="9">
        <v>-0.94615045010722554</v>
      </c>
      <c r="N54" s="9">
        <v>-1.7613014613412572</v>
      </c>
      <c r="O54" s="11">
        <f t="shared" ref="O54:R56" si="62">1/(1+EXP(-K54))</f>
        <v>0.47889436927540163</v>
      </c>
      <c r="P54" s="11">
        <f t="shared" si="62"/>
        <v>0.28912782734062992</v>
      </c>
      <c r="Q54" s="11">
        <f t="shared" si="62"/>
        <v>0.2796596561346808</v>
      </c>
      <c r="R54" s="11">
        <f t="shared" si="62"/>
        <v>0.14662741587927344</v>
      </c>
      <c r="S54" s="12" cm="1">
        <f t="array" ref="S54:S57">MMULT(TRANSPOSE(O54:R56), G54:G56)+I54</f>
        <v>-0.16529461543654811</v>
      </c>
      <c r="T54" s="15">
        <f t="shared" si="4"/>
        <v>0.45877017791882629</v>
      </c>
      <c r="U54" s="16" cm="1">
        <f t="array" ref="U54">0.25*(-SUMPRODUCT(D54:D57,LN(T54:T57))-SUMPRODUCT(1-D54:D57,LN(1-T54:T57)))</f>
        <v>0.69032646293627287</v>
      </c>
      <c r="V54" s="17" cm="1">
        <f t="array" ref="V54:V57">0.25*(T54:T57-D54:D57)</f>
        <v>0.11469254447970657</v>
      </c>
      <c r="W54" s="20" cm="1">
        <f t="array" ref="W54:W56" xml:space="preserve"> TRANSPOSE(MMULT( TRANSPOSE(_xlfn.ANCHORARRAY(V54)), TRANSPOSE(O54:R56)))</f>
        <v>3.5669403361465596E-3</v>
      </c>
      <c r="X54" s="20">
        <f t="shared" ref="X54" si="63">SUM(_xlfn.ANCHORARRAY(V54))</f>
        <v>-1.4270569524698351E-3</v>
      </c>
      <c r="Y54" s="22" cm="1">
        <f t="array" ref="Y54:AB56">(G54:G56)*(TRANSPOSE(_xlfn.ANCHORARRAY(V54))*(O54:R56)*(1-O54:R56))</f>
        <v>-1.9094448789422659E-2</v>
      </c>
      <c r="Z54" s="23">
        <v>1.6414513206502127E-2</v>
      </c>
      <c r="AA54" s="23">
        <v>1.7449828049256214E-2</v>
      </c>
      <c r="AB54" s="17">
        <v>-1.1138641667731456E-2</v>
      </c>
      <c r="AC54" s="20" cm="1">
        <f t="array" ref="AC54:AD56">MMULT((_xlfn.ANCHORARRAY(Y54)),(B54:C57))</f>
        <v>6.3111863815247578E-3</v>
      </c>
      <c r="AD54" s="26">
        <v>5.2758715387706701E-3</v>
      </c>
      <c r="AE54" s="28">
        <f t="shared" ref="AE54:AE56" si="64">SUM(Y54:AB54)</f>
        <v>3.6312507986042252E-3</v>
      </c>
      <c r="AF54" s="110" cm="1">
        <f t="array" ref="AF54:AG56">E54:F56-3*(_xlfn.ANCHORARRAY(AC54))</f>
        <v>-0.88061129159482343</v>
      </c>
      <c r="AG54" s="111">
        <v>-0.83097862585034366</v>
      </c>
      <c r="AH54" s="114" cm="1">
        <f t="array" ref="AH54:AH56">(H54:H56)-3*(AE54:AE56)</f>
        <v>-9.5366470052789101E-2</v>
      </c>
      <c r="AI54" s="20" cm="1">
        <f t="array" ref="AI54:AI56">G54:G56-3*(_xlfn.ANCHORARRAY(W54))</f>
        <v>-0.67782463151481065</v>
      </c>
      <c r="AJ54" s="20">
        <f t="shared" ref="AJ54" si="65">I54-3*(X54)</f>
        <v>-0.25454484331137472</v>
      </c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</row>
    <row r="55" spans="1:93" s="1" customFormat="1" ht="15" thickBot="1" x14ac:dyDescent="0.4">
      <c r="A55" s="60"/>
      <c r="B55" s="29">
        <v>0</v>
      </c>
      <c r="C55" s="30">
        <v>1</v>
      </c>
      <c r="D55" s="31">
        <v>1</v>
      </c>
      <c r="E55" s="50">
        <v>-0.53971344074406646</v>
      </c>
      <c r="F55" s="51">
        <v>0.63698602770836932</v>
      </c>
      <c r="G55" s="49">
        <v>0.19262703904964004</v>
      </c>
      <c r="H55" s="49">
        <v>-7.0123308883005567E-2</v>
      </c>
      <c r="I55" s="53"/>
      <c r="J55" s="34"/>
      <c r="K55" s="10">
        <v>-7.0123308883005567E-2</v>
      </c>
      <c r="L55" s="10">
        <v>0.56686271882536376</v>
      </c>
      <c r="M55" s="10">
        <v>-0.60983674962707202</v>
      </c>
      <c r="N55" s="10">
        <v>2.7149278081297287E-2</v>
      </c>
      <c r="O55" s="13">
        <f t="shared" si="62"/>
        <v>0.48247635291183821</v>
      </c>
      <c r="P55" s="13">
        <f t="shared" si="62"/>
        <v>0.63803894920071436</v>
      </c>
      <c r="Q55" s="13">
        <f t="shared" si="62"/>
        <v>0.35209643843573701</v>
      </c>
      <c r="R55" s="13">
        <f t="shared" si="62"/>
        <v>0.50678690264939508</v>
      </c>
      <c r="S55" s="13">
        <v>8.4647599891646774E-2</v>
      </c>
      <c r="T55" s="15">
        <f t="shared" si="4"/>
        <v>0.52114927322119009</v>
      </c>
      <c r="U55" s="35"/>
      <c r="V55" s="18">
        <v>-0.11971268169470248</v>
      </c>
      <c r="W55" s="21">
        <v>8.6142265175921662E-4</v>
      </c>
      <c r="X55" s="21"/>
      <c r="Y55" s="24">
        <v>5.5164370674545349E-3</v>
      </c>
      <c r="Z55" s="25">
        <v>-5.3255742000658584E-3</v>
      </c>
      <c r="AA55" s="25">
        <v>-5.7056667262978724E-3</v>
      </c>
      <c r="AB55" s="18">
        <v>6.4246453140307073E-3</v>
      </c>
      <c r="AC55" s="21">
        <v>7.1897858773283495E-4</v>
      </c>
      <c r="AD55" s="27">
        <v>1.0990711139648489E-3</v>
      </c>
      <c r="AE55" s="28">
        <f t="shared" si="64"/>
        <v>9.0984145512151143E-4</v>
      </c>
      <c r="AF55" s="110">
        <v>-0.54187037650726499</v>
      </c>
      <c r="AG55" s="111">
        <v>0.63368881436647473</v>
      </c>
      <c r="AH55" s="115">
        <v>-7.2852833248370108E-2</v>
      </c>
      <c r="AI55" s="21">
        <v>0.19004277109436241</v>
      </c>
      <c r="AJ55" s="2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1"/>
      <c r="CA55" s="91"/>
      <c r="CB55" s="91"/>
      <c r="CC55" s="91"/>
      <c r="CD55" s="91"/>
      <c r="CE55" s="91"/>
      <c r="CF55" s="91"/>
      <c r="CG55" s="91"/>
      <c r="CH55" s="91"/>
      <c r="CI55" s="91"/>
      <c r="CJ55" s="91"/>
      <c r="CK55" s="91"/>
      <c r="CL55" s="91"/>
      <c r="CM55" s="91"/>
      <c r="CN55" s="91"/>
      <c r="CO55" s="91"/>
    </row>
    <row r="56" spans="1:93" s="1" customFormat="1" ht="15" thickBot="1" x14ac:dyDescent="0.4">
      <c r="A56" s="60"/>
      <c r="B56" s="29">
        <v>1</v>
      </c>
      <c r="C56" s="30">
        <v>0</v>
      </c>
      <c r="D56" s="31">
        <v>1</v>
      </c>
      <c r="E56" s="50">
        <v>-0.12051583538224148</v>
      </c>
      <c r="F56" s="51">
        <v>0.56815283241244119</v>
      </c>
      <c r="G56" s="49">
        <v>0.66832543077622319</v>
      </c>
      <c r="H56" s="49">
        <v>-8.4365043811679488E-2</v>
      </c>
      <c r="I56" s="53"/>
      <c r="J56" s="34"/>
      <c r="K56" s="10">
        <v>-8.4365043811679488E-2</v>
      </c>
      <c r="L56" s="10">
        <v>0.48378778860076171</v>
      </c>
      <c r="M56" s="10">
        <v>-0.20488087919392095</v>
      </c>
      <c r="N56" s="10">
        <v>0.36327195321852024</v>
      </c>
      <c r="O56" s="13">
        <f t="shared" si="62"/>
        <v>0.47892123983470275</v>
      </c>
      <c r="P56" s="13">
        <f t="shared" si="62"/>
        <v>0.61864190607898706</v>
      </c>
      <c r="Q56" s="13">
        <f t="shared" si="62"/>
        <v>0.44895820037365952</v>
      </c>
      <c r="R56" s="13">
        <f t="shared" si="62"/>
        <v>0.58983225027630892</v>
      </c>
      <c r="S56" s="13">
        <v>-7.7520152553210098E-2</v>
      </c>
      <c r="T56" s="15">
        <f t="shared" si="4"/>
        <v>0.48062966119124195</v>
      </c>
      <c r="U56" s="35"/>
      <c r="V56" s="18">
        <v>-0.12984258470218951</v>
      </c>
      <c r="W56" s="21">
        <v>1.2801793900744235E-3</v>
      </c>
      <c r="X56" s="21"/>
      <c r="Y56" s="24">
        <v>1.9128928507148774E-2</v>
      </c>
      <c r="Z56" s="25">
        <v>-1.8875586293063937E-2</v>
      </c>
      <c r="AA56" s="25">
        <v>-2.1468197966765329E-2</v>
      </c>
      <c r="AB56" s="18">
        <v>2.1574956865470625E-2</v>
      </c>
      <c r="AC56" s="21">
        <v>1.0675889870529615E-4</v>
      </c>
      <c r="AD56" s="27">
        <v>2.6993705724066876E-3</v>
      </c>
      <c r="AE56" s="28">
        <f t="shared" si="64"/>
        <v>3.6010111279013296E-4</v>
      </c>
      <c r="AF56" s="110">
        <v>-0.12083611207835737</v>
      </c>
      <c r="AG56" s="111">
        <v>0.56005472069522111</v>
      </c>
      <c r="AH56" s="115">
        <v>-8.5445347150049894E-2</v>
      </c>
      <c r="AI56" s="21">
        <v>0.66448489260599997</v>
      </c>
      <c r="AJ56" s="2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</row>
    <row r="57" spans="1:93" s="1" customFormat="1" ht="15" thickBot="1" x14ac:dyDescent="0.4">
      <c r="A57" s="61"/>
      <c r="B57" s="36">
        <v>1</v>
      </c>
      <c r="C57" s="37">
        <v>1</v>
      </c>
      <c r="D57" s="38">
        <v>0</v>
      </c>
      <c r="E57" s="54"/>
      <c r="F57" s="55"/>
      <c r="G57" s="56"/>
      <c r="H57" s="56"/>
      <c r="I57" s="57"/>
      <c r="J57" s="41"/>
      <c r="K57" s="42"/>
      <c r="L57" s="42"/>
      <c r="M57" s="42"/>
      <c r="N57" s="42"/>
      <c r="O57" s="14"/>
      <c r="P57" s="14"/>
      <c r="Q57" s="14"/>
      <c r="R57" s="14"/>
      <c r="S57" s="14">
        <v>0.13517609866324687</v>
      </c>
      <c r="T57" s="15">
        <f t="shared" si="4"/>
        <v>0.53374265985886227</v>
      </c>
      <c r="U57" s="43"/>
      <c r="V57" s="19">
        <v>0.13343566496471557</v>
      </c>
      <c r="W57" s="44"/>
      <c r="X57" s="44"/>
      <c r="Y57" s="45"/>
      <c r="Z57" s="42"/>
      <c r="AA57" s="42"/>
      <c r="AB57" s="19"/>
      <c r="AC57" s="44"/>
      <c r="AD57" s="46"/>
      <c r="AE57" s="47"/>
      <c r="AF57" s="112"/>
      <c r="AG57" s="113"/>
      <c r="AH57" s="116"/>
      <c r="AI57" s="44"/>
      <c r="AJ57" s="44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1"/>
      <c r="CF57" s="91"/>
      <c r="CG57" s="91"/>
      <c r="CH57" s="91"/>
      <c r="CI57" s="91"/>
      <c r="CJ57" s="91"/>
      <c r="CK57" s="91"/>
      <c r="CL57" s="91"/>
      <c r="CM57" s="91"/>
      <c r="CN57" s="91"/>
      <c r="CO57" s="91"/>
    </row>
    <row r="58" spans="1:93" s="1" customFormat="1" ht="15" thickBot="1" x14ac:dyDescent="0.4">
      <c r="A58" s="59">
        <f t="shared" ref="A58" si="66">A54+1</f>
        <v>13</v>
      </c>
      <c r="B58" s="3">
        <v>0</v>
      </c>
      <c r="C58" s="4">
        <v>0</v>
      </c>
      <c r="D58" s="5">
        <v>0</v>
      </c>
      <c r="E58" s="48" cm="1">
        <f t="array" ref="E58:F60">AF54:AG56</f>
        <v>-0.88061129159482343</v>
      </c>
      <c r="F58" s="49">
        <v>-0.83097862585034366</v>
      </c>
      <c r="G58" s="49" cm="1">
        <f t="array" ref="G58:G60">AI54:AI56</f>
        <v>-0.67782463151481065</v>
      </c>
      <c r="H58" s="49" cm="1">
        <f t="array" ref="H58:H60">AH54:AH56</f>
        <v>-9.5366470052789101E-2</v>
      </c>
      <c r="I58" s="52">
        <f t="shared" ref="I58" si="67">AJ54</f>
        <v>-0.25454484331137472</v>
      </c>
      <c r="J58" s="8">
        <v>3</v>
      </c>
      <c r="K58" s="9" cm="1">
        <f t="array" ref="K58:N60" xml:space="preserve"> MMULT(E58:F60, TRANSPOSE(B58:C61))+H58:H60</f>
        <v>-9.5366470052789101E-2</v>
      </c>
      <c r="L58" s="9">
        <v>-0.92634509590313274</v>
      </c>
      <c r="M58" s="9">
        <v>-0.97597776164761252</v>
      </c>
      <c r="N58" s="9">
        <v>-1.8069563874979562</v>
      </c>
      <c r="O58" s="11">
        <f t="shared" ref="O58:R60" si="68">1/(1+EXP(-K58))</f>
        <v>0.47617643555775341</v>
      </c>
      <c r="P58" s="11">
        <f t="shared" si="68"/>
        <v>0.28366680325074378</v>
      </c>
      <c r="Q58" s="11">
        <f t="shared" si="68"/>
        <v>0.27369061230606345</v>
      </c>
      <c r="R58" s="11">
        <f t="shared" si="68"/>
        <v>0.14100637632223884</v>
      </c>
      <c r="S58" s="12" cm="1">
        <f t="array" ref="S58:S61">MMULT(TRANSPOSE(O58:R60), G58:G60)+I58</f>
        <v>-0.16769054286133456</v>
      </c>
      <c r="T58" s="15">
        <f t="shared" si="4"/>
        <v>0.45817532794143406</v>
      </c>
      <c r="U58" s="16" cm="1">
        <f t="array" ref="U58">0.25*(-SUMPRODUCT(D58:D61,LN(T58:T61))-SUMPRODUCT(1-D58:D61,LN(1-T58:T61)))</f>
        <v>0.68999696801501909</v>
      </c>
      <c r="V58" s="17" cm="1">
        <f t="array" ref="V58:V61">0.25*(T58:T61-D58:D61)</f>
        <v>0.11454383198535852</v>
      </c>
      <c r="W58" s="20" cm="1">
        <f t="array" ref="W58:W60" xml:space="preserve"> TRANSPOSE(MMULT( TRANSPOSE(_xlfn.ANCHORARRAY(V58)), TRANSPOSE(O58:R60)))</f>
        <v>3.8958719475895749E-3</v>
      </c>
      <c r="X58" s="20">
        <f t="shared" ref="X58" si="69">SUM(_xlfn.ANCHORARRAY(V58))</f>
        <v>-1.4232008214385139E-3</v>
      </c>
      <c r="Y58" s="22" cm="1">
        <f t="array" ref="Y58:AB60">(G58:G60)*(TRANSPOSE(_xlfn.ANCHORARRAY(V58))*(O58:R60)*(1-O58:R60))</f>
        <v>-1.9366091788003543E-2</v>
      </c>
      <c r="Z58" s="23">
        <v>1.6495725513245709E-2</v>
      </c>
      <c r="AA58" s="23">
        <v>1.747609343084711E-2</v>
      </c>
      <c r="AB58" s="17">
        <v>-1.0960402861681803E-2</v>
      </c>
      <c r="AC58" s="20" cm="1">
        <f t="array" ref="AC58:AD60">MMULT((_xlfn.ANCHORARRAY(Y58)),(B58:C61))</f>
        <v>6.5156905691653062E-3</v>
      </c>
      <c r="AD58" s="26">
        <v>5.5353226515639058E-3</v>
      </c>
      <c r="AE58" s="28">
        <f t="shared" ref="AE58:AE60" si="70">SUM(Y58:AB58)</f>
        <v>3.6453242944074725E-3</v>
      </c>
      <c r="AF58" s="110" cm="1">
        <f t="array" ref="AF58:AG60">E58:F60-3*(_xlfn.ANCHORARRAY(AC58))</f>
        <v>-0.90015836330231935</v>
      </c>
      <c r="AG58" s="111">
        <v>-0.84758459380503537</v>
      </c>
      <c r="AH58" s="114" cm="1">
        <f t="array" ref="AH58:AH60">(H58:H60)-3*(AE58:AE60)</f>
        <v>-0.10630244293601152</v>
      </c>
      <c r="AI58" s="20" cm="1">
        <f t="array" ref="AI58:AI60">G58:G60-3*(_xlfn.ANCHORARRAY(W58))</f>
        <v>-0.68951224735757932</v>
      </c>
      <c r="AJ58" s="20">
        <f t="shared" ref="AJ58" si="71">I58-3*(X58)</f>
        <v>-0.25027524084705921</v>
      </c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1"/>
      <c r="CF58" s="91"/>
      <c r="CG58" s="91"/>
      <c r="CH58" s="91"/>
      <c r="CI58" s="91"/>
      <c r="CJ58" s="91"/>
      <c r="CK58" s="91"/>
      <c r="CL58" s="91"/>
      <c r="CM58" s="91"/>
      <c r="CN58" s="91"/>
      <c r="CO58" s="91"/>
    </row>
    <row r="59" spans="1:93" s="1" customFormat="1" ht="15" thickBot="1" x14ac:dyDescent="0.4">
      <c r="A59" s="60"/>
      <c r="B59" s="29">
        <v>0</v>
      </c>
      <c r="C59" s="30">
        <v>1</v>
      </c>
      <c r="D59" s="31">
        <v>1</v>
      </c>
      <c r="E59" s="50">
        <v>-0.54187037650726499</v>
      </c>
      <c r="F59" s="51">
        <v>0.63368881436647473</v>
      </c>
      <c r="G59" s="49">
        <v>0.19004277109436241</v>
      </c>
      <c r="H59" s="49">
        <v>-7.2852833248370108E-2</v>
      </c>
      <c r="I59" s="53"/>
      <c r="J59" s="34"/>
      <c r="K59" s="10">
        <v>-7.2852833248370108E-2</v>
      </c>
      <c r="L59" s="10">
        <v>0.56083598111810462</v>
      </c>
      <c r="M59" s="10">
        <v>-0.6147232097556351</v>
      </c>
      <c r="N59" s="10">
        <v>1.8965604610839626E-2</v>
      </c>
      <c r="O59" s="13">
        <f t="shared" si="68"/>
        <v>0.48179484301851788</v>
      </c>
      <c r="P59" s="13">
        <f t="shared" si="68"/>
        <v>0.6366459481077813</v>
      </c>
      <c r="Q59" s="13">
        <f t="shared" si="68"/>
        <v>0.35098252425381998</v>
      </c>
      <c r="R59" s="13">
        <f t="shared" si="68"/>
        <v>0.50474125903663036</v>
      </c>
      <c r="S59" s="13">
        <v>8.3806530799384715E-2</v>
      </c>
      <c r="T59" s="15">
        <f t="shared" si="4"/>
        <v>0.52093937843016203</v>
      </c>
      <c r="U59" s="35"/>
      <c r="V59" s="18">
        <v>-0.11976515539245949</v>
      </c>
      <c r="W59" s="21">
        <v>7.9845519668265974E-4</v>
      </c>
      <c r="X59" s="21"/>
      <c r="Y59" s="24">
        <v>5.434842216191756E-3</v>
      </c>
      <c r="Z59" s="25">
        <v>-5.2651387887630435E-3</v>
      </c>
      <c r="AA59" s="25">
        <v>-5.61485688240973E-3</v>
      </c>
      <c r="AB59" s="18">
        <v>6.3420956716077562E-3</v>
      </c>
      <c r="AC59" s="21">
        <v>7.2723878919802622E-4</v>
      </c>
      <c r="AD59" s="27">
        <v>1.0769568828447127E-3</v>
      </c>
      <c r="AE59" s="28">
        <f t="shared" si="70"/>
        <v>8.9694221662673865E-4</v>
      </c>
      <c r="AF59" s="110">
        <v>-0.54405209287485912</v>
      </c>
      <c r="AG59" s="111">
        <v>0.63045794371794062</v>
      </c>
      <c r="AH59" s="115">
        <v>-7.554365989825032E-2</v>
      </c>
      <c r="AI59" s="21">
        <v>0.18764740550431441</v>
      </c>
      <c r="AJ59" s="2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1"/>
      <c r="CM59" s="91"/>
      <c r="CN59" s="91"/>
      <c r="CO59" s="91"/>
    </row>
    <row r="60" spans="1:93" s="1" customFormat="1" ht="15" thickBot="1" x14ac:dyDescent="0.4">
      <c r="A60" s="60"/>
      <c r="B60" s="29">
        <v>1</v>
      </c>
      <c r="C60" s="30">
        <v>0</v>
      </c>
      <c r="D60" s="31">
        <v>1</v>
      </c>
      <c r="E60" s="50">
        <v>-0.12083611207835737</v>
      </c>
      <c r="F60" s="51">
        <v>0.56005472069522111</v>
      </c>
      <c r="G60" s="49">
        <v>0.66448489260599997</v>
      </c>
      <c r="H60" s="49">
        <v>-8.5445347150049894E-2</v>
      </c>
      <c r="I60" s="53"/>
      <c r="J60" s="34"/>
      <c r="K60" s="10">
        <v>-8.5445347150049894E-2</v>
      </c>
      <c r="L60" s="10">
        <v>0.47460937354517119</v>
      </c>
      <c r="M60" s="10">
        <v>-0.20628145922840727</v>
      </c>
      <c r="N60" s="10">
        <v>0.35377326146681387</v>
      </c>
      <c r="O60" s="13">
        <f t="shared" si="68"/>
        <v>0.47865165015931621</v>
      </c>
      <c r="P60" s="13">
        <f t="shared" si="68"/>
        <v>0.61647415143818707</v>
      </c>
      <c r="Q60" s="13">
        <f t="shared" si="68"/>
        <v>0.44861172907283536</v>
      </c>
      <c r="R60" s="13">
        <f t="shared" si="68"/>
        <v>0.58753228495442966</v>
      </c>
      <c r="S60" s="13">
        <v>-7.5261673617149916E-2</v>
      </c>
      <c r="T60" s="15">
        <f t="shared" si="4"/>
        <v>0.48119345794636975</v>
      </c>
      <c r="U60" s="35"/>
      <c r="V60" s="18">
        <v>-0.12970163551340758</v>
      </c>
      <c r="W60" s="21">
        <v>1.2442145985000486E-3</v>
      </c>
      <c r="X60" s="21"/>
      <c r="Y60" s="24">
        <v>1.8993472980160967E-2</v>
      </c>
      <c r="Z60" s="25">
        <v>-1.8815904701059746E-2</v>
      </c>
      <c r="AA60" s="25">
        <v>-2.131860150720866E-2</v>
      </c>
      <c r="AB60" s="18">
        <v>2.1497466814129566E-2</v>
      </c>
      <c r="AC60" s="21">
        <v>1.7886530692090563E-4</v>
      </c>
      <c r="AD60" s="27">
        <v>2.6815621130698193E-3</v>
      </c>
      <c r="AE60" s="28">
        <f t="shared" si="70"/>
        <v>3.5643358602212641E-4</v>
      </c>
      <c r="AF60" s="110">
        <v>-0.12137270799912009</v>
      </c>
      <c r="AG60" s="111">
        <v>0.5520100343560117</v>
      </c>
      <c r="AH60" s="115">
        <v>-8.6514647908116277E-2</v>
      </c>
      <c r="AI60" s="21">
        <v>0.66075224881049976</v>
      </c>
      <c r="AJ60" s="2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1"/>
      <c r="CF60" s="91"/>
      <c r="CG60" s="91"/>
      <c r="CH60" s="91"/>
      <c r="CI60" s="91"/>
      <c r="CJ60" s="91"/>
      <c r="CK60" s="91"/>
      <c r="CL60" s="91"/>
      <c r="CM60" s="91"/>
      <c r="CN60" s="91"/>
      <c r="CO60" s="91"/>
    </row>
    <row r="61" spans="1:93" s="1" customFormat="1" ht="15" thickBot="1" x14ac:dyDescent="0.4">
      <c r="A61" s="61"/>
      <c r="B61" s="36">
        <v>1</v>
      </c>
      <c r="C61" s="37">
        <v>1</v>
      </c>
      <c r="D61" s="38">
        <v>0</v>
      </c>
      <c r="E61" s="54"/>
      <c r="F61" s="55"/>
      <c r="G61" s="56"/>
      <c r="H61" s="56"/>
      <c r="I61" s="57"/>
      <c r="J61" s="41"/>
      <c r="K61" s="42"/>
      <c r="L61" s="42"/>
      <c r="M61" s="42"/>
      <c r="N61" s="42"/>
      <c r="O61" s="14"/>
      <c r="P61" s="14"/>
      <c r="Q61" s="14"/>
      <c r="R61" s="14"/>
      <c r="S61" s="14">
        <v>0.13620631644024561</v>
      </c>
      <c r="T61" s="15">
        <f t="shared" si="4"/>
        <v>0.5339990323962801</v>
      </c>
      <c r="U61" s="43"/>
      <c r="V61" s="19">
        <v>0.13349975809907003</v>
      </c>
      <c r="W61" s="44"/>
      <c r="X61" s="44"/>
      <c r="Y61" s="45"/>
      <c r="Z61" s="42"/>
      <c r="AA61" s="42"/>
      <c r="AB61" s="19"/>
      <c r="AC61" s="44"/>
      <c r="AD61" s="46"/>
      <c r="AE61" s="47"/>
      <c r="AF61" s="112"/>
      <c r="AG61" s="113"/>
      <c r="AH61" s="116"/>
      <c r="AI61" s="44"/>
      <c r="AJ61" s="44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1"/>
      <c r="CG61" s="91"/>
      <c r="CH61" s="91"/>
      <c r="CI61" s="91"/>
      <c r="CJ61" s="91"/>
      <c r="CK61" s="91"/>
      <c r="CL61" s="91"/>
      <c r="CM61" s="91"/>
      <c r="CN61" s="91"/>
      <c r="CO61" s="91"/>
    </row>
    <row r="62" spans="1:93" s="1" customFormat="1" ht="15" thickBot="1" x14ac:dyDescent="0.4">
      <c r="A62" s="59">
        <f t="shared" ref="A62" si="72">A58+1</f>
        <v>14</v>
      </c>
      <c r="B62" s="3">
        <v>0</v>
      </c>
      <c r="C62" s="4">
        <v>0</v>
      </c>
      <c r="D62" s="5">
        <v>0</v>
      </c>
      <c r="E62" s="48" cm="1">
        <f t="array" ref="E62:F64">AF58:AG60</f>
        <v>-0.90015836330231935</v>
      </c>
      <c r="F62" s="49">
        <v>-0.84758459380503537</v>
      </c>
      <c r="G62" s="49" cm="1">
        <f t="array" ref="G62:G64">AI58:AI60</f>
        <v>-0.68951224735757932</v>
      </c>
      <c r="H62" s="49" cm="1">
        <f t="array" ref="H62:H64">AH58:AH60</f>
        <v>-0.10630244293601152</v>
      </c>
      <c r="I62" s="52">
        <f t="shared" ref="I62" si="73">AJ58</f>
        <v>-0.25027524084705921</v>
      </c>
      <c r="J62" s="8">
        <v>3</v>
      </c>
      <c r="K62" s="9" cm="1">
        <f t="array" ref="K62:N64" xml:space="preserve"> MMULT(E62:F64, TRANSPOSE(B62:C65))+H62:H64</f>
        <v>-0.10630244293601152</v>
      </c>
      <c r="L62" s="9">
        <v>-0.95388703674104691</v>
      </c>
      <c r="M62" s="9">
        <v>-1.0064608062383309</v>
      </c>
      <c r="N62" s="9">
        <v>-1.8540454000433664</v>
      </c>
      <c r="O62" s="11">
        <f t="shared" ref="O62:R64" si="74">1/(1+EXP(-K62))</f>
        <v>0.47344938684904658</v>
      </c>
      <c r="P62" s="11">
        <f t="shared" si="74"/>
        <v>0.27810377976460798</v>
      </c>
      <c r="Q62" s="11">
        <f t="shared" si="74"/>
        <v>0.26767304763686062</v>
      </c>
      <c r="R62" s="11">
        <f t="shared" si="74"/>
        <v>0.13539861998830502</v>
      </c>
      <c r="S62" s="12" cm="1">
        <f t="array" ref="S62:S65">MMULT(TRANSPOSE(O62:R64), G62:G64)+I62</f>
        <v>-0.17034905279814516</v>
      </c>
      <c r="T62" s="15">
        <f t="shared" si="4"/>
        <v>0.45751542476131357</v>
      </c>
      <c r="U62" s="16" cm="1">
        <f t="array" ref="U62">0.25*(-SUMPRODUCT(D62:D65,LN(T62:T65))-SUMPRODUCT(1-D62:D65,LN(1-T62:T65)))</f>
        <v>0.68964395743447082</v>
      </c>
      <c r="V62" s="17" cm="1">
        <f t="array" ref="V62:V65">0.25*(T62:T65-D62:D65)</f>
        <v>0.11437885619032839</v>
      </c>
      <c r="W62" s="20" cm="1">
        <f t="array" ref="W62:W64" xml:space="preserve"> TRANSPOSE(MMULT( TRANSPOSE(_xlfn.ANCHORARRAY(V62)), TRANSPOSE(O62:R64)))</f>
        <v>4.2381288912671164E-3</v>
      </c>
      <c r="X62" s="20">
        <f t="shared" ref="X62" si="75">SUM(_xlfn.ANCHORARRAY(V62))</f>
        <v>-1.4214479131472724E-3</v>
      </c>
      <c r="Y62" s="22" cm="1">
        <f t="array" ref="Y62:AB64">(G62:G64)*(TRANSPOSE(_xlfn.ANCHORARRAY(V62))*(O62:R64)*(1-O62:R64))</f>
        <v>-1.9660810403494069E-2</v>
      </c>
      <c r="Z62" s="23">
        <v>1.6585046463365949E-2</v>
      </c>
      <c r="AA62" s="23">
        <v>1.7511765378413865E-2</v>
      </c>
      <c r="AB62" s="17">
        <v>-1.0781698679143154E-2</v>
      </c>
      <c r="AC62" s="20" cm="1">
        <f t="array" ref="AC62:AD64">MMULT((_xlfn.ANCHORARRAY(Y62)),(B62:C65))</f>
        <v>6.7300666992707106E-3</v>
      </c>
      <c r="AD62" s="26">
        <v>5.8033477842227947E-3</v>
      </c>
      <c r="AE62" s="28">
        <f t="shared" ref="AE62:AE64" si="76">SUM(Y62:AB62)</f>
        <v>3.6543027591425907E-3</v>
      </c>
      <c r="AF62" s="110" cm="1">
        <f t="array" ref="AF62:AG64">E62:F64-3*(_xlfn.ANCHORARRAY(AC62))</f>
        <v>-0.92034856340013149</v>
      </c>
      <c r="AG62" s="111">
        <v>-0.86499463715770375</v>
      </c>
      <c r="AH62" s="114" cm="1">
        <f t="array" ref="AH62:AH64">(H62:H64)-3*(AE62:AE64)</f>
        <v>-0.11726535121343928</v>
      </c>
      <c r="AI62" s="20" cm="1">
        <f t="array" ref="AI62:AI64">G62:G64-3*(_xlfn.ANCHORARRAY(W62))</f>
        <v>-0.70222663403138064</v>
      </c>
      <c r="AJ62" s="20">
        <f t="shared" ref="AJ62" si="77">I62-3*(X62)</f>
        <v>-0.24601089710761739</v>
      </c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1"/>
      <c r="CL62" s="91"/>
      <c r="CM62" s="91"/>
      <c r="CN62" s="91"/>
      <c r="CO62" s="91"/>
    </row>
    <row r="63" spans="1:93" s="1" customFormat="1" ht="15" thickBot="1" x14ac:dyDescent="0.4">
      <c r="A63" s="60"/>
      <c r="B63" s="29">
        <v>0</v>
      </c>
      <c r="C63" s="30">
        <v>1</v>
      </c>
      <c r="D63" s="31">
        <v>1</v>
      </c>
      <c r="E63" s="50">
        <v>-0.54405209287485912</v>
      </c>
      <c r="F63" s="51">
        <v>0.63045794371794062</v>
      </c>
      <c r="G63" s="49">
        <v>0.18764740550431441</v>
      </c>
      <c r="H63" s="49">
        <v>-7.554365989825032E-2</v>
      </c>
      <c r="I63" s="53"/>
      <c r="J63" s="34"/>
      <c r="K63" s="10">
        <v>-7.554365989825032E-2</v>
      </c>
      <c r="L63" s="10">
        <v>0.55491428381969032</v>
      </c>
      <c r="M63" s="10">
        <v>-0.61959575277310941</v>
      </c>
      <c r="N63" s="10">
        <v>1.0862190944831179E-2</v>
      </c>
      <c r="O63" s="13">
        <f t="shared" si="74"/>
        <v>0.48112306148449324</v>
      </c>
      <c r="P63" s="13">
        <f t="shared" si="74"/>
        <v>0.63527498905606772</v>
      </c>
      <c r="Q63" s="13">
        <f t="shared" si="74"/>
        <v>0.34987339672885193</v>
      </c>
      <c r="R63" s="13">
        <f t="shared" si="74"/>
        <v>0.50271552103653505</v>
      </c>
      <c r="S63" s="13">
        <v>8.3087854305017805E-2</v>
      </c>
      <c r="T63" s="15">
        <f t="shared" si="4"/>
        <v>0.52076002172436442</v>
      </c>
      <c r="U63" s="35"/>
      <c r="V63" s="18">
        <v>-0.1198099945689089</v>
      </c>
      <c r="W63" s="21">
        <v>7.3630659726207914E-4</v>
      </c>
      <c r="X63" s="21"/>
      <c r="Y63" s="24">
        <v>5.3580758395351804E-3</v>
      </c>
      <c r="Z63" s="25">
        <v>-5.2091026526657151E-3</v>
      </c>
      <c r="AA63" s="25">
        <v>-5.5300582600876017E-3</v>
      </c>
      <c r="AB63" s="18">
        <v>6.2659194226582131E-3</v>
      </c>
      <c r="AC63" s="21">
        <v>7.3586116257061147E-4</v>
      </c>
      <c r="AD63" s="27">
        <v>1.0568167699924981E-3</v>
      </c>
      <c r="AE63" s="28">
        <f t="shared" si="76"/>
        <v>8.8483434944007684E-4</v>
      </c>
      <c r="AF63" s="110">
        <v>-0.546259676362571</v>
      </c>
      <c r="AG63" s="111">
        <v>0.62728749340796308</v>
      </c>
      <c r="AH63" s="115">
        <v>-7.8198162946570546E-2</v>
      </c>
      <c r="AI63" s="21">
        <v>0.18543848571252819</v>
      </c>
      <c r="AJ63" s="2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1"/>
      <c r="CH63" s="91"/>
      <c r="CI63" s="91"/>
      <c r="CJ63" s="91"/>
      <c r="CK63" s="91"/>
      <c r="CL63" s="91"/>
      <c r="CM63" s="91"/>
      <c r="CN63" s="91"/>
      <c r="CO63" s="91"/>
    </row>
    <row r="64" spans="1:93" s="1" customFormat="1" ht="15" thickBot="1" x14ac:dyDescent="0.4">
      <c r="A64" s="60"/>
      <c r="B64" s="29">
        <v>1</v>
      </c>
      <c r="C64" s="30">
        <v>0</v>
      </c>
      <c r="D64" s="31">
        <v>1</v>
      </c>
      <c r="E64" s="50">
        <v>-0.12137270799912009</v>
      </c>
      <c r="F64" s="51">
        <v>0.5520100343560117</v>
      </c>
      <c r="G64" s="49">
        <v>0.66075224881049976</v>
      </c>
      <c r="H64" s="49">
        <v>-8.6514647908116277E-2</v>
      </c>
      <c r="I64" s="53"/>
      <c r="J64" s="34"/>
      <c r="K64" s="10">
        <v>-8.6514647908116277E-2</v>
      </c>
      <c r="L64" s="10">
        <v>0.46549538644789545</v>
      </c>
      <c r="M64" s="10">
        <v>-0.20788735590723637</v>
      </c>
      <c r="N64" s="10">
        <v>0.34412267844877531</v>
      </c>
      <c r="O64" s="13">
        <f t="shared" si="74"/>
        <v>0.47838481842241032</v>
      </c>
      <c r="P64" s="13">
        <f t="shared" si="74"/>
        <v>0.61431702213467543</v>
      </c>
      <c r="Q64" s="13">
        <f t="shared" si="74"/>
        <v>0.44821452854586974</v>
      </c>
      <c r="R64" s="13">
        <f t="shared" si="74"/>
        <v>0.58519162193089647</v>
      </c>
      <c r="S64" s="13">
        <v>-7.302749264283126E-2</v>
      </c>
      <c r="T64" s="15">
        <f t="shared" si="4"/>
        <v>0.4817512361956387</v>
      </c>
      <c r="U64" s="35"/>
      <c r="V64" s="18">
        <v>-0.12956219095109034</v>
      </c>
      <c r="W64" s="21">
        <v>1.2092788604133736E-3</v>
      </c>
      <c r="X64" s="21"/>
      <c r="Y64" s="24">
        <v>1.885871124858857E-2</v>
      </c>
      <c r="Z64" s="25">
        <v>-1.8756626025440325E-2</v>
      </c>
      <c r="AA64" s="25">
        <v>-2.1172547918369377E-2</v>
      </c>
      <c r="AB64" s="18">
        <v>2.1423938469766403E-2</v>
      </c>
      <c r="AC64" s="21">
        <v>2.513905513970259E-4</v>
      </c>
      <c r="AD64" s="27">
        <v>2.6673124443260775E-3</v>
      </c>
      <c r="AE64" s="28">
        <f t="shared" si="76"/>
        <v>3.534757745452706E-4</v>
      </c>
      <c r="AF64" s="110">
        <v>-0.12212687965331116</v>
      </c>
      <c r="AG64" s="111">
        <v>0.54400809702303343</v>
      </c>
      <c r="AH64" s="115">
        <v>-8.7575075231752092E-2</v>
      </c>
      <c r="AI64" s="21">
        <v>0.65712441222925966</v>
      </c>
      <c r="AJ64" s="2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1"/>
      <c r="CG64" s="91"/>
      <c r="CH64" s="91"/>
      <c r="CI64" s="91"/>
      <c r="CJ64" s="91"/>
      <c r="CK64" s="91"/>
      <c r="CL64" s="91"/>
      <c r="CM64" s="91"/>
      <c r="CN64" s="91"/>
      <c r="CO64" s="91"/>
    </row>
    <row r="65" spans="1:93" s="1" customFormat="1" ht="15" thickBot="1" x14ac:dyDescent="0.4">
      <c r="A65" s="61"/>
      <c r="B65" s="36">
        <v>1</v>
      </c>
      <c r="C65" s="37">
        <v>1</v>
      </c>
      <c r="D65" s="38">
        <v>0</v>
      </c>
      <c r="E65" s="54"/>
      <c r="F65" s="55"/>
      <c r="G65" s="56"/>
      <c r="H65" s="56"/>
      <c r="I65" s="57"/>
      <c r="J65" s="41"/>
      <c r="K65" s="42"/>
      <c r="L65" s="42"/>
      <c r="M65" s="42"/>
      <c r="N65" s="42"/>
      <c r="O65" s="14"/>
      <c r="P65" s="14"/>
      <c r="Q65" s="14"/>
      <c r="R65" s="14"/>
      <c r="S65" s="14">
        <v>0.13736569580084873</v>
      </c>
      <c r="T65" s="15">
        <f t="shared" si="4"/>
        <v>0.53428752566609428</v>
      </c>
      <c r="U65" s="43"/>
      <c r="V65" s="19">
        <v>0.13357188141652357</v>
      </c>
      <c r="W65" s="44"/>
      <c r="X65" s="44"/>
      <c r="Y65" s="45"/>
      <c r="Z65" s="42"/>
      <c r="AA65" s="42"/>
      <c r="AB65" s="19"/>
      <c r="AC65" s="44"/>
      <c r="AD65" s="46"/>
      <c r="AE65" s="47"/>
      <c r="AF65" s="112"/>
      <c r="AG65" s="113"/>
      <c r="AH65" s="116"/>
      <c r="AI65" s="44"/>
      <c r="AJ65" s="44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/>
      <c r="CM65" s="91"/>
      <c r="CN65" s="91"/>
      <c r="CO65" s="91"/>
    </row>
    <row r="66" spans="1:93" s="1" customFormat="1" ht="15" thickBot="1" x14ac:dyDescent="0.4">
      <c r="A66" s="59">
        <f t="shared" ref="A66" si="78">A62+1</f>
        <v>15</v>
      </c>
      <c r="B66" s="3">
        <v>0</v>
      </c>
      <c r="C66" s="4">
        <v>0</v>
      </c>
      <c r="D66" s="5">
        <v>0</v>
      </c>
      <c r="E66" s="48" cm="1">
        <f t="array" ref="E66:F68">AF62:AG64</f>
        <v>-0.92034856340013149</v>
      </c>
      <c r="F66" s="49">
        <v>-0.86499463715770375</v>
      </c>
      <c r="G66" s="49" cm="1">
        <f t="array" ref="G66:G68">AI62:AI64</f>
        <v>-0.70222663403138064</v>
      </c>
      <c r="H66" s="49" cm="1">
        <f t="array" ref="H66:H68">AH62:AH64</f>
        <v>-0.11726535121343928</v>
      </c>
      <c r="I66" s="52">
        <f t="shared" ref="I66" si="79">AJ62</f>
        <v>-0.24601089710761739</v>
      </c>
      <c r="J66" s="8">
        <v>3</v>
      </c>
      <c r="K66" s="9" cm="1">
        <f t="array" ref="K66:N68" xml:space="preserve"> MMULT(E66:F68, TRANSPOSE(B66:C69))+H66:H68</f>
        <v>-0.11726535121343928</v>
      </c>
      <c r="L66" s="9">
        <v>-0.98225998837114303</v>
      </c>
      <c r="M66" s="9">
        <v>-1.0376139146135708</v>
      </c>
      <c r="N66" s="9">
        <v>-1.9026085517712747</v>
      </c>
      <c r="O66" s="11">
        <f t="shared" ref="O66:R68" si="80">1/(1+EXP(-K66))</f>
        <v>0.47071721054183951</v>
      </c>
      <c r="P66" s="11">
        <f t="shared" si="80"/>
        <v>0.27244358280225389</v>
      </c>
      <c r="Q66" s="11">
        <f t="shared" si="80"/>
        <v>0.26161065301936876</v>
      </c>
      <c r="R66" s="11">
        <f t="shared" si="80"/>
        <v>0.12981352255792775</v>
      </c>
      <c r="S66" s="12" cm="1">
        <f t="array" ref="S66:S69">MMULT(TRANSPOSE(O66:R68), G66:G68)+I66</f>
        <v>-0.17328074357609299</v>
      </c>
      <c r="T66" s="15">
        <f t="shared" si="4"/>
        <v>0.45678788472762977</v>
      </c>
      <c r="U66" s="16" cm="1">
        <f t="array" ref="U66">0.25*(-SUMPRODUCT(D66:D69,LN(T66:T69))-SUMPRODUCT(1-D66:D69,LN(1-T66:T69)))</f>
        <v>0.68926499150196041</v>
      </c>
      <c r="V66" s="17" cm="1">
        <f t="array" ref="V66:V69">0.25*(T66:T69-D66:D69)</f>
        <v>0.11419697118190744</v>
      </c>
      <c r="W66" s="20" cm="1">
        <f t="array" ref="W66:W68" xml:space="preserve"> TRANSPOSE(MMULT( TRANSPOSE(_xlfn.ANCHORARRAY(V66)), TRANSPOSE(O66:R68)))</f>
        <v>4.5942210994152875E-3</v>
      </c>
      <c r="X66" s="20">
        <f t="shared" ref="X66" si="81">SUM(_xlfn.ANCHORARRAY(V66))</f>
        <v>-1.4213473208576077E-3</v>
      </c>
      <c r="Y66" s="22" cm="1">
        <f t="array" ref="Y66:AB68">(G66:G68)*(TRANSPOSE(_xlfn.ANCHORARRAY(V66))*(O66:R68)*(1-O66:R68))</f>
        <v>-1.9979275362595104E-2</v>
      </c>
      <c r="Z66" s="23">
        <v>1.6681972054625113E-2</v>
      </c>
      <c r="AA66" s="23">
        <v>1.7556251335763145E-2</v>
      </c>
      <c r="AB66" s="17">
        <v>-1.0601951267178599E-2</v>
      </c>
      <c r="AC66" s="20" cm="1">
        <f t="array" ref="AC66:AD68">MMULT((_xlfn.ANCHORARRAY(Y66)),(B66:C69))</f>
        <v>6.9543000685845461E-3</v>
      </c>
      <c r="AD66" s="26">
        <v>6.0800207874465145E-3</v>
      </c>
      <c r="AE66" s="28">
        <f t="shared" ref="AE66:AE68" si="82">SUM(Y66:AB66)</f>
        <v>3.6569967606145549E-3</v>
      </c>
      <c r="AF66" s="110" cm="1">
        <f t="array" ref="AF66:AG68">E66:F68-3*(_xlfn.ANCHORARRAY(AC66))</f>
        <v>-0.94121146360588515</v>
      </c>
      <c r="AG66" s="111">
        <v>-0.8832346995200433</v>
      </c>
      <c r="AH66" s="114" cm="1">
        <f t="array" ref="AH66:AH68">(H66:H68)-3*(AE66:AE68)</f>
        <v>-0.12823634149528296</v>
      </c>
      <c r="AI66" s="20" cm="1">
        <f t="array" ref="AI66:AI68">G66:G68-3*(_xlfn.ANCHORARRAY(W66))</f>
        <v>-0.71600929732962648</v>
      </c>
      <c r="AJ66" s="20">
        <f t="shared" ref="AJ66" si="83">I66-3*(X66)</f>
        <v>-0.24174685514504457</v>
      </c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1"/>
      <c r="CH66" s="91"/>
      <c r="CI66" s="91"/>
      <c r="CJ66" s="91"/>
      <c r="CK66" s="91"/>
      <c r="CL66" s="91"/>
      <c r="CM66" s="91"/>
      <c r="CN66" s="91"/>
      <c r="CO66" s="91"/>
    </row>
    <row r="67" spans="1:93" s="1" customFormat="1" ht="15" thickBot="1" x14ac:dyDescent="0.4">
      <c r="A67" s="60"/>
      <c r="B67" s="29">
        <v>0</v>
      </c>
      <c r="C67" s="30">
        <v>1</v>
      </c>
      <c r="D67" s="31">
        <v>1</v>
      </c>
      <c r="E67" s="50">
        <v>-0.546259676362571</v>
      </c>
      <c r="F67" s="51">
        <v>0.62728749340796308</v>
      </c>
      <c r="G67" s="49">
        <v>0.18543848571252819</v>
      </c>
      <c r="H67" s="49">
        <v>-7.8198162946570546E-2</v>
      </c>
      <c r="I67" s="53"/>
      <c r="J67" s="34"/>
      <c r="K67" s="10">
        <v>-7.8198162946570546E-2</v>
      </c>
      <c r="L67" s="10">
        <v>0.54908933046139252</v>
      </c>
      <c r="M67" s="10">
        <v>-0.62445783930914156</v>
      </c>
      <c r="N67" s="10">
        <v>2.8296540988215352E-3</v>
      </c>
      <c r="O67" s="13">
        <f t="shared" si="80"/>
        <v>0.48046041521843896</v>
      </c>
      <c r="P67" s="13">
        <f t="shared" si="80"/>
        <v>0.633924282920037</v>
      </c>
      <c r="Q67" s="13">
        <f t="shared" si="80"/>
        <v>0.34876826563047608</v>
      </c>
      <c r="R67" s="13">
        <f t="shared" si="80"/>
        <v>0.50070741305268751</v>
      </c>
      <c r="S67" s="13">
        <v>8.249622866113196E-2</v>
      </c>
      <c r="T67" s="15">
        <f t="shared" si="4"/>
        <v>0.52061236848213255</v>
      </c>
      <c r="U67" s="35"/>
      <c r="V67" s="18">
        <v>-0.11984690787946686</v>
      </c>
      <c r="W67" s="21">
        <v>6.7506420234166031E-4</v>
      </c>
      <c r="X67" s="21"/>
      <c r="Y67" s="24">
        <v>5.2860432573875035E-3</v>
      </c>
      <c r="Z67" s="25">
        <v>-5.1574498712316274E-3</v>
      </c>
      <c r="AA67" s="25">
        <v>-5.4511236619141793E-3</v>
      </c>
      <c r="AB67" s="18">
        <v>6.1960548372819949E-3</v>
      </c>
      <c r="AC67" s="21">
        <v>7.4493117536781565E-4</v>
      </c>
      <c r="AD67" s="27">
        <v>1.0386049660503676E-3</v>
      </c>
      <c r="AE67" s="28">
        <f t="shared" si="82"/>
        <v>8.7352456152369178E-4</v>
      </c>
      <c r="AF67" s="110">
        <v>-0.54849446988867445</v>
      </c>
      <c r="AG67" s="111">
        <v>0.62417167850981203</v>
      </c>
      <c r="AH67" s="115">
        <v>-8.0818736631141627E-2</v>
      </c>
      <c r="AI67" s="21">
        <v>0.18341329310550319</v>
      </c>
      <c r="AJ67" s="2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1"/>
      <c r="CF67" s="91"/>
      <c r="CG67" s="91"/>
      <c r="CH67" s="91"/>
      <c r="CI67" s="91"/>
      <c r="CJ67" s="91"/>
      <c r="CK67" s="91"/>
      <c r="CL67" s="91"/>
      <c r="CM67" s="91"/>
      <c r="CN67" s="91"/>
      <c r="CO67" s="91"/>
    </row>
    <row r="68" spans="1:93" s="1" customFormat="1" ht="15" thickBot="1" x14ac:dyDescent="0.4">
      <c r="A68" s="60"/>
      <c r="B68" s="29">
        <v>1</v>
      </c>
      <c r="C68" s="30">
        <v>0</v>
      </c>
      <c r="D68" s="31">
        <v>1</v>
      </c>
      <c r="E68" s="50">
        <v>-0.12212687965331116</v>
      </c>
      <c r="F68" s="51">
        <v>0.54400809702303343</v>
      </c>
      <c r="G68" s="49">
        <v>0.65712441222925966</v>
      </c>
      <c r="H68" s="49">
        <v>-8.7575075231752092E-2</v>
      </c>
      <c r="I68" s="53"/>
      <c r="J68" s="34"/>
      <c r="K68" s="10">
        <v>-8.7575075231752092E-2</v>
      </c>
      <c r="L68" s="10">
        <v>0.45643302179128131</v>
      </c>
      <c r="M68" s="10">
        <v>-0.20970195488506327</v>
      </c>
      <c r="N68" s="10">
        <v>0.33430614213797016</v>
      </c>
      <c r="O68" s="13">
        <f t="shared" si="80"/>
        <v>0.47812021313009379</v>
      </c>
      <c r="P68" s="13">
        <f t="shared" si="80"/>
        <v>0.61216764940698709</v>
      </c>
      <c r="Q68" s="13">
        <f t="shared" si="80"/>
        <v>0.44776578736638117</v>
      </c>
      <c r="R68" s="13">
        <f t="shared" si="80"/>
        <v>0.5828067571900728</v>
      </c>
      <c r="S68" s="13">
        <v>-7.0807976521554961E-2</v>
      </c>
      <c r="T68" s="15">
        <f t="shared" si="4"/>
        <v>0.48230539830648195</v>
      </c>
      <c r="U68" s="35"/>
      <c r="V68" s="18">
        <v>-0.1294236504233795</v>
      </c>
      <c r="W68" s="21">
        <v>1.1754260484553858E-3</v>
      </c>
      <c r="X68" s="21"/>
      <c r="Y68" s="24">
        <v>1.8724480087685246E-2</v>
      </c>
      <c r="Z68" s="25">
        <v>-1.869772821115433E-2</v>
      </c>
      <c r="AA68" s="25">
        <v>-2.1029815514361009E-2</v>
      </c>
      <c r="AB68" s="18">
        <v>2.1354317070848377E-2</v>
      </c>
      <c r="AC68" s="21">
        <v>3.2450155648736795E-4</v>
      </c>
      <c r="AD68" s="27">
        <v>2.6565888596940465E-3</v>
      </c>
      <c r="AE68" s="28">
        <f t="shared" si="82"/>
        <v>3.5125343301828371E-4</v>
      </c>
      <c r="AF68" s="110">
        <v>-0.12310038432277326</v>
      </c>
      <c r="AG68" s="111">
        <v>0.53603833044395133</v>
      </c>
      <c r="AH68" s="115">
        <v>-8.8628835530806943E-2</v>
      </c>
      <c r="AI68" s="21">
        <v>0.65359813408389345</v>
      </c>
      <c r="AJ68" s="2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</row>
    <row r="69" spans="1:93" s="1" customFormat="1" ht="15" thickBot="1" x14ac:dyDescent="0.4">
      <c r="A69" s="61"/>
      <c r="B69" s="36">
        <v>1</v>
      </c>
      <c r="C69" s="37">
        <v>1</v>
      </c>
      <c r="D69" s="38">
        <v>0</v>
      </c>
      <c r="E69" s="54"/>
      <c r="F69" s="55"/>
      <c r="G69" s="56"/>
      <c r="H69" s="56"/>
      <c r="I69" s="57"/>
      <c r="J69" s="41"/>
      <c r="K69" s="42"/>
      <c r="L69" s="42"/>
      <c r="M69" s="42"/>
      <c r="N69" s="42"/>
      <c r="O69" s="14"/>
      <c r="P69" s="14"/>
      <c r="Q69" s="14"/>
      <c r="R69" s="14"/>
      <c r="S69" s="14">
        <v>0.13865756211806748</v>
      </c>
      <c r="T69" s="15">
        <f t="shared" si="4"/>
        <v>0.53460895920032525</v>
      </c>
      <c r="U69" s="43"/>
      <c r="V69" s="19">
        <v>0.13365223980008131</v>
      </c>
      <c r="W69" s="44"/>
      <c r="X69" s="44"/>
      <c r="Y69" s="45"/>
      <c r="Z69" s="42"/>
      <c r="AA69" s="42"/>
      <c r="AB69" s="19"/>
      <c r="AC69" s="44"/>
      <c r="AD69" s="46"/>
      <c r="AE69" s="47"/>
      <c r="AF69" s="112"/>
      <c r="AG69" s="113"/>
      <c r="AH69" s="116"/>
      <c r="AI69" s="44"/>
      <c r="AJ69" s="44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1"/>
      <c r="CE69" s="91"/>
      <c r="CF69" s="91"/>
      <c r="CG69" s="91"/>
      <c r="CH69" s="91"/>
      <c r="CI69" s="91"/>
      <c r="CJ69" s="91"/>
      <c r="CK69" s="91"/>
      <c r="CL69" s="91"/>
      <c r="CM69" s="91"/>
      <c r="CN69" s="91"/>
      <c r="CO69" s="91"/>
    </row>
    <row r="70" spans="1:93" s="1" customFormat="1" ht="15" thickBot="1" x14ac:dyDescent="0.4">
      <c r="A70" s="59">
        <f t="shared" ref="A70" si="84">A66+1</f>
        <v>16</v>
      </c>
      <c r="B70" s="3">
        <v>0</v>
      </c>
      <c r="C70" s="4">
        <v>0</v>
      </c>
      <c r="D70" s="5">
        <v>0</v>
      </c>
      <c r="E70" s="48" cm="1">
        <f t="array" ref="E70:F72">AF66:AG68</f>
        <v>-0.94121146360588515</v>
      </c>
      <c r="F70" s="49">
        <v>-0.8832346995200433</v>
      </c>
      <c r="G70" s="49" cm="1">
        <f t="array" ref="G70:G72">AI66:AI68</f>
        <v>-0.71600929732962648</v>
      </c>
      <c r="H70" s="49" cm="1">
        <f t="array" ref="H70:H72">AH66:AH68</f>
        <v>-0.12823634149528296</v>
      </c>
      <c r="I70" s="52">
        <f t="shared" ref="I70" si="85">AJ66</f>
        <v>-0.24174685514504457</v>
      </c>
      <c r="J70" s="8">
        <v>3</v>
      </c>
      <c r="K70" s="9" cm="1">
        <f t="array" ref="K70:N72" xml:space="preserve"> MMULT(E70:F72, TRANSPOSE(B70:C73))+H70:H72</f>
        <v>-0.12823634149528296</v>
      </c>
      <c r="L70" s="9">
        <v>-1.0114710410153263</v>
      </c>
      <c r="M70" s="9">
        <v>-1.0694478051011682</v>
      </c>
      <c r="N70" s="9">
        <v>-1.9526825046212113</v>
      </c>
      <c r="O70" s="11">
        <f t="shared" ref="O70:R72" si="86">1/(1+EXP(-K70))</f>
        <v>0.46798477562759844</v>
      </c>
      <c r="P70" s="11">
        <f t="shared" si="86"/>
        <v>0.26669206436594478</v>
      </c>
      <c r="Q70" s="11">
        <f t="shared" si="86"/>
        <v>0.25550811055614997</v>
      </c>
      <c r="R70" s="11">
        <f t="shared" si="86"/>
        <v>0.12426115283479273</v>
      </c>
      <c r="S70" s="12" cm="1">
        <f t="array" ref="S70:S73">MMULT(TRANSPOSE(O70:R72), G70:G72)+I70</f>
        <v>-0.17649882191088551</v>
      </c>
      <c r="T70" s="15">
        <f t="shared" si="4"/>
        <v>0.45598948593380351</v>
      </c>
      <c r="U70" s="16" cm="1">
        <f t="array" ref="U70">0.25*(-SUMPRODUCT(D70:D73,LN(T70:T73))-SUMPRODUCT(1-D70:D73,LN(1-T70:T73)))</f>
        <v>0.68885748534380564</v>
      </c>
      <c r="V70" s="17" cm="1">
        <f t="array" ref="V70:V73">0.25*(T70:T73-D70:D73)</f>
        <v>0.11399737148345088</v>
      </c>
      <c r="W70" s="20" cm="1">
        <f t="array" ref="W70:W72" xml:space="preserve"> TRANSPOSE(MMULT( TRANSPOSE(_xlfn.ANCHORARRAY(V70)), TRANSPOSE(O70:R72)))</f>
        <v>4.964441495046764E-3</v>
      </c>
      <c r="X70" s="20">
        <f t="shared" ref="X70" si="87">SUM(_xlfn.ANCHORARRAY(V70))</f>
        <v>-1.4229184003351214E-3</v>
      </c>
      <c r="Y70" s="22" cm="1">
        <f t="array" ref="Y70:AB72">(G70:G72)*(TRANSPOSE(_xlfn.ANCHORARRAY(V70))*(O70:R72)*(1-O70:R72))</f>
        <v>-2.0322132779936004E-2</v>
      </c>
      <c r="Z70" s="23">
        <v>1.6785963003377615E-2</v>
      </c>
      <c r="AA70" s="23">
        <v>1.7608939294954322E-2</v>
      </c>
      <c r="AB70" s="17">
        <v>-1.0420605409610983E-2</v>
      </c>
      <c r="AC70" s="20" cm="1">
        <f t="array" ref="AC70:AD72">MMULT((_xlfn.ANCHORARRAY(Y70)),(B70:C73))</f>
        <v>7.1883338853433384E-3</v>
      </c>
      <c r="AD70" s="26">
        <v>6.3653575937666317E-3</v>
      </c>
      <c r="AE70" s="28">
        <f t="shared" ref="AE70:AE72" si="88">SUM(Y70:AB70)</f>
        <v>3.6521641087849492E-3</v>
      </c>
      <c r="AF70" s="110" cm="1">
        <f t="array" ref="AF70:AG72">E70:F72-3*(_xlfn.ANCHORARRAY(AC70))</f>
        <v>-0.96277646526191518</v>
      </c>
      <c r="AG70" s="111">
        <v>-0.90233077230134318</v>
      </c>
      <c r="AH70" s="114" cm="1">
        <f t="array" ref="AH70:AH72">(H70:H72)-3*(AE70:AE72)</f>
        <v>-0.1391928338216378</v>
      </c>
      <c r="AI70" s="20" cm="1">
        <f t="array" ref="AI70:AI72">G70:G72-3*(_xlfn.ANCHORARRAY(W70))</f>
        <v>-0.73090262181476673</v>
      </c>
      <c r="AJ70" s="20">
        <f t="shared" ref="AJ70" si="89">I70-3*(X70)</f>
        <v>-0.23747809994403921</v>
      </c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</row>
    <row r="71" spans="1:93" s="1" customFormat="1" ht="15" thickBot="1" x14ac:dyDescent="0.4">
      <c r="A71" s="60"/>
      <c r="B71" s="29">
        <v>0</v>
      </c>
      <c r="C71" s="30">
        <v>1</v>
      </c>
      <c r="D71" s="31">
        <v>1</v>
      </c>
      <c r="E71" s="50">
        <v>-0.54849446988867445</v>
      </c>
      <c r="F71" s="51">
        <v>0.62417167850981203</v>
      </c>
      <c r="G71" s="49">
        <v>0.18341329310550319</v>
      </c>
      <c r="H71" s="49">
        <v>-8.0818736631141627E-2</v>
      </c>
      <c r="I71" s="53"/>
      <c r="J71" s="34"/>
      <c r="K71" s="10">
        <v>-8.0818736631141627E-2</v>
      </c>
      <c r="L71" s="10">
        <v>0.54335294187867045</v>
      </c>
      <c r="M71" s="10">
        <v>-0.62931320651981604</v>
      </c>
      <c r="N71" s="10">
        <v>-5.1415280100040456E-3</v>
      </c>
      <c r="O71" s="13">
        <f t="shared" si="86"/>
        <v>0.47980630618814246</v>
      </c>
      <c r="P71" s="13">
        <f t="shared" si="86"/>
        <v>0.63259205217478476</v>
      </c>
      <c r="Q71" s="13">
        <f t="shared" si="86"/>
        <v>0.34766628244855002</v>
      </c>
      <c r="R71" s="13">
        <f t="shared" si="86"/>
        <v>0.49871462082911411</v>
      </c>
      <c r="S71" s="13">
        <v>8.2034926033299205E-2</v>
      </c>
      <c r="T71" s="15">
        <f t="shared" si="4"/>
        <v>0.52049723772601564</v>
      </c>
      <c r="U71" s="35"/>
      <c r="V71" s="18">
        <v>-0.11987569056849609</v>
      </c>
      <c r="W71" s="21">
        <v>6.1458446570278324E-4</v>
      </c>
      <c r="X71" s="21"/>
      <c r="Y71" s="24">
        <v>5.218632094613344E-3</v>
      </c>
      <c r="Z71" s="25">
        <v>-5.1101565915345351E-3</v>
      </c>
      <c r="AA71" s="25">
        <v>-5.3779044567435702E-3</v>
      </c>
      <c r="AB71" s="18">
        <v>6.1324249628526596E-3</v>
      </c>
      <c r="AC71" s="21">
        <v>7.5452050610908938E-4</v>
      </c>
      <c r="AD71" s="27">
        <v>1.0222683713181245E-3</v>
      </c>
      <c r="AE71" s="28">
        <f t="shared" si="88"/>
        <v>8.6299600918789826E-4</v>
      </c>
      <c r="AF71" s="110">
        <v>-0.55075803140700175</v>
      </c>
      <c r="AG71" s="111">
        <v>0.62110487339585763</v>
      </c>
      <c r="AH71" s="115">
        <v>-8.3407724658705329E-2</v>
      </c>
      <c r="AI71" s="21">
        <v>0.18156953970839484</v>
      </c>
      <c r="AJ71" s="2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/>
      <c r="CC71" s="91"/>
      <c r="CD71" s="91"/>
      <c r="CE71" s="91"/>
      <c r="CF71" s="91"/>
      <c r="CG71" s="91"/>
      <c r="CH71" s="91"/>
      <c r="CI71" s="91"/>
      <c r="CJ71" s="91"/>
      <c r="CK71" s="91"/>
      <c r="CL71" s="91"/>
      <c r="CM71" s="91"/>
      <c r="CN71" s="91"/>
      <c r="CO71" s="91"/>
    </row>
    <row r="72" spans="1:93" s="1" customFormat="1" ht="15" thickBot="1" x14ac:dyDescent="0.4">
      <c r="A72" s="60"/>
      <c r="B72" s="29">
        <v>1</v>
      </c>
      <c r="C72" s="30">
        <v>0</v>
      </c>
      <c r="D72" s="31">
        <v>1</v>
      </c>
      <c r="E72" s="50">
        <v>-0.12310038432277326</v>
      </c>
      <c r="F72" s="51">
        <v>0.53603833044395133</v>
      </c>
      <c r="G72" s="49">
        <v>0.65359813408389345</v>
      </c>
      <c r="H72" s="49">
        <v>-8.8628835530806943E-2</v>
      </c>
      <c r="I72" s="53"/>
      <c r="J72" s="34"/>
      <c r="K72" s="10">
        <v>-8.8628835530806943E-2</v>
      </c>
      <c r="L72" s="10">
        <v>0.44740949491314441</v>
      </c>
      <c r="M72" s="10">
        <v>-0.2117292198535802</v>
      </c>
      <c r="N72" s="10">
        <v>0.32430911059037115</v>
      </c>
      <c r="O72" s="13">
        <f t="shared" si="86"/>
        <v>0.47785728360325319</v>
      </c>
      <c r="P72" s="13">
        <f t="shared" si="86"/>
        <v>0.61002314191960183</v>
      </c>
      <c r="Q72" s="13">
        <f t="shared" si="86"/>
        <v>0.447264555588679</v>
      </c>
      <c r="R72" s="13">
        <f t="shared" si="86"/>
        <v>0.58037405495557592</v>
      </c>
      <c r="S72" s="13">
        <v>-6.8595141106115032E-2</v>
      </c>
      <c r="T72" s="15">
        <f t="shared" si="4"/>
        <v>0.48285793573321456</v>
      </c>
      <c r="U72" s="35"/>
      <c r="V72" s="18">
        <v>-0.12928551606669636</v>
      </c>
      <c r="W72" s="21">
        <v>1.1424581554827229E-3</v>
      </c>
      <c r="X72" s="21"/>
      <c r="Y72" s="24">
        <v>1.8590585828757732E-2</v>
      </c>
      <c r="Z72" s="25">
        <v>-1.8639191592582798E-2</v>
      </c>
      <c r="AA72" s="25">
        <v>-2.0890194079463638E-2</v>
      </c>
      <c r="AB72" s="18">
        <v>2.1288517620627192E-2</v>
      </c>
      <c r="AC72" s="21">
        <v>3.9832354116355398E-4</v>
      </c>
      <c r="AD72" s="27">
        <v>2.6493260280443937E-3</v>
      </c>
      <c r="AE72" s="28">
        <f t="shared" si="88"/>
        <v>3.4971777733848811E-4</v>
      </c>
      <c r="AF72" s="110">
        <v>-0.12429535494626393</v>
      </c>
      <c r="AG72" s="111">
        <v>0.52809035235981816</v>
      </c>
      <c r="AH72" s="115">
        <v>-8.9677988862822411E-2</v>
      </c>
      <c r="AI72" s="21">
        <v>0.6501707596174453</v>
      </c>
      <c r="AJ72" s="2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1"/>
      <c r="CF72" s="91"/>
      <c r="CG72" s="91"/>
      <c r="CH72" s="91"/>
      <c r="CI72" s="91"/>
      <c r="CJ72" s="91"/>
      <c r="CK72" s="91"/>
      <c r="CL72" s="91"/>
      <c r="CM72" s="91"/>
      <c r="CN72" s="91"/>
      <c r="CO72" s="91"/>
    </row>
    <row r="73" spans="1:93" s="1" customFormat="1" ht="15" thickBot="1" x14ac:dyDescent="0.4">
      <c r="A73" s="61"/>
      <c r="B73" s="36">
        <v>1</v>
      </c>
      <c r="C73" s="37">
        <v>1</v>
      </c>
      <c r="D73" s="38">
        <v>0</v>
      </c>
      <c r="E73" s="54"/>
      <c r="F73" s="55"/>
      <c r="G73" s="56"/>
      <c r="H73" s="56"/>
      <c r="I73" s="57"/>
      <c r="J73" s="41"/>
      <c r="K73" s="42"/>
      <c r="L73" s="42"/>
      <c r="M73" s="42"/>
      <c r="N73" s="42"/>
      <c r="O73" s="14"/>
      <c r="P73" s="14"/>
      <c r="Q73" s="14"/>
      <c r="R73" s="14"/>
      <c r="S73" s="14">
        <v>0.14008329444414386</v>
      </c>
      <c r="T73" s="15">
        <f t="shared" si="4"/>
        <v>0.53496366700562581</v>
      </c>
      <c r="U73" s="43"/>
      <c r="V73" s="19">
        <v>0.13374091675140645</v>
      </c>
      <c r="W73" s="44"/>
      <c r="X73" s="44"/>
      <c r="Y73" s="45"/>
      <c r="Z73" s="42"/>
      <c r="AA73" s="42"/>
      <c r="AB73" s="19"/>
      <c r="AC73" s="44"/>
      <c r="AD73" s="46"/>
      <c r="AE73" s="47"/>
      <c r="AF73" s="112"/>
      <c r="AG73" s="113"/>
      <c r="AH73" s="116"/>
      <c r="AI73" s="44"/>
      <c r="AJ73" s="44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</row>
    <row r="74" spans="1:93" s="1" customFormat="1" ht="15" thickBot="1" x14ac:dyDescent="0.4">
      <c r="A74" s="59">
        <f t="shared" ref="A74" si="90">A70+1</f>
        <v>17</v>
      </c>
      <c r="B74" s="3">
        <v>0</v>
      </c>
      <c r="C74" s="4">
        <v>0</v>
      </c>
      <c r="D74" s="5">
        <v>0</v>
      </c>
      <c r="E74" s="48" cm="1">
        <f t="array" ref="E74:F76">AF70:AG72</f>
        <v>-0.96277646526191518</v>
      </c>
      <c r="F74" s="49">
        <v>-0.90233077230134318</v>
      </c>
      <c r="G74" s="49" cm="1">
        <f t="array" ref="G74:G76">AI70:AI72</f>
        <v>-0.73090262181476673</v>
      </c>
      <c r="H74" s="49" cm="1">
        <f t="array" ref="H74:H76">AH70:AH72</f>
        <v>-0.1391928338216378</v>
      </c>
      <c r="I74" s="52">
        <f t="shared" ref="I74" si="91">AJ70</f>
        <v>-0.23747809994403921</v>
      </c>
      <c r="J74" s="8">
        <v>3</v>
      </c>
      <c r="K74" s="9" cm="1">
        <f t="array" ref="K74:N76" xml:space="preserve"> MMULT(E74:F76, TRANSPOSE(B74:C77))+H74:H76</f>
        <v>-0.1391928338216378</v>
      </c>
      <c r="L74" s="9">
        <v>-1.0415236061229809</v>
      </c>
      <c r="M74" s="9">
        <v>-1.101969299083553</v>
      </c>
      <c r="N74" s="9">
        <v>-2.0043000713848964</v>
      </c>
      <c r="O74" s="11">
        <f t="shared" ref="O74:R76" si="92">1/(1+EXP(-K74))</f>
        <v>0.46525786648181394</v>
      </c>
      <c r="P74" s="11">
        <f t="shared" si="92"/>
        <v>0.26085612008796005</v>
      </c>
      <c r="Q74" s="11">
        <f t="shared" si="92"/>
        <v>0.24937108895296517</v>
      </c>
      <c r="R74" s="11">
        <f t="shared" si="92"/>
        <v>0.11875218087264305</v>
      </c>
      <c r="S74" s="12" cm="1">
        <f t="array" ref="S74:S77">MMULT(TRANSPOSE(O74:R76), G74:G76)+I74</f>
        <v>-0.18001676737990949</v>
      </c>
      <c r="T74" s="15">
        <f t="shared" si="4"/>
        <v>0.45511694955600263</v>
      </c>
      <c r="U74" s="16" cm="1">
        <f t="array" ref="U74">0.25*(-SUMPRODUCT(D74:D77,LN(T74:T77))-SUMPRODUCT(1-D74:D77,LN(1-T74:T77)))</f>
        <v>0.68841870839381036</v>
      </c>
      <c r="V74" s="17" cm="1">
        <f t="array" ref="V74:V77">0.25*(T74:T77-D74:D77)</f>
        <v>0.11377923738900066</v>
      </c>
      <c r="W74" s="20" cm="1">
        <f t="array" ref="W74:W76" xml:space="preserve"> TRANSPOSE(MMULT( TRANSPOSE(_xlfn.ANCHORARRAY(V74)), TRANSPOSE(O74:R76)))</f>
        <v>5.3490257735946262E-3</v>
      </c>
      <c r="X74" s="20">
        <f t="shared" ref="X74" si="93">SUM(_xlfn.ANCHORARRAY(V74))</f>
        <v>-1.4260729978317621E-3</v>
      </c>
      <c r="Y74" s="22" cm="1">
        <f t="array" ref="Y74:AB76">(G74:G76)*(TRANSPOSE(_xlfn.ANCHORARRAY(V74))*(O74:R76)*(1-O74:R76))</f>
        <v>-2.0690008429232184E-2</v>
      </c>
      <c r="Z74" s="23">
        <v>1.6896411747431041E-2</v>
      </c>
      <c r="AA74" s="23">
        <v>1.7669167853927647E-2</v>
      </c>
      <c r="AB74" s="17">
        <v>-1.0237140478683789E-2</v>
      </c>
      <c r="AC74" s="20" cm="1">
        <f t="array" ref="AC74:AD76">MMULT((_xlfn.ANCHORARRAY(Y74)),(B74:C77))</f>
        <v>7.4320273752438576E-3</v>
      </c>
      <c r="AD74" s="26">
        <v>6.6592712687472515E-3</v>
      </c>
      <c r="AE74" s="28">
        <f t="shared" ref="AE74:AE76" si="94">SUM(Y74:AB74)</f>
        <v>3.6384306934427145E-3</v>
      </c>
      <c r="AF74" s="110" cm="1">
        <f t="array" ref="AF74:AG76">E74:F76-3*(_xlfn.ANCHORARRAY(AC74))</f>
        <v>-0.98507254738764671</v>
      </c>
      <c r="AG74" s="111">
        <v>-0.92230858610758493</v>
      </c>
      <c r="AH74" s="114" cm="1">
        <f t="array" ref="AH74:AH76">(H74:H76)-3*(AE74:AE76)</f>
        <v>-0.15010812590196596</v>
      </c>
      <c r="AI74" s="20" cm="1">
        <f t="array" ref="AI74:AI76">G74:G76-3*(_xlfn.ANCHORARRAY(W74))</f>
        <v>-0.74694969913555065</v>
      </c>
      <c r="AJ74" s="20">
        <f t="shared" ref="AJ74" si="95">I74-3*(X74)</f>
        <v>-0.23319988095054392</v>
      </c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91"/>
      <c r="CC74" s="91"/>
      <c r="CD74" s="91"/>
      <c r="CE74" s="91"/>
      <c r="CF74" s="91"/>
      <c r="CG74" s="91"/>
      <c r="CH74" s="91"/>
      <c r="CI74" s="91"/>
      <c r="CJ74" s="91"/>
      <c r="CK74" s="91"/>
      <c r="CL74" s="91"/>
      <c r="CM74" s="91"/>
      <c r="CN74" s="91"/>
      <c r="CO74" s="91"/>
    </row>
    <row r="75" spans="1:93" s="1" customFormat="1" ht="15" thickBot="1" x14ac:dyDescent="0.4">
      <c r="A75" s="60"/>
      <c r="B75" s="29">
        <v>0</v>
      </c>
      <c r="C75" s="30">
        <v>1</v>
      </c>
      <c r="D75" s="31">
        <v>1</v>
      </c>
      <c r="E75" s="50">
        <v>-0.55075803140700175</v>
      </c>
      <c r="F75" s="51">
        <v>0.62110487339585763</v>
      </c>
      <c r="G75" s="49">
        <v>0.18156953970839484</v>
      </c>
      <c r="H75" s="49">
        <v>-8.3407724658705329E-2</v>
      </c>
      <c r="I75" s="53"/>
      <c r="J75" s="34"/>
      <c r="K75" s="10">
        <v>-8.3407724658705329E-2</v>
      </c>
      <c r="L75" s="10">
        <v>0.53769714873715224</v>
      </c>
      <c r="M75" s="10">
        <v>-0.63416575606570702</v>
      </c>
      <c r="N75" s="10">
        <v>-1.306088266984945E-2</v>
      </c>
      <c r="O75" s="13">
        <f t="shared" si="92"/>
        <v>0.47916014907524729</v>
      </c>
      <c r="P75" s="13">
        <f t="shared" si="92"/>
        <v>0.63127655341887845</v>
      </c>
      <c r="Q75" s="13">
        <f t="shared" si="92"/>
        <v>0.3465665662747468</v>
      </c>
      <c r="R75" s="13">
        <f t="shared" si="92"/>
        <v>0.49673482574866878</v>
      </c>
      <c r="S75" s="13">
        <v>8.1708304137227489E-2</v>
      </c>
      <c r="T75" s="15">
        <f t="shared" si="4"/>
        <v>0.52041571893283001</v>
      </c>
      <c r="U75" s="35"/>
      <c r="V75" s="18">
        <v>-0.1198960702667925</v>
      </c>
      <c r="W75" s="21">
        <v>5.5478097401119586E-4</v>
      </c>
      <c r="X75" s="21"/>
      <c r="Y75" s="24">
        <v>5.1557388171006562E-3</v>
      </c>
      <c r="Z75" s="25">
        <v>-5.0672036088111119E-3</v>
      </c>
      <c r="AA75" s="25">
        <v>-5.3102650122019718E-3</v>
      </c>
      <c r="AB75" s="18">
        <v>6.0749677115155406E-3</v>
      </c>
      <c r="AC75" s="21">
        <v>7.6470269931356877E-4</v>
      </c>
      <c r="AD75" s="27">
        <v>1.0077641027044287E-3</v>
      </c>
      <c r="AE75" s="28">
        <f t="shared" si="94"/>
        <v>8.5323790760311307E-4</v>
      </c>
      <c r="AF75" s="110">
        <v>-0.55305213950494247</v>
      </c>
      <c r="AG75" s="111">
        <v>0.61808158108774436</v>
      </c>
      <c r="AH75" s="115">
        <v>-8.5967438381514674E-2</v>
      </c>
      <c r="AI75" s="21">
        <v>0.17990519678636124</v>
      </c>
      <c r="AJ75" s="2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1"/>
      <c r="CE75" s="91"/>
      <c r="CF75" s="91"/>
      <c r="CG75" s="91"/>
      <c r="CH75" s="91"/>
      <c r="CI75" s="91"/>
      <c r="CJ75" s="91"/>
      <c r="CK75" s="91"/>
      <c r="CL75" s="91"/>
      <c r="CM75" s="91"/>
      <c r="CN75" s="91"/>
      <c r="CO75" s="91"/>
    </row>
    <row r="76" spans="1:93" s="1" customFormat="1" ht="15" thickBot="1" x14ac:dyDescent="0.4">
      <c r="A76" s="60"/>
      <c r="B76" s="29">
        <v>1</v>
      </c>
      <c r="C76" s="30">
        <v>0</v>
      </c>
      <c r="D76" s="31">
        <v>1</v>
      </c>
      <c r="E76" s="50">
        <v>-0.12429535494626393</v>
      </c>
      <c r="F76" s="51">
        <v>0.52809035235981816</v>
      </c>
      <c r="G76" s="49">
        <v>0.6501707596174453</v>
      </c>
      <c r="H76" s="49">
        <v>-8.9677988862822411E-2</v>
      </c>
      <c r="I76" s="53"/>
      <c r="J76" s="34"/>
      <c r="K76" s="10">
        <v>-8.9677988862822411E-2</v>
      </c>
      <c r="L76" s="10">
        <v>0.43841236349699575</v>
      </c>
      <c r="M76" s="10">
        <v>-0.21397334380908634</v>
      </c>
      <c r="N76" s="10">
        <v>0.31411700855073182</v>
      </c>
      <c r="O76" s="13">
        <f t="shared" si="92"/>
        <v>0.477595515775179</v>
      </c>
      <c r="P76" s="13">
        <f t="shared" si="92"/>
        <v>0.60788066379602224</v>
      </c>
      <c r="Q76" s="13">
        <f t="shared" si="92"/>
        <v>0.44670983145089416</v>
      </c>
      <c r="R76" s="13">
        <f t="shared" si="92"/>
        <v>0.57788985680753924</v>
      </c>
      <c r="S76" s="13">
        <v>-6.6380480304731343E-2</v>
      </c>
      <c r="T76" s="15">
        <f t="shared" si="4"/>
        <v>0.48341097092397955</v>
      </c>
      <c r="U76" s="35"/>
      <c r="V76" s="18">
        <v>-0.12914725726900511</v>
      </c>
      <c r="W76" s="21">
        <v>1.1102338236318871E-3</v>
      </c>
      <c r="X76" s="21"/>
      <c r="Y76" s="24">
        <v>1.8456850273476866E-2</v>
      </c>
      <c r="Z76" s="25">
        <v>-1.8580995174611755E-2</v>
      </c>
      <c r="AA76" s="25">
        <v>-2.0753487383983592E-2</v>
      </c>
      <c r="AB76" s="18">
        <v>2.122647056128809E-2</v>
      </c>
      <c r="AC76" s="21">
        <v>4.7298317730449721E-4</v>
      </c>
      <c r="AD76" s="27">
        <v>2.6454753866763346E-3</v>
      </c>
      <c r="AE76" s="28">
        <f t="shared" si="94"/>
        <v>3.4883827616960864E-4</v>
      </c>
      <c r="AF76" s="110">
        <v>-0.12571430447817741</v>
      </c>
      <c r="AG76" s="111">
        <v>0.52015392619978917</v>
      </c>
      <c r="AH76" s="115">
        <v>-9.072450369133124E-2</v>
      </c>
      <c r="AI76" s="21">
        <v>0.64684005814654966</v>
      </c>
      <c r="AJ76" s="2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/>
      <c r="CC76" s="91"/>
      <c r="CD76" s="91"/>
      <c r="CE76" s="91"/>
      <c r="CF76" s="91"/>
      <c r="CG76" s="91"/>
      <c r="CH76" s="91"/>
      <c r="CI76" s="91"/>
      <c r="CJ76" s="91"/>
      <c r="CK76" s="91"/>
      <c r="CL76" s="91"/>
      <c r="CM76" s="91"/>
      <c r="CN76" s="91"/>
      <c r="CO76" s="91"/>
    </row>
    <row r="77" spans="1:93" s="1" customFormat="1" ht="15" thickBot="1" x14ac:dyDescent="0.4">
      <c r="A77" s="61"/>
      <c r="B77" s="36">
        <v>1</v>
      </c>
      <c r="C77" s="37">
        <v>1</v>
      </c>
      <c r="D77" s="38">
        <v>0</v>
      </c>
      <c r="E77" s="54"/>
      <c r="F77" s="55"/>
      <c r="G77" s="56"/>
      <c r="H77" s="56"/>
      <c r="I77" s="57"/>
      <c r="J77" s="41"/>
      <c r="K77" s="42"/>
      <c r="L77" s="42"/>
      <c r="M77" s="42"/>
      <c r="N77" s="42"/>
      <c r="O77" s="14"/>
      <c r="P77" s="14"/>
      <c r="Q77" s="14"/>
      <c r="R77" s="14"/>
      <c r="S77" s="14">
        <v>0.14164462055401458</v>
      </c>
      <c r="T77" s="15">
        <f t="shared" si="4"/>
        <v>0.53535206859586082</v>
      </c>
      <c r="U77" s="43"/>
      <c r="V77" s="19">
        <v>0.1338380171489652</v>
      </c>
      <c r="W77" s="44"/>
      <c r="X77" s="44"/>
      <c r="Y77" s="45"/>
      <c r="Z77" s="42"/>
      <c r="AA77" s="42"/>
      <c r="AB77" s="19"/>
      <c r="AC77" s="44"/>
      <c r="AD77" s="46"/>
      <c r="AE77" s="47"/>
      <c r="AF77" s="112"/>
      <c r="AG77" s="113"/>
      <c r="AH77" s="116"/>
      <c r="AI77" s="44"/>
      <c r="AJ77" s="44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  <c r="CF77" s="91"/>
      <c r="CG77" s="91"/>
      <c r="CH77" s="91"/>
      <c r="CI77" s="91"/>
      <c r="CJ77" s="91"/>
      <c r="CK77" s="91"/>
      <c r="CL77" s="91"/>
      <c r="CM77" s="91"/>
      <c r="CN77" s="91"/>
      <c r="CO77" s="91"/>
    </row>
    <row r="78" spans="1:93" s="1" customFormat="1" ht="15" thickBot="1" x14ac:dyDescent="0.4">
      <c r="A78" s="59">
        <f t="shared" ref="A78" si="96">A74+1</f>
        <v>18</v>
      </c>
      <c r="B78" s="3">
        <v>0</v>
      </c>
      <c r="C78" s="4">
        <v>0</v>
      </c>
      <c r="D78" s="5">
        <v>0</v>
      </c>
      <c r="E78" s="48" cm="1">
        <f t="array" ref="E78:F80">AF74:AG76</f>
        <v>-0.98507254738764671</v>
      </c>
      <c r="F78" s="49">
        <v>-0.92230858610758493</v>
      </c>
      <c r="G78" s="49" cm="1">
        <f t="array" ref="G78:G80">AI74:AI76</f>
        <v>-0.74694969913555065</v>
      </c>
      <c r="H78" s="49" cm="1">
        <f t="array" ref="H78:H80">AH74:AH76</f>
        <v>-0.15010812590196596</v>
      </c>
      <c r="I78" s="52">
        <f t="shared" ref="I78" si="97">AJ74</f>
        <v>-0.23319988095054392</v>
      </c>
      <c r="J78" s="8">
        <v>3</v>
      </c>
      <c r="K78" s="9" cm="1">
        <f t="array" ref="K78:N80" xml:space="preserve"> MMULT(E78:F80, TRANSPOSE(B78:C81))+H78:H80</f>
        <v>-0.15010812590196596</v>
      </c>
      <c r="L78" s="9">
        <v>-1.0724167120095509</v>
      </c>
      <c r="M78" s="9">
        <v>-1.1351806732896126</v>
      </c>
      <c r="N78" s="9">
        <v>-2.0574892593971978</v>
      </c>
      <c r="O78" s="11">
        <f t="shared" ref="O78:R80" si="98">1/(1+EXP(-K78))</f>
        <v>0.46254327477323837</v>
      </c>
      <c r="P78" s="11">
        <f t="shared" si="98"/>
        <v>0.25494376411034225</v>
      </c>
      <c r="Q78" s="11">
        <f t="shared" si="98"/>
        <v>0.24320629365506535</v>
      </c>
      <c r="R78" s="11">
        <f t="shared" si="98"/>
        <v>0.11329781785457611</v>
      </c>
      <c r="S78" s="12" cm="1">
        <f t="array" ref="S78:S81">MMULT(TRANSPOSE(O78:R80), G78:G80)+I78</f>
        <v>-0.18384893719488851</v>
      </c>
      <c r="T78" s="15">
        <f t="shared" si="4"/>
        <v>0.45416679155266754</v>
      </c>
      <c r="U78" s="16" cm="1">
        <f t="array" ref="U78">0.25*(-SUMPRODUCT(D78:D81,LN(T78:T81))-SUMPRODUCT(1-D78:D81,LN(1-T78:T81)))</f>
        <v>0.68794578645571425</v>
      </c>
      <c r="V78" s="17" cm="1">
        <f t="array" ref="V78:V81">0.25*(T78:T81-D78:D81)</f>
        <v>0.11354169788816688</v>
      </c>
      <c r="W78" s="20" cm="1">
        <f t="array" ref="W78:W80" xml:space="preserve"> TRANSPOSE(MMULT( TRANSPOSE(_xlfn.ANCHORARRAY(V78)), TRANSPOSE(O78:R80)))</f>
        <v>5.7480953134368077E-3</v>
      </c>
      <c r="X78" s="20">
        <f t="shared" ref="X78" si="99">SUM(_xlfn.ANCHORARRAY(V78))</f>
        <v>-1.4307676316027973E-3</v>
      </c>
      <c r="Y78" s="22" cm="1">
        <f t="array" ref="Y78:AB80">(G78:G80)*(TRANSPOSE(_xlfn.ANCHORARRAY(V78))*(O78:R80)*(1-O78:R80))</f>
        <v>-2.1083495396197638E-2</v>
      </c>
      <c r="Z78" s="23">
        <v>1.701265333125623E-2</v>
      </c>
      <c r="AA78" s="23">
        <v>1.7736236967692196E-2</v>
      </c>
      <c r="AB78" s="17">
        <v>-1.005108019240498E-2</v>
      </c>
      <c r="AC78" s="20" cm="1">
        <f t="array" ref="AC78:AD80">MMULT((_xlfn.ANCHORARRAY(Y78)),(B78:C81))</f>
        <v>7.6851567752872166E-3</v>
      </c>
      <c r="AD78" s="26">
        <v>6.9615731388512504E-3</v>
      </c>
      <c r="AE78" s="28">
        <f t="shared" ref="AE78:AE80" si="100">SUM(Y78:AB78)</f>
        <v>3.6143147103458086E-3</v>
      </c>
      <c r="AF78" s="110" cm="1">
        <f t="array" ref="AF78:AG80">E78:F80-3*(_xlfn.ANCHORARRAY(AC78))</f>
        <v>-1.0081280177135084</v>
      </c>
      <c r="AG78" s="111">
        <v>-0.94319330552413871</v>
      </c>
      <c r="AH78" s="114" cm="1">
        <f t="array" ref="AH78:AH80">(H78:H80)-3*(AE78:AE80)</f>
        <v>-0.16095107003300338</v>
      </c>
      <c r="AI78" s="20" cm="1">
        <f t="array" ref="AI78:AI80">G78:G80-3*(_xlfn.ANCHORARRAY(W78))</f>
        <v>-0.76419398507586112</v>
      </c>
      <c r="AJ78" s="20">
        <f t="shared" ref="AJ78" si="101">I78-3*(X78)</f>
        <v>-0.22890757805573553</v>
      </c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1"/>
      <c r="CF78" s="91"/>
      <c r="CG78" s="91"/>
      <c r="CH78" s="91"/>
      <c r="CI78" s="91"/>
      <c r="CJ78" s="91"/>
      <c r="CK78" s="91"/>
      <c r="CL78" s="91"/>
      <c r="CM78" s="91"/>
      <c r="CN78" s="91"/>
      <c r="CO78" s="91"/>
    </row>
    <row r="79" spans="1:93" s="1" customFormat="1" ht="15" thickBot="1" x14ac:dyDescent="0.4">
      <c r="A79" s="60"/>
      <c r="B79" s="29">
        <v>0</v>
      </c>
      <c r="C79" s="30">
        <v>1</v>
      </c>
      <c r="D79" s="31">
        <v>1</v>
      </c>
      <c r="E79" s="50">
        <v>-0.55305213950494247</v>
      </c>
      <c r="F79" s="51">
        <v>0.61808158108774436</v>
      </c>
      <c r="G79" s="49">
        <v>0.17990519678636124</v>
      </c>
      <c r="H79" s="49">
        <v>-8.5967438381514674E-2</v>
      </c>
      <c r="I79" s="53"/>
      <c r="J79" s="34"/>
      <c r="K79" s="10">
        <v>-8.5967438381514674E-2</v>
      </c>
      <c r="L79" s="10">
        <v>0.5321141427062297</v>
      </c>
      <c r="M79" s="10">
        <v>-0.63901957788645714</v>
      </c>
      <c r="N79" s="10">
        <v>-2.0937996798712791E-2</v>
      </c>
      <c r="O79" s="13">
        <f t="shared" si="98"/>
        <v>0.47852136675066465</v>
      </c>
      <c r="P79" s="13">
        <f t="shared" si="98"/>
        <v>0.62997606706090703</v>
      </c>
      <c r="Q79" s="13">
        <f t="shared" si="98"/>
        <v>0.34546819876535356</v>
      </c>
      <c r="R79" s="13">
        <f t="shared" si="98"/>
        <v>0.49476569202551607</v>
      </c>
      <c r="S79" s="13">
        <v>8.1521141986124118E-2</v>
      </c>
      <c r="T79" s="15">
        <f t="shared" si="4"/>
        <v>0.5203690062261791</v>
      </c>
      <c r="U79" s="35"/>
      <c r="V79" s="18">
        <v>-0.11990774844345523</v>
      </c>
      <c r="W79" s="21">
        <v>4.9554791516982777E-4</v>
      </c>
      <c r="X79" s="21"/>
      <c r="Y79" s="24">
        <v>5.0972618724051426E-3</v>
      </c>
      <c r="Z79" s="25">
        <v>-5.0285737332980331E-3</v>
      </c>
      <c r="AA79" s="25">
        <v>-5.2480787265916373E-3</v>
      </c>
      <c r="AB79" s="18">
        <v>6.0236284848175373E-3</v>
      </c>
      <c r="AC79" s="21">
        <v>7.7554975822589998E-4</v>
      </c>
      <c r="AD79" s="27">
        <v>9.9505475151950417E-4</v>
      </c>
      <c r="AE79" s="28">
        <f t="shared" si="100"/>
        <v>8.442378973330094E-4</v>
      </c>
      <c r="AF79" s="110">
        <v>-0.55537878877962021</v>
      </c>
      <c r="AG79" s="111">
        <v>0.61509641683318583</v>
      </c>
      <c r="AH79" s="115">
        <v>-8.8500152073513708E-2</v>
      </c>
      <c r="AI79" s="21">
        <v>0.17841855304085175</v>
      </c>
      <c r="AJ79" s="2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1"/>
      <c r="CG79" s="91"/>
      <c r="CH79" s="91"/>
      <c r="CI79" s="91"/>
      <c r="CJ79" s="91"/>
      <c r="CK79" s="91"/>
      <c r="CL79" s="91"/>
      <c r="CM79" s="91"/>
      <c r="CN79" s="91"/>
      <c r="CO79" s="91"/>
    </row>
    <row r="80" spans="1:93" s="1" customFormat="1" ht="15" thickBot="1" x14ac:dyDescent="0.4">
      <c r="A80" s="60"/>
      <c r="B80" s="29">
        <v>1</v>
      </c>
      <c r="C80" s="30">
        <v>0</v>
      </c>
      <c r="D80" s="31">
        <v>1</v>
      </c>
      <c r="E80" s="50">
        <v>-0.12571430447817741</v>
      </c>
      <c r="F80" s="51">
        <v>0.52015392619978917</v>
      </c>
      <c r="G80" s="49">
        <v>0.64684005814654966</v>
      </c>
      <c r="H80" s="49">
        <v>-9.072450369133124E-2</v>
      </c>
      <c r="I80" s="53"/>
      <c r="J80" s="34"/>
      <c r="K80" s="10">
        <v>-9.072450369133124E-2</v>
      </c>
      <c r="L80" s="10">
        <v>0.42942942250845795</v>
      </c>
      <c r="M80" s="10">
        <v>-0.21643880816950867</v>
      </c>
      <c r="N80" s="10">
        <v>0.30371511803028051</v>
      </c>
      <c r="O80" s="13">
        <f t="shared" si="98"/>
        <v>0.47733441852326969</v>
      </c>
      <c r="P80" s="13">
        <f t="shared" si="98"/>
        <v>0.60573741156784078</v>
      </c>
      <c r="Q80" s="13">
        <f t="shared" si="98"/>
        <v>0.44610054724962667</v>
      </c>
      <c r="R80" s="13">
        <f t="shared" si="98"/>
        <v>0.57535045614659719</v>
      </c>
      <c r="S80" s="13">
        <v>-6.4155520619600559E-2</v>
      </c>
      <c r="T80" s="15">
        <f t="shared" ref="T80:T143" si="102">1/(1+EXP(-S80))</f>
        <v>0.48396661882520575</v>
      </c>
      <c r="U80" s="35"/>
      <c r="V80" s="18">
        <v>-0.12900834529369856</v>
      </c>
      <c r="W80" s="21">
        <v>1.0785853280409902E-3</v>
      </c>
      <c r="X80" s="21"/>
      <c r="Y80" s="24">
        <v>1.8323099684034793E-2</v>
      </c>
      <c r="Z80" s="25">
        <v>-1.8523119214462574E-2</v>
      </c>
      <c r="AA80" s="25">
        <v>-2.0619513032628108E-2</v>
      </c>
      <c r="AB80" s="18">
        <v>2.1168110304977963E-2</v>
      </c>
      <c r="AC80" s="21">
        <v>5.4859727234985584E-4</v>
      </c>
      <c r="AD80" s="27">
        <v>2.6449910905153896E-3</v>
      </c>
      <c r="AE80" s="28">
        <f t="shared" si="100"/>
        <v>3.4857774192207508E-4</v>
      </c>
      <c r="AF80" s="110">
        <v>-0.12736009629522699</v>
      </c>
      <c r="AG80" s="111">
        <v>0.51221895292824304</v>
      </c>
      <c r="AH80" s="115">
        <v>-9.1770236917097459E-2</v>
      </c>
      <c r="AI80" s="21">
        <v>0.6436043021624267</v>
      </c>
      <c r="AJ80" s="2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</row>
    <row r="81" spans="1:93" s="1" customFormat="1" ht="15" thickBot="1" x14ac:dyDescent="0.4">
      <c r="A81" s="61"/>
      <c r="B81" s="36">
        <v>1</v>
      </c>
      <c r="C81" s="37">
        <v>1</v>
      </c>
      <c r="D81" s="38">
        <v>0</v>
      </c>
      <c r="E81" s="54"/>
      <c r="F81" s="55"/>
      <c r="G81" s="56"/>
      <c r="H81" s="56"/>
      <c r="I81" s="57"/>
      <c r="J81" s="41"/>
      <c r="K81" s="42"/>
      <c r="L81" s="42"/>
      <c r="M81" s="42"/>
      <c r="N81" s="42"/>
      <c r="O81" s="14"/>
      <c r="P81" s="14"/>
      <c r="Q81" s="14"/>
      <c r="R81" s="14"/>
      <c r="S81" s="14">
        <v>0.14334298978576551</v>
      </c>
      <c r="T81" s="15">
        <f t="shared" si="102"/>
        <v>0.53577451286953648</v>
      </c>
      <c r="U81" s="43"/>
      <c r="V81" s="19">
        <v>0.13394362821738412</v>
      </c>
      <c r="W81" s="44"/>
      <c r="X81" s="44"/>
      <c r="Y81" s="45"/>
      <c r="Z81" s="42"/>
      <c r="AA81" s="42"/>
      <c r="AB81" s="19"/>
      <c r="AC81" s="44"/>
      <c r="AD81" s="46"/>
      <c r="AE81" s="47"/>
      <c r="AF81" s="112"/>
      <c r="AG81" s="113"/>
      <c r="AH81" s="116"/>
      <c r="AI81" s="44"/>
      <c r="AJ81" s="44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1"/>
    </row>
    <row r="82" spans="1:93" s="1" customFormat="1" ht="15" thickBot="1" x14ac:dyDescent="0.4">
      <c r="A82" s="59">
        <f t="shared" ref="A82" si="103">A78+1</f>
        <v>19</v>
      </c>
      <c r="B82" s="3">
        <v>0</v>
      </c>
      <c r="C82" s="4">
        <v>0</v>
      </c>
      <c r="D82" s="5">
        <v>0</v>
      </c>
      <c r="E82" s="48" cm="1">
        <f t="array" ref="E82:F84">AF78:AG80</f>
        <v>-1.0081280177135084</v>
      </c>
      <c r="F82" s="49">
        <v>-0.94319330552413871</v>
      </c>
      <c r="G82" s="49" cm="1">
        <f t="array" ref="G82:G84">AI78:AI80</f>
        <v>-0.76419398507586112</v>
      </c>
      <c r="H82" s="49" cm="1">
        <f t="array" ref="H82:H84">AH78:AH80</f>
        <v>-0.16095107003300338</v>
      </c>
      <c r="I82" s="52">
        <f t="shared" ref="I82" si="104">AJ78</f>
        <v>-0.22890757805573553</v>
      </c>
      <c r="J82" s="8">
        <v>3</v>
      </c>
      <c r="K82" s="9" cm="1">
        <f t="array" ref="K82:N84" xml:space="preserve"> MMULT(E82:F84, TRANSPOSE(B82:C85))+H82:H84</f>
        <v>-0.16095107003300338</v>
      </c>
      <c r="L82" s="9">
        <v>-1.1041443755571421</v>
      </c>
      <c r="M82" s="9">
        <v>-1.1690790877465118</v>
      </c>
      <c r="N82" s="9">
        <v>-2.1122723932706502</v>
      </c>
      <c r="O82" s="11">
        <f t="shared" ref="O82:R84" si="105">1/(1+EXP(-K82))</f>
        <v>0.45984887216510612</v>
      </c>
      <c r="P82" s="11">
        <f t="shared" si="105"/>
        <v>0.24896416892689302</v>
      </c>
      <c r="Q82" s="11">
        <f t="shared" si="105"/>
        <v>0.23702148382854094</v>
      </c>
      <c r="R82" s="11">
        <f t="shared" si="105"/>
        <v>0.10790971935818441</v>
      </c>
      <c r="S82" s="12" cm="1">
        <f t="array" ref="S82:S85">MMULT(TRANSPOSE(O82:R84), G82:G84)+I82</f>
        <v>-0.18801041098416005</v>
      </c>
      <c r="T82" s="15">
        <f t="shared" si="102"/>
        <v>0.45313536325922055</v>
      </c>
      <c r="U82" s="16" cm="1">
        <f t="array" ref="U82">0.25*(-SUMPRODUCT(D82:D85,LN(T82:T85))-SUMPRODUCT(1-D82:D85,LN(1-T82:T85)))</f>
        <v>0.6874357065476645</v>
      </c>
      <c r="V82" s="17" cm="1">
        <f t="array" ref="V82:V85">0.25*(T82:T85-D82:D85)</f>
        <v>0.11328384081480514</v>
      </c>
      <c r="W82" s="20" cm="1">
        <f t="array" ref="W82:W84" xml:space="preserve"> TRANSPOSE(MMULT( TRANSPOSE(_xlfn.ANCHORARRAY(V82)), TRANSPOSE(O82:R84)))</f>
        <v>6.1616556588366452E-3</v>
      </c>
      <c r="X82" s="20">
        <f t="shared" ref="X82" si="106">SUM(_xlfn.ANCHORARRAY(V82))</f>
        <v>-1.4369664373775071E-3</v>
      </c>
      <c r="Y82" s="22" cm="1">
        <f t="array" ref="Y82:AB84">(G82:G84)*(TRANSPOSE(_xlfn.ANCHORARRAY(V82))*(O82:R84)*(1-O82:R84))</f>
        <v>-2.150314547341985E-2</v>
      </c>
      <c r="Z82" s="23">
        <v>1.7133967575272562E-2</v>
      </c>
      <c r="AA82" s="23">
        <v>1.7809410668529899E-2</v>
      </c>
      <c r="AB82" s="17">
        <v>-9.8620038086294944E-3</v>
      </c>
      <c r="AC82" s="20" cm="1">
        <f t="array" ref="AC82:AD84">MMULT((_xlfn.ANCHORARRAY(Y82)),(B82:C85))</f>
        <v>7.947406859900405E-3</v>
      </c>
      <c r="AD82" s="26">
        <v>7.2719637666430678E-3</v>
      </c>
      <c r="AE82" s="28">
        <f t="shared" ref="AE82:AE84" si="107">SUM(Y82:AB82)</f>
        <v>3.5782289617531174E-3</v>
      </c>
      <c r="AF82" s="110" cm="1">
        <f t="array" ref="AF82:AG84">E82:F84-3*(_xlfn.ANCHORARRAY(AC82))</f>
        <v>-1.0319702382932097</v>
      </c>
      <c r="AG82" s="111">
        <v>-0.96500919682406794</v>
      </c>
      <c r="AH82" s="114" cm="1">
        <f t="array" ref="AH82:AH84">(H82:H84)-3*(AE82:AE84)</f>
        <v>-0.17168575691826274</v>
      </c>
      <c r="AI82" s="20" cm="1">
        <f t="array" ref="AI82:AI84">G82:G84-3*(_xlfn.ANCHORARRAY(W82))</f>
        <v>-0.78267895205237104</v>
      </c>
      <c r="AJ82" s="20">
        <f t="shared" ref="AJ82" si="108">I82-3*(X82)</f>
        <v>-0.22459667874360301</v>
      </c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1"/>
      <c r="CH82" s="91"/>
      <c r="CI82" s="91"/>
      <c r="CJ82" s="91"/>
      <c r="CK82" s="91"/>
      <c r="CL82" s="91"/>
      <c r="CM82" s="91"/>
      <c r="CN82" s="91"/>
      <c r="CO82" s="91"/>
    </row>
    <row r="83" spans="1:93" s="1" customFormat="1" ht="15" thickBot="1" x14ac:dyDescent="0.4">
      <c r="A83" s="60"/>
      <c r="B83" s="29">
        <v>0</v>
      </c>
      <c r="C83" s="30">
        <v>1</v>
      </c>
      <c r="D83" s="31">
        <v>1</v>
      </c>
      <c r="E83" s="50">
        <v>-0.55537878877962021</v>
      </c>
      <c r="F83" s="51">
        <v>0.61509641683318583</v>
      </c>
      <c r="G83" s="49">
        <v>0.17841855304085175</v>
      </c>
      <c r="H83" s="49">
        <v>-8.8500152073513708E-2</v>
      </c>
      <c r="I83" s="53"/>
      <c r="J83" s="34"/>
      <c r="K83" s="10">
        <v>-8.8500152073513708E-2</v>
      </c>
      <c r="L83" s="10">
        <v>0.52659626475967214</v>
      </c>
      <c r="M83" s="10">
        <v>-0.64387894085313391</v>
      </c>
      <c r="N83" s="10">
        <v>-2.8782524019948089E-2</v>
      </c>
      <c r="O83" s="13">
        <f t="shared" si="105"/>
        <v>0.47788939146553561</v>
      </c>
      <c r="P83" s="13">
        <f t="shared" si="105"/>
        <v>0.62868889549600315</v>
      </c>
      <c r="Q83" s="13">
        <f t="shared" si="105"/>
        <v>0.34437022664488709</v>
      </c>
      <c r="R83" s="13">
        <f t="shared" si="105"/>
        <v>0.49280486571245807</v>
      </c>
      <c r="S83" s="13">
        <v>8.1478783524013165E-2</v>
      </c>
      <c r="T83" s="15">
        <f t="shared" si="102"/>
        <v>0.52035843417590544</v>
      </c>
      <c r="U83" s="35"/>
      <c r="V83" s="18">
        <v>-0.11991039145602364</v>
      </c>
      <c r="W83" s="21">
        <v>4.3677785095901089E-4</v>
      </c>
      <c r="X83" s="21"/>
      <c r="Y83" s="24">
        <v>5.0431035475672157E-3</v>
      </c>
      <c r="Z83" s="25">
        <v>-4.9942532481040908E-3</v>
      </c>
      <c r="AA83" s="25">
        <v>-5.191229012185352E-3</v>
      </c>
      <c r="AB83" s="18">
        <v>5.9783626878489593E-3</v>
      </c>
      <c r="AC83" s="21">
        <v>7.8713367566360729E-4</v>
      </c>
      <c r="AD83" s="27">
        <v>9.841094397448685E-4</v>
      </c>
      <c r="AE83" s="28">
        <f t="shared" si="107"/>
        <v>8.3598397512673218E-4</v>
      </c>
      <c r="AF83" s="110">
        <v>-0.557740189806611</v>
      </c>
      <c r="AG83" s="111">
        <v>0.61214408851395119</v>
      </c>
      <c r="AH83" s="115">
        <v>-9.1008103998893905E-2</v>
      </c>
      <c r="AI83" s="21">
        <v>0.17710821948797473</v>
      </c>
      <c r="AJ83" s="2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  <c r="CF83" s="91"/>
      <c r="CG83" s="91"/>
      <c r="CH83" s="91"/>
      <c r="CI83" s="91"/>
      <c r="CJ83" s="91"/>
      <c r="CK83" s="91"/>
      <c r="CL83" s="91"/>
      <c r="CM83" s="91"/>
      <c r="CN83" s="91"/>
      <c r="CO83" s="91"/>
    </row>
    <row r="84" spans="1:93" s="1" customFormat="1" ht="15" thickBot="1" x14ac:dyDescent="0.4">
      <c r="A84" s="60"/>
      <c r="B84" s="29">
        <v>1</v>
      </c>
      <c r="C84" s="30">
        <v>0</v>
      </c>
      <c r="D84" s="31">
        <v>1</v>
      </c>
      <c r="E84" s="50">
        <v>-0.12736009629522699</v>
      </c>
      <c r="F84" s="51">
        <v>0.51221895292824304</v>
      </c>
      <c r="G84" s="49">
        <v>0.6436043021624267</v>
      </c>
      <c r="H84" s="49">
        <v>-9.1770236917097459E-2</v>
      </c>
      <c r="I84" s="53"/>
      <c r="J84" s="34"/>
      <c r="K84" s="10">
        <v>-9.1770236917097459E-2</v>
      </c>
      <c r="L84" s="10">
        <v>0.42044871601114558</v>
      </c>
      <c r="M84" s="10">
        <v>-0.21913033321232445</v>
      </c>
      <c r="N84" s="10">
        <v>0.2930886197159186</v>
      </c>
      <c r="O84" s="13">
        <f t="shared" si="105"/>
        <v>0.47707352864730335</v>
      </c>
      <c r="P84" s="13">
        <f t="shared" si="105"/>
        <v>0.60359061867769115</v>
      </c>
      <c r="Q84" s="13">
        <f t="shared" si="105"/>
        <v>0.44543558214468104</v>
      </c>
      <c r="R84" s="13">
        <f t="shared" si="105"/>
        <v>0.57275210946929112</v>
      </c>
      <c r="S84" s="13">
        <v>-6.1911675778389297E-2</v>
      </c>
      <c r="T84" s="15">
        <f t="shared" si="102"/>
        <v>0.48452702313807117</v>
      </c>
      <c r="U84" s="35"/>
      <c r="V84" s="18">
        <v>-0.12886824421548221</v>
      </c>
      <c r="W84" s="21">
        <v>1.047336947366459E-3</v>
      </c>
      <c r="X84" s="21"/>
      <c r="Y84" s="24">
        <v>1.8189168666257499E-2</v>
      </c>
      <c r="Z84" s="25">
        <v>-1.8465546448535604E-2</v>
      </c>
      <c r="AA84" s="25">
        <v>-2.0488103385469775E-2</v>
      </c>
      <c r="AB84" s="18">
        <v>2.1113378970006588E-2</v>
      </c>
      <c r="AC84" s="21">
        <v>6.2527558453681284E-4</v>
      </c>
      <c r="AD84" s="27">
        <v>2.6478325214709837E-3</v>
      </c>
      <c r="AE84" s="28">
        <f t="shared" si="107"/>
        <v>3.4889780225870817E-4</v>
      </c>
      <c r="AF84" s="110">
        <v>-0.12923592304883744</v>
      </c>
      <c r="AG84" s="111">
        <v>0.50427545536383012</v>
      </c>
      <c r="AH84" s="115">
        <v>-9.2816930323873587E-2</v>
      </c>
      <c r="AI84" s="21">
        <v>0.64046229132032728</v>
      </c>
      <c r="AJ84" s="2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1"/>
    </row>
    <row r="85" spans="1:93" s="1" customFormat="1" ht="15" thickBot="1" x14ac:dyDescent="0.4">
      <c r="A85" s="61"/>
      <c r="B85" s="36">
        <v>1</v>
      </c>
      <c r="C85" s="37">
        <v>1</v>
      </c>
      <c r="D85" s="38">
        <v>0</v>
      </c>
      <c r="E85" s="54"/>
      <c r="F85" s="55"/>
      <c r="G85" s="56"/>
      <c r="H85" s="56"/>
      <c r="I85" s="57"/>
      <c r="J85" s="41"/>
      <c r="K85" s="42"/>
      <c r="L85" s="42"/>
      <c r="M85" s="42"/>
      <c r="N85" s="42"/>
      <c r="O85" s="14"/>
      <c r="P85" s="14"/>
      <c r="Q85" s="14"/>
      <c r="R85" s="14"/>
      <c r="S85" s="14">
        <v>0.14517971627846471</v>
      </c>
      <c r="T85" s="15">
        <f t="shared" si="102"/>
        <v>0.53623131367729282</v>
      </c>
      <c r="U85" s="43"/>
      <c r="V85" s="19">
        <v>0.13405782841932321</v>
      </c>
      <c r="W85" s="44"/>
      <c r="X85" s="44"/>
      <c r="Y85" s="45"/>
      <c r="Z85" s="42"/>
      <c r="AA85" s="42"/>
      <c r="AB85" s="19"/>
      <c r="AC85" s="44"/>
      <c r="AD85" s="46"/>
      <c r="AE85" s="47"/>
      <c r="AF85" s="112"/>
      <c r="AG85" s="113"/>
      <c r="AH85" s="116"/>
      <c r="AI85" s="44"/>
      <c r="AJ85" s="44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1"/>
      <c r="CE85" s="91"/>
      <c r="CF85" s="91"/>
      <c r="CG85" s="91"/>
      <c r="CH85" s="91"/>
      <c r="CI85" s="91"/>
      <c r="CJ85" s="91"/>
      <c r="CK85" s="91"/>
      <c r="CL85" s="91"/>
      <c r="CM85" s="91"/>
      <c r="CN85" s="91"/>
      <c r="CO85" s="91"/>
    </row>
    <row r="86" spans="1:93" s="1" customFormat="1" ht="15" thickBot="1" x14ac:dyDescent="0.4">
      <c r="A86" s="59">
        <f t="shared" ref="A86" si="109">A82+1</f>
        <v>20</v>
      </c>
      <c r="B86" s="3">
        <v>0</v>
      </c>
      <c r="C86" s="4">
        <v>0</v>
      </c>
      <c r="D86" s="5">
        <v>0</v>
      </c>
      <c r="E86" s="48" cm="1">
        <f t="array" ref="E86:F88">AF82:AG84</f>
        <v>-1.0319702382932097</v>
      </c>
      <c r="F86" s="49">
        <v>-0.96500919682406794</v>
      </c>
      <c r="G86" s="49" cm="1">
        <f t="array" ref="G86:G88">AI82:AI84</f>
        <v>-0.78267895205237104</v>
      </c>
      <c r="H86" s="49" cm="1">
        <f t="array" ref="H86:H88">AH82:AH84</f>
        <v>-0.17168575691826274</v>
      </c>
      <c r="I86" s="52">
        <f t="shared" ref="I86" si="110">AJ82</f>
        <v>-0.22459667874360301</v>
      </c>
      <c r="J86" s="8">
        <v>3</v>
      </c>
      <c r="K86" s="9" cm="1">
        <f t="array" ref="K86:N88" xml:space="preserve"> MMULT(E86:F88, TRANSPOSE(B86:C89))+H86:H88</f>
        <v>-0.17168575691826274</v>
      </c>
      <c r="L86" s="9">
        <v>-1.1366949537423308</v>
      </c>
      <c r="M86" s="9">
        <v>-1.2036559952114725</v>
      </c>
      <c r="N86" s="9">
        <v>-2.1686651920355402</v>
      </c>
      <c r="O86" s="11">
        <f t="shared" ref="O86:R88" si="111">1/(1+EXP(-K86))</f>
        <v>0.45718368028979478</v>
      </c>
      <c r="P86" s="11">
        <f t="shared" si="111"/>
        <v>0.24292768814045049</v>
      </c>
      <c r="Q86" s="11">
        <f t="shared" si="111"/>
        <v>0.23082547387034488</v>
      </c>
      <c r="R86" s="11">
        <f t="shared" si="111"/>
        <v>0.10259986822206162</v>
      </c>
      <c r="S86" s="12" cm="1">
        <f t="array" ref="S86:S89">MMULT(TRANSPOSE(O86:R88), G86:G88)+I86</f>
        <v>-0.19251703490503891</v>
      </c>
      <c r="T86" s="15">
        <f t="shared" si="102"/>
        <v>0.45201884285110772</v>
      </c>
      <c r="U86" s="16" cm="1">
        <f t="array" ref="U86">0.25*(-SUMPRODUCT(D86:D89,LN(T86:T89))-SUMPRODUCT(1-D86:D89,LN(1-T86:T89)))</f>
        <v>0.68688532465209384</v>
      </c>
      <c r="V86" s="17" cm="1">
        <f t="array" ref="V86:V89">0.25*(T86:T89-D86:D89)</f>
        <v>0.11300471071277693</v>
      </c>
      <c r="W86" s="20" cm="1">
        <f t="array" ref="W86:W88" xml:space="preserve"> TRANSPOSE(MMULT( TRANSPOSE(_xlfn.ANCHORARRAY(V86)), TRANSPOSE(O86:R88)))</f>
        <v>6.589581969807962E-3</v>
      </c>
      <c r="X86" s="20">
        <f t="shared" ref="X86" si="112">SUM(_xlfn.ANCHORARRAY(V86))</f>
        <v>-1.4446523636860997E-3</v>
      </c>
      <c r="Y86" s="22" cm="1">
        <f t="array" ref="Y86:AB88">(G86:G88)*(TRANSPOSE(_xlfn.ANCHORARRAY(V86))*(O86:R88)*(1-O86:R88))</f>
        <v>-2.19494588900748E-2</v>
      </c>
      <c r="Z86" s="23">
        <v>1.7259586381397775E-2</v>
      </c>
      <c r="AA86" s="23">
        <v>1.7887924467066576E-2</v>
      </c>
      <c r="AB86" s="17">
        <v>-9.6695573128226346E-3</v>
      </c>
      <c r="AC86" s="20" cm="1">
        <f t="array" ref="AC86:AD88">MMULT((_xlfn.ANCHORARRAY(Y86)),(B86:C89))</f>
        <v>8.2183671542439413E-3</v>
      </c>
      <c r="AD86" s="26">
        <v>7.5900290685751402E-3</v>
      </c>
      <c r="AE86" s="28">
        <f t="shared" ref="AE86:AE88" si="113">SUM(Y86:AB86)</f>
        <v>3.528494645566916E-3</v>
      </c>
      <c r="AF86" s="110" cm="1">
        <f t="array" ref="AF86:AG88">E86:F88-3*(_xlfn.ANCHORARRAY(AC86))</f>
        <v>-1.0566253397559415</v>
      </c>
      <c r="AG86" s="111">
        <v>-0.98777928402979331</v>
      </c>
      <c r="AH86" s="114" cm="1">
        <f t="array" ref="AH86:AH88">(H86:H88)-3*(AE86:AE88)</f>
        <v>-0.18227124085496349</v>
      </c>
      <c r="AI86" s="20" cm="1">
        <f t="array" ref="AI86:AI88">G86:G88-3*(_xlfn.ANCHORARRAY(W86))</f>
        <v>-0.80244769796179494</v>
      </c>
      <c r="AJ86" s="20">
        <f t="shared" ref="AJ86" si="114">I86-3*(X86)</f>
        <v>-0.22026272165254471</v>
      </c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  <c r="CF86" s="91"/>
      <c r="CG86" s="91"/>
      <c r="CH86" s="91"/>
      <c r="CI86" s="91"/>
      <c r="CJ86" s="91"/>
      <c r="CK86" s="91"/>
      <c r="CL86" s="91"/>
      <c r="CM86" s="91"/>
      <c r="CN86" s="91"/>
      <c r="CO86" s="91"/>
    </row>
    <row r="87" spans="1:93" s="1" customFormat="1" ht="15" thickBot="1" x14ac:dyDescent="0.4">
      <c r="A87" s="60"/>
      <c r="B87" s="29">
        <v>0</v>
      </c>
      <c r="C87" s="30">
        <v>1</v>
      </c>
      <c r="D87" s="31">
        <v>1</v>
      </c>
      <c r="E87" s="50">
        <v>-0.557740189806611</v>
      </c>
      <c r="F87" s="51">
        <v>0.61214408851395119</v>
      </c>
      <c r="G87" s="49">
        <v>0.17710821948797473</v>
      </c>
      <c r="H87" s="49">
        <v>-9.1008103998893905E-2</v>
      </c>
      <c r="I87" s="53"/>
      <c r="J87" s="34"/>
      <c r="K87" s="10">
        <v>-9.1008103998893905E-2</v>
      </c>
      <c r="L87" s="10">
        <v>0.52113598451505727</v>
      </c>
      <c r="M87" s="10">
        <v>-0.64874829380550492</v>
      </c>
      <c r="N87" s="10">
        <v>-3.6604205291553712E-2</v>
      </c>
      <c r="O87" s="13">
        <f t="shared" si="111"/>
        <v>0.47726366459524133</v>
      </c>
      <c r="P87" s="13">
        <f t="shared" si="111"/>
        <v>0.62741335909618701</v>
      </c>
      <c r="Q87" s="13">
        <f t="shared" si="111"/>
        <v>0.34327166186616892</v>
      </c>
      <c r="R87" s="13">
        <f t="shared" si="111"/>
        <v>0.49084997030684485</v>
      </c>
      <c r="S87" s="13">
        <v>8.1587069823168989E-2</v>
      </c>
      <c r="T87" s="15">
        <f t="shared" si="102"/>
        <v>0.5203854608101145</v>
      </c>
      <c r="U87" s="35"/>
      <c r="V87" s="18">
        <v>-0.11990363479747138</v>
      </c>
      <c r="W87" s="21">
        <v>3.7835553056997373E-4</v>
      </c>
      <c r="X87" s="21"/>
      <c r="Y87" s="24">
        <v>4.9931696882742184E-3</v>
      </c>
      <c r="Z87" s="25">
        <v>-4.9642324195559107E-3</v>
      </c>
      <c r="AA87" s="25">
        <v>-5.1396091703471859E-3</v>
      </c>
      <c r="AB87" s="18">
        <v>5.9391359219768871E-3</v>
      </c>
      <c r="AC87" s="21">
        <v>7.9952675162970124E-4</v>
      </c>
      <c r="AD87" s="27">
        <v>9.749035024209764E-4</v>
      </c>
      <c r="AE87" s="28">
        <f t="shared" si="113"/>
        <v>8.2846402034800898E-4</v>
      </c>
      <c r="AF87" s="110">
        <v>-0.56013877006150015</v>
      </c>
      <c r="AG87" s="111">
        <v>0.60921937800668824</v>
      </c>
      <c r="AH87" s="115">
        <v>-9.3493496059937925E-2</v>
      </c>
      <c r="AI87" s="21">
        <v>0.17597315289626481</v>
      </c>
      <c r="AJ87" s="2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</row>
    <row r="88" spans="1:93" s="1" customFormat="1" ht="15" thickBot="1" x14ac:dyDescent="0.4">
      <c r="A88" s="60"/>
      <c r="B88" s="29">
        <v>1</v>
      </c>
      <c r="C88" s="30">
        <v>0</v>
      </c>
      <c r="D88" s="31">
        <v>1</v>
      </c>
      <c r="E88" s="50">
        <v>-0.12923592304883744</v>
      </c>
      <c r="F88" s="51">
        <v>0.50427545536383012</v>
      </c>
      <c r="G88" s="49">
        <v>0.64046229132032728</v>
      </c>
      <c r="H88" s="49">
        <v>-9.2816930323873587E-2</v>
      </c>
      <c r="I88" s="53"/>
      <c r="J88" s="34"/>
      <c r="K88" s="10">
        <v>-9.2816930323873587E-2</v>
      </c>
      <c r="L88" s="10">
        <v>0.4114585250399565</v>
      </c>
      <c r="M88" s="10">
        <v>-0.22205285337271102</v>
      </c>
      <c r="N88" s="10">
        <v>0.28222260199111904</v>
      </c>
      <c r="O88" s="13">
        <f t="shared" si="111"/>
        <v>0.47681241175168854</v>
      </c>
      <c r="P88" s="13">
        <f t="shared" si="111"/>
        <v>0.60143755417427558</v>
      </c>
      <c r="Q88" s="13">
        <f t="shared" si="111"/>
        <v>0.44471376887098146</v>
      </c>
      <c r="R88" s="13">
        <f t="shared" si="111"/>
        <v>0.57009103999004507</v>
      </c>
      <c r="S88" s="13">
        <v>-5.9640286512833957E-2</v>
      </c>
      <c r="T88" s="15">
        <f t="shared" si="102"/>
        <v>0.48509434634906212</v>
      </c>
      <c r="U88" s="35"/>
      <c r="V88" s="18">
        <v>-0.12872641341273447</v>
      </c>
      <c r="W88" s="21">
        <v>1.016297677515321E-3</v>
      </c>
      <c r="X88" s="21"/>
      <c r="Y88" s="24">
        <v>1.805490040065217E-2</v>
      </c>
      <c r="Z88" s="25">
        <v>-1.8408263867051383E-2</v>
      </c>
      <c r="AA88" s="25">
        <v>-2.0359106518671889E-2</v>
      </c>
      <c r="AB88" s="18">
        <v>2.1062226645258465E-2</v>
      </c>
      <c r="AC88" s="21">
        <v>7.0312012658657608E-4</v>
      </c>
      <c r="AD88" s="27">
        <v>2.6539627782070814E-3</v>
      </c>
      <c r="AE88" s="28">
        <f t="shared" si="113"/>
        <v>3.4975666018736279E-4</v>
      </c>
      <c r="AF88" s="110">
        <v>-0.13134528342859716</v>
      </c>
      <c r="AG88" s="111">
        <v>0.49631356702920887</v>
      </c>
      <c r="AH88" s="115">
        <v>-9.3866200304435682E-2</v>
      </c>
      <c r="AI88" s="21">
        <v>0.63741339828778132</v>
      </c>
      <c r="AJ88" s="2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91"/>
      <c r="CC88" s="91"/>
      <c r="CD88" s="91"/>
      <c r="CE88" s="91"/>
      <c r="CF88" s="91"/>
      <c r="CG88" s="91"/>
      <c r="CH88" s="91"/>
      <c r="CI88" s="91"/>
      <c r="CJ88" s="91"/>
      <c r="CK88" s="91"/>
      <c r="CL88" s="91"/>
      <c r="CM88" s="91"/>
      <c r="CN88" s="91"/>
      <c r="CO88" s="91"/>
    </row>
    <row r="89" spans="1:93" s="1" customFormat="1" ht="15" thickBot="1" x14ac:dyDescent="0.4">
      <c r="A89" s="61"/>
      <c r="B89" s="36">
        <v>1</v>
      </c>
      <c r="C89" s="37">
        <v>1</v>
      </c>
      <c r="D89" s="38">
        <v>0</v>
      </c>
      <c r="E89" s="54"/>
      <c r="F89" s="55"/>
      <c r="G89" s="56"/>
      <c r="H89" s="56"/>
      <c r="I89" s="57"/>
      <c r="J89" s="41"/>
      <c r="K89" s="42"/>
      <c r="L89" s="42"/>
      <c r="M89" s="42"/>
      <c r="N89" s="42"/>
      <c r="O89" s="14"/>
      <c r="P89" s="14"/>
      <c r="Q89" s="14"/>
      <c r="R89" s="14"/>
      <c r="S89" s="14">
        <v>0.14715594192562564</v>
      </c>
      <c r="T89" s="15">
        <f t="shared" si="102"/>
        <v>0.53672274053497127</v>
      </c>
      <c r="U89" s="43"/>
      <c r="V89" s="19">
        <v>0.13418068513374282</v>
      </c>
      <c r="W89" s="44"/>
      <c r="X89" s="44"/>
      <c r="Y89" s="45"/>
      <c r="Z89" s="42"/>
      <c r="AA89" s="42"/>
      <c r="AB89" s="19"/>
      <c r="AC89" s="44"/>
      <c r="AD89" s="46"/>
      <c r="AE89" s="47"/>
      <c r="AF89" s="112"/>
      <c r="AG89" s="113"/>
      <c r="AH89" s="116"/>
      <c r="AI89" s="44"/>
      <c r="AJ89" s="44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</row>
    <row r="90" spans="1:93" s="1" customFormat="1" ht="15" thickBot="1" x14ac:dyDescent="0.4">
      <c r="A90" s="59">
        <f t="shared" ref="A90" si="115">A86+1</f>
        <v>21</v>
      </c>
      <c r="B90" s="3">
        <v>0</v>
      </c>
      <c r="C90" s="4">
        <v>0</v>
      </c>
      <c r="D90" s="5">
        <v>0</v>
      </c>
      <c r="E90" s="48" cm="1">
        <f t="array" ref="E90:F92">AF86:AG88</f>
        <v>-1.0566253397559415</v>
      </c>
      <c r="F90" s="49">
        <v>-0.98777928402979331</v>
      </c>
      <c r="G90" s="49" cm="1">
        <f t="array" ref="G90:G92">AI86:AI88</f>
        <v>-0.80244769796179494</v>
      </c>
      <c r="H90" s="49" cm="1">
        <f t="array" ref="H90:H92">AH86:AH88</f>
        <v>-0.18227124085496349</v>
      </c>
      <c r="I90" s="52">
        <f t="shared" ref="I90" si="116">AJ86</f>
        <v>-0.22026272165254471</v>
      </c>
      <c r="J90" s="8">
        <v>3</v>
      </c>
      <c r="K90" s="9" cm="1">
        <f t="array" ref="K90:N92" xml:space="preserve"> MMULT(E90:F92, TRANSPOSE(B90:C93))+H90:H92</f>
        <v>-0.18227124085496349</v>
      </c>
      <c r="L90" s="9">
        <v>-1.1700505248847568</v>
      </c>
      <c r="M90" s="9">
        <v>-1.2388965806109051</v>
      </c>
      <c r="N90" s="9">
        <v>-2.2266758646406983</v>
      </c>
      <c r="O90" s="11">
        <f t="shared" ref="O90:R92" si="117">1/(1+EXP(-K90))</f>
        <v>0.4545579296001796</v>
      </c>
      <c r="P90" s="11">
        <f t="shared" si="117"/>
        <v>0.2368458517841443</v>
      </c>
      <c r="Q90" s="11">
        <f t="shared" si="117"/>
        <v>0.22462811024493548</v>
      </c>
      <c r="R90" s="11">
        <f t="shared" si="117"/>
        <v>9.7380433330378727E-2</v>
      </c>
      <c r="S90" s="12" cm="1">
        <f t="array" ref="S90:S93">MMULT(TRANSPOSE(O90:R92), G90:G92)+I90</f>
        <v>-0.19738542357701602</v>
      </c>
      <c r="T90" s="15">
        <f t="shared" si="102"/>
        <v>0.45081323764546943</v>
      </c>
      <c r="U90" s="16" cm="1">
        <f t="array" ref="U90">0.25*(-SUMPRODUCT(D90:D93,LN(T90:T93))-SUMPRODUCT(1-D90:D93,LN(1-T90:T93)))</f>
        <v>0.68629137636737236</v>
      </c>
      <c r="V90" s="17" cm="1">
        <f t="array" ref="V90:V93">0.25*(T90:T93-D90:D93)</f>
        <v>0.11270330941136736</v>
      </c>
      <c r="W90" s="20" cm="1">
        <f t="array" ref="W90:W92" xml:space="preserve"> TRANSPOSE(MMULT( TRANSPOSE(_xlfn.ANCHORARRAY(V90)), TRANSPOSE(O90:R92)))</f>
        <v>7.0316093499886885E-3</v>
      </c>
      <c r="X90" s="20">
        <f t="shared" ref="X90" si="118">SUM(_xlfn.ANCHORARRAY(V90))</f>
        <v>-1.4538261145484177E-3</v>
      </c>
      <c r="Y90" s="22" cm="1">
        <f t="array" ref="Y90:AB92">(G90:G92)*(TRANSPOSE(_xlfn.ANCHORARRAY(V90))*(O90:R92)*(1-O90:R92))</f>
        <v>-2.2422873921247383E-2</v>
      </c>
      <c r="Z90" s="23">
        <v>1.7388702838698707E-2</v>
      </c>
      <c r="AA90" s="23">
        <v>1.7970994296153651E-2</v>
      </c>
      <c r="AB90" s="17">
        <v>-9.4734643906345326E-3</v>
      </c>
      <c r="AC90" s="20" cm="1">
        <f t="array" ref="AC90:AD92">MMULT((_xlfn.ANCHORARRAY(Y90)),(B90:C93))</f>
        <v>8.4975299055191182E-3</v>
      </c>
      <c r="AD90" s="26">
        <v>7.9152384480641741E-3</v>
      </c>
      <c r="AE90" s="28">
        <f t="shared" ref="AE90:AE92" si="119">SUM(Y90:AB90)</f>
        <v>3.4633588229704415E-3</v>
      </c>
      <c r="AF90" s="110" cm="1">
        <f t="array" ref="AF90:AG92">E90:F92-3*(_xlfn.ANCHORARRAY(AC90))</f>
        <v>-1.082117929472499</v>
      </c>
      <c r="AG90" s="111">
        <v>-1.0115249993739859</v>
      </c>
      <c r="AH90" s="114" cm="1">
        <f t="array" ref="AH90:AH92">(H90:H92)-3*(AE90:AE92)</f>
        <v>-0.19266131732387481</v>
      </c>
      <c r="AI90" s="20" cm="1">
        <f t="array" ref="AI90:AI92">G90:G92-3*(_xlfn.ANCHORARRAY(W90))</f>
        <v>-0.82354252601176103</v>
      </c>
      <c r="AJ90" s="20">
        <f t="shared" ref="AJ90" si="120">I90-3*(X90)</f>
        <v>-0.21590124330889945</v>
      </c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</row>
    <row r="91" spans="1:93" s="1" customFormat="1" ht="15" thickBot="1" x14ac:dyDescent="0.4">
      <c r="A91" s="60"/>
      <c r="B91" s="29">
        <v>0</v>
      </c>
      <c r="C91" s="30">
        <v>1</v>
      </c>
      <c r="D91" s="31">
        <v>1</v>
      </c>
      <c r="E91" s="50">
        <v>-0.56013877006150015</v>
      </c>
      <c r="F91" s="51">
        <v>0.60921937800668824</v>
      </c>
      <c r="G91" s="49">
        <v>0.17597315289626481</v>
      </c>
      <c r="H91" s="49">
        <v>-9.3493496059937925E-2</v>
      </c>
      <c r="I91" s="53"/>
      <c r="J91" s="34"/>
      <c r="K91" s="10">
        <v>-9.3493496059937925E-2</v>
      </c>
      <c r="L91" s="10">
        <v>0.51572588194675029</v>
      </c>
      <c r="M91" s="10">
        <v>-0.6536322661214381</v>
      </c>
      <c r="N91" s="10">
        <v>-4.4412888114749832E-2</v>
      </c>
      <c r="O91" s="13">
        <f t="shared" si="117"/>
        <v>0.47664363673704885</v>
      </c>
      <c r="P91" s="13">
        <f t="shared" si="117"/>
        <v>0.62614779265428955</v>
      </c>
      <c r="Q91" s="13">
        <f t="shared" si="117"/>
        <v>0.34217148189669133</v>
      </c>
      <c r="R91" s="13">
        <f t="shared" si="117"/>
        <v>0.4888986027077889</v>
      </c>
      <c r="S91" s="13">
        <v>8.1852319320823402E-2</v>
      </c>
      <c r="T91" s="15">
        <f t="shared" si="102"/>
        <v>0.52045166259723019</v>
      </c>
      <c r="U91" s="35"/>
      <c r="V91" s="18">
        <v>-0.11988708435069245</v>
      </c>
      <c r="W91" s="21">
        <v>3.2015777924263022E-4</v>
      </c>
      <c r="X91" s="21"/>
      <c r="Y91" s="24">
        <v>4.9473700151592024E-3</v>
      </c>
      <c r="Z91" s="25">
        <v>-4.9385063524422452E-3</v>
      </c>
      <c r="AA91" s="25">
        <v>-5.093122691447266E-3</v>
      </c>
      <c r="AB91" s="18">
        <v>5.9059249603770764E-3</v>
      </c>
      <c r="AC91" s="21">
        <v>8.1280226892981033E-4</v>
      </c>
      <c r="AD91" s="27">
        <v>9.6741860793483122E-4</v>
      </c>
      <c r="AE91" s="28">
        <f t="shared" si="119"/>
        <v>8.2166593164676761E-4</v>
      </c>
      <c r="AF91" s="110">
        <v>-0.56257717686828956</v>
      </c>
      <c r="AG91" s="111">
        <v>0.60631712218288369</v>
      </c>
      <c r="AH91" s="115">
        <v>-9.595849385487823E-2</v>
      </c>
      <c r="AI91" s="21">
        <v>0.17501267955853692</v>
      </c>
      <c r="AJ91" s="2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</row>
    <row r="92" spans="1:93" s="1" customFormat="1" ht="15" thickBot="1" x14ac:dyDescent="0.4">
      <c r="A92" s="60"/>
      <c r="B92" s="29">
        <v>1</v>
      </c>
      <c r="C92" s="30">
        <v>0</v>
      </c>
      <c r="D92" s="31">
        <v>1</v>
      </c>
      <c r="E92" s="50">
        <v>-0.13134528342859716</v>
      </c>
      <c r="F92" s="51">
        <v>0.49631356702920887</v>
      </c>
      <c r="G92" s="49">
        <v>0.63741339828778132</v>
      </c>
      <c r="H92" s="49">
        <v>-9.3866200304435682E-2</v>
      </c>
      <c r="I92" s="53"/>
      <c r="J92" s="34"/>
      <c r="K92" s="10">
        <v>-9.3866200304435682E-2</v>
      </c>
      <c r="L92" s="10">
        <v>0.40244736672477321</v>
      </c>
      <c r="M92" s="10">
        <v>-0.22521148373303285</v>
      </c>
      <c r="N92" s="10">
        <v>0.27110208329617602</v>
      </c>
      <c r="O92" s="13">
        <f t="shared" si="117"/>
        <v>0.47655066480383224</v>
      </c>
      <c r="P92" s="13">
        <f t="shared" si="117"/>
        <v>0.59927552398966499</v>
      </c>
      <c r="Q92" s="13">
        <f t="shared" si="117"/>
        <v>0.44393390268280075</v>
      </c>
      <c r="R92" s="13">
        <f t="shared" si="117"/>
        <v>0.56736344477631251</v>
      </c>
      <c r="S92" s="13">
        <v>-5.7332619591352246E-2</v>
      </c>
      <c r="T92" s="15">
        <f t="shared" si="102"/>
        <v>0.48567076993703479</v>
      </c>
      <c r="U92" s="35"/>
      <c r="V92" s="18">
        <v>-0.12858230751574129</v>
      </c>
      <c r="W92" s="21">
        <v>9.8526057333706007E-4</v>
      </c>
      <c r="X92" s="21"/>
      <c r="Y92" s="24">
        <v>1.7920147876956061E-2</v>
      </c>
      <c r="Z92" s="25">
        <v>-1.8351264562748219E-2</v>
      </c>
      <c r="AA92" s="25">
        <v>-2.0232387469552155E-2</v>
      </c>
      <c r="AB92" s="18">
        <v>2.1014612959186319E-2</v>
      </c>
      <c r="AC92" s="21">
        <v>7.8222548963416405E-4</v>
      </c>
      <c r="AD92" s="27">
        <v>2.6633483964381005E-3</v>
      </c>
      <c r="AE92" s="28">
        <f t="shared" si="119"/>
        <v>3.5110880384200613E-4</v>
      </c>
      <c r="AF92" s="110">
        <v>-0.13369195989749966</v>
      </c>
      <c r="AG92" s="111">
        <v>0.48832352183989458</v>
      </c>
      <c r="AH92" s="115">
        <v>-9.4919526715961697E-2</v>
      </c>
      <c r="AI92" s="21">
        <v>0.63445761656777011</v>
      </c>
      <c r="AJ92" s="2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</row>
    <row r="93" spans="1:93" s="1" customFormat="1" ht="15" thickBot="1" x14ac:dyDescent="0.4">
      <c r="A93" s="61"/>
      <c r="B93" s="36">
        <v>1</v>
      </c>
      <c r="C93" s="37">
        <v>1</v>
      </c>
      <c r="D93" s="38">
        <v>0</v>
      </c>
      <c r="E93" s="54"/>
      <c r="F93" s="55"/>
      <c r="G93" s="56"/>
      <c r="H93" s="56"/>
      <c r="I93" s="57"/>
      <c r="J93" s="41"/>
      <c r="K93" s="42"/>
      <c r="L93" s="42"/>
      <c r="M93" s="42"/>
      <c r="N93" s="42"/>
      <c r="O93" s="14"/>
      <c r="P93" s="14"/>
      <c r="Q93" s="14"/>
      <c r="R93" s="14"/>
      <c r="S93" s="14">
        <v>0.14927266375917012</v>
      </c>
      <c r="T93" s="15">
        <f t="shared" si="102"/>
        <v>0.53724902536207186</v>
      </c>
      <c r="U93" s="43"/>
      <c r="V93" s="19">
        <v>0.13431225634051797</v>
      </c>
      <c r="W93" s="44"/>
      <c r="X93" s="44"/>
      <c r="Y93" s="45"/>
      <c r="Z93" s="42"/>
      <c r="AA93" s="42"/>
      <c r="AB93" s="19"/>
      <c r="AC93" s="44"/>
      <c r="AD93" s="46"/>
      <c r="AE93" s="47"/>
      <c r="AF93" s="112"/>
      <c r="AG93" s="113"/>
      <c r="AH93" s="116"/>
      <c r="AI93" s="44"/>
      <c r="AJ93" s="44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91"/>
      <c r="CC93" s="91"/>
      <c r="CD93" s="91"/>
      <c r="CE93" s="91"/>
      <c r="CF93" s="91"/>
      <c r="CG93" s="91"/>
      <c r="CH93" s="91"/>
      <c r="CI93" s="91"/>
      <c r="CJ93" s="91"/>
      <c r="CK93" s="91"/>
      <c r="CL93" s="91"/>
      <c r="CM93" s="91"/>
      <c r="CN93" s="91"/>
      <c r="CO93" s="91"/>
    </row>
    <row r="94" spans="1:93" s="1" customFormat="1" ht="15" thickBot="1" x14ac:dyDescent="0.4">
      <c r="A94" s="59">
        <f t="shared" ref="A94" si="121">A90+1</f>
        <v>22</v>
      </c>
      <c r="B94" s="3">
        <v>0</v>
      </c>
      <c r="C94" s="4">
        <v>0</v>
      </c>
      <c r="D94" s="5">
        <v>0</v>
      </c>
      <c r="E94" s="48" cm="1">
        <f t="array" ref="E94:F96">AF90:AG92</f>
        <v>-1.082117929472499</v>
      </c>
      <c r="F94" s="49">
        <v>-1.0115249993739859</v>
      </c>
      <c r="G94" s="49" cm="1">
        <f t="array" ref="G94:G96">AI90:AI92</f>
        <v>-0.82354252601176103</v>
      </c>
      <c r="H94" s="49" cm="1">
        <f t="array" ref="H94:H96">AH90:AH92</f>
        <v>-0.19266131732387481</v>
      </c>
      <c r="I94" s="52">
        <f t="shared" ref="I94" si="122">AJ90</f>
        <v>-0.21590124330889945</v>
      </c>
      <c r="J94" s="8">
        <v>3</v>
      </c>
      <c r="K94" s="9" cm="1">
        <f t="array" ref="K94:N96" xml:space="preserve"> MMULT(E94:F96, TRANSPOSE(B94:C97))+H94:H96</f>
        <v>-0.19266131732387481</v>
      </c>
      <c r="L94" s="9">
        <v>-1.2041863166978608</v>
      </c>
      <c r="M94" s="9">
        <v>-1.2747792467963737</v>
      </c>
      <c r="N94" s="9">
        <v>-2.28630424617036</v>
      </c>
      <c r="O94" s="11">
        <f t="shared" ref="O94:R96" si="123">1/(1+EXP(-K94))</f>
        <v>0.45198310465962027</v>
      </c>
      <c r="P94" s="11">
        <f t="shared" si="123"/>
        <v>0.2307313313435054</v>
      </c>
      <c r="Q94" s="11">
        <f t="shared" si="123"/>
        <v>0.21844022164519925</v>
      </c>
      <c r="R94" s="11">
        <f t="shared" si="123"/>
        <v>9.226360706728326E-2</v>
      </c>
      <c r="S94" s="12" cm="1">
        <f t="array" ref="S94:S97">MMULT(TRANSPOSE(O94:R96), G94:G96)+I94</f>
        <v>-0.20263298302096014</v>
      </c>
      <c r="T94" s="15">
        <f t="shared" si="102"/>
        <v>0.44951438163116469</v>
      </c>
      <c r="U94" s="16" cm="1">
        <f t="array" ref="U94">0.25*(-SUMPRODUCT(D94:D97,LN(T94:T97))-SUMPRODUCT(1-D94:D97,LN(1-T94:T97)))</f>
        <v>0.68565049030415348</v>
      </c>
      <c r="V94" s="17" cm="1">
        <f t="array" ref="V94:V97">0.25*(T94:T97-D94:D97)</f>
        <v>0.11237859540779117</v>
      </c>
      <c r="W94" s="20" cm="1">
        <f t="array" ref="W94:W96" xml:space="preserve"> TRANSPOSE(MMULT( TRANSPOSE(_xlfn.ANCHORARRAY(V94)), TRANSPOSE(O94:R96)))</f>
        <v>7.4873244621854896E-3</v>
      </c>
      <c r="X94" s="20">
        <f t="shared" ref="X94" si="124">SUM(_xlfn.ANCHORARRAY(V94))</f>
        <v>-1.4645077956037256E-3</v>
      </c>
      <c r="Y94" s="22" cm="1">
        <f t="array" ref="Y94:AB96">(G94:G96)*(TRANSPOSE(_xlfn.ANCHORARRAY(V94))*(O94:R96)*(1-O94:R96))</f>
        <v>-2.2923756082583697E-2</v>
      </c>
      <c r="Z94" s="23">
        <v>1.7520483001919274E-2</v>
      </c>
      <c r="AA94" s="23">
        <v>1.8057827724422507E-2</v>
      </c>
      <c r="AB94" s="17">
        <v>-9.2735365576326698E-3</v>
      </c>
      <c r="AC94" s="20" cm="1">
        <f t="array" ref="AC94:AD96">MMULT((_xlfn.ANCHORARRAY(Y94)),(B94:C97))</f>
        <v>8.7842911667898368E-3</v>
      </c>
      <c r="AD94" s="26">
        <v>8.2469464442866038E-3</v>
      </c>
      <c r="AE94" s="28">
        <f t="shared" ref="AE94:AE96" si="125">SUM(Y94:AB94)</f>
        <v>3.3810180861254136E-3</v>
      </c>
      <c r="AF94" s="110" cm="1">
        <f t="array" ref="AF94:AG96">E94:F96-3*(_xlfn.ANCHORARRAY(AC94))</f>
        <v>-1.1084708029728685</v>
      </c>
      <c r="AG94" s="111">
        <v>-1.0362658387068457</v>
      </c>
      <c r="AH94" s="114" cm="1">
        <f t="array" ref="AH94:AH96">(H94:H96)-3*(AE94:AE96)</f>
        <v>-0.20280437158225106</v>
      </c>
      <c r="AI94" s="20" cm="1">
        <f t="array" ref="AI94:AI96">G94:G96-3*(_xlfn.ANCHORARRAY(W94))</f>
        <v>-0.84600449939831746</v>
      </c>
      <c r="AJ94" s="20">
        <f t="shared" ref="AJ94" si="126">I94-3*(X94)</f>
        <v>-0.21150771992208828</v>
      </c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</row>
    <row r="95" spans="1:93" s="1" customFormat="1" ht="15" thickBot="1" x14ac:dyDescent="0.4">
      <c r="A95" s="60"/>
      <c r="B95" s="29">
        <v>0</v>
      </c>
      <c r="C95" s="30">
        <v>1</v>
      </c>
      <c r="D95" s="31">
        <v>1</v>
      </c>
      <c r="E95" s="50">
        <v>-0.56257717686828956</v>
      </c>
      <c r="F95" s="51">
        <v>0.60631712218288369</v>
      </c>
      <c r="G95" s="49">
        <v>0.17501267955853692</v>
      </c>
      <c r="H95" s="49">
        <v>-9.595849385487823E-2</v>
      </c>
      <c r="I95" s="53"/>
      <c r="J95" s="34"/>
      <c r="K95" s="10">
        <v>-9.595849385487823E-2</v>
      </c>
      <c r="L95" s="10">
        <v>0.51035862832800549</v>
      </c>
      <c r="M95" s="10">
        <v>-0.65853567072316777</v>
      </c>
      <c r="N95" s="10">
        <v>-5.2218548540284099E-2</v>
      </c>
      <c r="O95" s="13">
        <f t="shared" si="123"/>
        <v>0.47602876770461389</v>
      </c>
      <c r="P95" s="13">
        <f t="shared" si="123"/>
        <v>0.62489054155663726</v>
      </c>
      <c r="Q95" s="13">
        <f t="shared" si="123"/>
        <v>0.34106862947982552</v>
      </c>
      <c r="R95" s="13">
        <f t="shared" si="123"/>
        <v>0.48694832847976</v>
      </c>
      <c r="S95" s="13">
        <v>8.2281292262582323E-2</v>
      </c>
      <c r="T95" s="15">
        <f t="shared" si="102"/>
        <v>0.52055872546501503</v>
      </c>
      <c r="U95" s="35"/>
      <c r="V95" s="18">
        <v>-0.11986031863374624</v>
      </c>
      <c r="W95" s="21">
        <v>2.620520368825513E-4</v>
      </c>
      <c r="X95" s="21"/>
      <c r="Y95" s="24">
        <v>4.9056183355043166E-3</v>
      </c>
      <c r="Z95" s="25">
        <v>-4.9170758571241259E-3</v>
      </c>
      <c r="AA95" s="25">
        <v>-5.051683579467294E-3</v>
      </c>
      <c r="AB95" s="18">
        <v>5.8787187306490853E-3</v>
      </c>
      <c r="AC95" s="21">
        <v>8.2703515118179131E-4</v>
      </c>
      <c r="AD95" s="27">
        <v>9.6164287352495936E-4</v>
      </c>
      <c r="AE95" s="28">
        <f t="shared" si="125"/>
        <v>8.1557762956198203E-4</v>
      </c>
      <c r="AF95" s="110">
        <v>-0.56505828232183497</v>
      </c>
      <c r="AG95" s="111">
        <v>0.60343219356230882</v>
      </c>
      <c r="AH95" s="115">
        <v>-9.8405226743564181E-2</v>
      </c>
      <c r="AI95" s="21">
        <v>0.17422652344788925</v>
      </c>
      <c r="AJ95" s="2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/>
    </row>
    <row r="96" spans="1:93" s="1" customFormat="1" ht="15" thickBot="1" x14ac:dyDescent="0.4">
      <c r="A96" s="60"/>
      <c r="B96" s="29">
        <v>1</v>
      </c>
      <c r="C96" s="30">
        <v>0</v>
      </c>
      <c r="D96" s="31">
        <v>1</v>
      </c>
      <c r="E96" s="50">
        <v>-0.13369195989749966</v>
      </c>
      <c r="F96" s="51">
        <v>0.48832352183989458</v>
      </c>
      <c r="G96" s="49">
        <v>0.63445761656777011</v>
      </c>
      <c r="H96" s="49">
        <v>-9.4919526715961697E-2</v>
      </c>
      <c r="I96" s="53"/>
      <c r="J96" s="34"/>
      <c r="K96" s="10">
        <v>-9.4919526715961697E-2</v>
      </c>
      <c r="L96" s="10">
        <v>0.39340399512393287</v>
      </c>
      <c r="M96" s="10">
        <v>-0.22861148661346137</v>
      </c>
      <c r="N96" s="10">
        <v>0.25971203522643321</v>
      </c>
      <c r="O96" s="13">
        <f t="shared" si="123"/>
        <v>0.4762879189090013</v>
      </c>
      <c r="P96" s="13">
        <f t="shared" si="123"/>
        <v>0.5971018725520979</v>
      </c>
      <c r="Q96" s="13">
        <f t="shared" si="123"/>
        <v>0.44309475032817247</v>
      </c>
      <c r="R96" s="13">
        <f t="shared" si="123"/>
        <v>0.56456550236621661</v>
      </c>
      <c r="S96" s="13">
        <v>-5.497988125963027E-2</v>
      </c>
      <c r="T96" s="15">
        <f t="shared" si="102"/>
        <v>0.4862584909823448</v>
      </c>
      <c r="U96" s="35"/>
      <c r="V96" s="18">
        <v>-0.12843537725441379</v>
      </c>
      <c r="W96" s="21">
        <v>9.5400075145812835E-4</v>
      </c>
      <c r="X96" s="21"/>
      <c r="Y96" s="24">
        <v>1.7784774917997896E-2</v>
      </c>
      <c r="Z96" s="25">
        <v>-1.8294549745159976E-2</v>
      </c>
      <c r="AA96" s="25">
        <v>-2.0107829661113217E-2</v>
      </c>
      <c r="AB96" s="18">
        <v>2.0970508774317172E-2</v>
      </c>
      <c r="AC96" s="21">
        <v>8.6267911320395477E-4</v>
      </c>
      <c r="AD96" s="27">
        <v>2.6759590291571961E-3</v>
      </c>
      <c r="AE96" s="28">
        <f t="shared" si="125"/>
        <v>3.5290428604187532E-4</v>
      </c>
      <c r="AF96" s="110">
        <v>-0.13627999723711151</v>
      </c>
      <c r="AG96" s="111">
        <v>0.48029564475242298</v>
      </c>
      <c r="AH96" s="115">
        <v>-9.5978239574087326E-2</v>
      </c>
      <c r="AI96" s="21">
        <v>0.63159561431339573</v>
      </c>
      <c r="AJ96" s="21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</row>
    <row r="97" spans="1:93" s="1" customFormat="1" ht="15" thickBot="1" x14ac:dyDescent="0.4">
      <c r="A97" s="61"/>
      <c r="B97" s="36">
        <v>1</v>
      </c>
      <c r="C97" s="37">
        <v>1</v>
      </c>
      <c r="D97" s="38">
        <v>0</v>
      </c>
      <c r="E97" s="54"/>
      <c r="F97" s="55"/>
      <c r="G97" s="56"/>
      <c r="H97" s="56"/>
      <c r="I97" s="57"/>
      <c r="J97" s="41"/>
      <c r="K97" s="42"/>
      <c r="L97" s="42"/>
      <c r="M97" s="42"/>
      <c r="N97" s="42"/>
      <c r="O97" s="14"/>
      <c r="P97" s="14"/>
      <c r="Q97" s="14"/>
      <c r="R97" s="14"/>
      <c r="S97" s="14">
        <v>0.1515307674694025</v>
      </c>
      <c r="T97" s="15">
        <f t="shared" si="102"/>
        <v>0.53781037073906057</v>
      </c>
      <c r="U97" s="43"/>
      <c r="V97" s="19">
        <v>0.13445259268476514</v>
      </c>
      <c r="W97" s="44"/>
      <c r="X97" s="44"/>
      <c r="Y97" s="45"/>
      <c r="Z97" s="42"/>
      <c r="AA97" s="42"/>
      <c r="AB97" s="19"/>
      <c r="AC97" s="44"/>
      <c r="AD97" s="46"/>
      <c r="AE97" s="47"/>
      <c r="AF97" s="112"/>
      <c r="AG97" s="113"/>
      <c r="AH97" s="116"/>
      <c r="AI97" s="44"/>
      <c r="AJ97" s="44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</row>
    <row r="98" spans="1:93" s="1" customFormat="1" ht="15" thickBot="1" x14ac:dyDescent="0.4">
      <c r="A98" s="59">
        <f t="shared" ref="A98" si="127">A94+1</f>
        <v>23</v>
      </c>
      <c r="B98" s="3">
        <v>0</v>
      </c>
      <c r="C98" s="4">
        <v>0</v>
      </c>
      <c r="D98" s="5">
        <v>0</v>
      </c>
      <c r="E98" s="48" cm="1">
        <f t="array" ref="E98:F100">AF94:AG96</f>
        <v>-1.1084708029728685</v>
      </c>
      <c r="F98" s="49">
        <v>-1.0362658387068457</v>
      </c>
      <c r="G98" s="49" cm="1">
        <f t="array" ref="G98:G100">AI94:AI96</f>
        <v>-0.84600449939831746</v>
      </c>
      <c r="H98" s="49" cm="1">
        <f t="array" ref="H98:H100">AH94:AH96</f>
        <v>-0.20280437158225106</v>
      </c>
      <c r="I98" s="52">
        <f t="shared" ref="I98" si="128">AJ94</f>
        <v>-0.21150771992208828</v>
      </c>
      <c r="J98" s="8">
        <v>3</v>
      </c>
      <c r="K98" s="9" cm="1">
        <f t="array" ref="K98:N100" xml:space="preserve"> MMULT(E98:F100, TRANSPOSE(B98:C101))+H98:H100</f>
        <v>-0.20280437158225106</v>
      </c>
      <c r="L98" s="9">
        <v>-1.2390702102890967</v>
      </c>
      <c r="M98" s="9">
        <v>-1.3112751745551194</v>
      </c>
      <c r="N98" s="9">
        <v>-2.3475410132619654</v>
      </c>
      <c r="O98" s="11">
        <f t="shared" ref="O98:R100" si="129">1/(1+EXP(-K98))</f>
        <v>0.44947197169266873</v>
      </c>
      <c r="P98" s="11">
        <f t="shared" si="129"/>
        <v>0.22459787055383659</v>
      </c>
      <c r="Q98" s="11">
        <f t="shared" si="129"/>
        <v>0.21227353950968389</v>
      </c>
      <c r="R98" s="11">
        <f t="shared" si="129"/>
        <v>8.7261424363477266E-2</v>
      </c>
      <c r="S98" s="12" cm="1">
        <f t="array" ref="S98:S101">MMULT(TRANSPOSE(O98:R100), G98:G100)+I98</f>
        <v>-0.20827794195967991</v>
      </c>
      <c r="T98" s="15">
        <f t="shared" si="102"/>
        <v>0.44811793143613426</v>
      </c>
      <c r="U98" s="16" cm="1">
        <f t="array" ref="U98">0.25*(-SUMPRODUCT(D98:D101,LN(T98:T101))-SUMPRODUCT(1-D98:D101,LN(1-T98:T101)))</f>
        <v>0.68495920389398368</v>
      </c>
      <c r="V98" s="17" cm="1">
        <f t="array" ref="V98:V101">0.25*(T98:T101-D98:D101)</f>
        <v>0.11202948285903357</v>
      </c>
      <c r="W98" s="20" cm="1">
        <f t="array" ref="W98:W100" xml:space="preserve"> TRANSPOSE(MMULT( TRANSPOSE(_xlfn.ANCHORARRAY(V98)), TRANSPOSE(O98:R100)))</f>
        <v>7.9561601034347697E-3</v>
      </c>
      <c r="X98" s="20">
        <f t="shared" ref="X98" si="130">SUM(_xlfn.ANCHORARRAY(V98))</f>
        <v>-1.4767374091582131E-3</v>
      </c>
      <c r="Y98" s="22" cm="1">
        <f t="array" ref="Y98:AB100">(G98:G100)*(TRANSPOSE(_xlfn.ANCHORARRAY(V98))*(O98:R100)*(1-O98:R100))</f>
        <v>-2.3452387081855132E-2</v>
      </c>
      <c r="Z98" s="23">
        <v>1.7654079991207088E-2</v>
      </c>
      <c r="AA98" s="23">
        <v>1.8147637045853551E-2</v>
      </c>
      <c r="AB98" s="17">
        <v>-9.0696818578857603E-3</v>
      </c>
      <c r="AC98" s="20" cm="1">
        <f t="array" ref="AC98:AD100">MMULT((_xlfn.ANCHORARRAY(Y98)),(B98:C101))</f>
        <v>9.077955187967791E-3</v>
      </c>
      <c r="AD98" s="26">
        <v>8.584398133321328E-3</v>
      </c>
      <c r="AE98" s="28">
        <f t="shared" ref="AE98:AE100" si="131">SUM(Y98:AB98)</f>
        <v>3.2796480973197473E-3</v>
      </c>
      <c r="AF98" s="110" cm="1">
        <f t="array" ref="AF98:AG100">E98:F100-3*(_xlfn.ANCHORARRAY(AC98))</f>
        <v>-1.1357046685367718</v>
      </c>
      <c r="AG98" s="111">
        <v>-1.0620190331068098</v>
      </c>
      <c r="AH98" s="114" cm="1">
        <f t="array" ref="AH98:AH100">(H98:H100)-3*(AE98:AE100)</f>
        <v>-0.21264331587421031</v>
      </c>
      <c r="AI98" s="20" cm="1">
        <f t="array" ref="AI98:AI100">G98:G100-3*(_xlfn.ANCHORARRAY(W98))</f>
        <v>-0.86987297970862176</v>
      </c>
      <c r="AJ98" s="20">
        <f t="shared" ref="AJ98" si="132">I98-3*(X98)</f>
        <v>-0.20707750769461364</v>
      </c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91"/>
      <c r="CE98" s="91"/>
      <c r="CF98" s="91"/>
      <c r="CG98" s="91"/>
      <c r="CH98" s="91"/>
      <c r="CI98" s="91"/>
      <c r="CJ98" s="91"/>
      <c r="CK98" s="91"/>
      <c r="CL98" s="91"/>
      <c r="CM98" s="91"/>
      <c r="CN98" s="91"/>
      <c r="CO98" s="91"/>
    </row>
    <row r="99" spans="1:93" s="1" customFormat="1" ht="15" thickBot="1" x14ac:dyDescent="0.4">
      <c r="A99" s="60"/>
      <c r="B99" s="29">
        <v>0</v>
      </c>
      <c r="C99" s="30">
        <v>1</v>
      </c>
      <c r="D99" s="31">
        <v>1</v>
      </c>
      <c r="E99" s="50">
        <v>-0.56505828232183497</v>
      </c>
      <c r="F99" s="51">
        <v>0.60343219356230882</v>
      </c>
      <c r="G99" s="49">
        <v>0.17422652344788925</v>
      </c>
      <c r="H99" s="49">
        <v>-9.8405226743564181E-2</v>
      </c>
      <c r="I99" s="53"/>
      <c r="J99" s="34"/>
      <c r="K99" s="10">
        <v>-9.8405226743564181E-2</v>
      </c>
      <c r="L99" s="10">
        <v>0.50502696681874459</v>
      </c>
      <c r="M99" s="10">
        <v>-0.66346350906539919</v>
      </c>
      <c r="N99" s="10">
        <v>-6.0031315503090335E-2</v>
      </c>
      <c r="O99" s="13">
        <f t="shared" si="129"/>
        <v>0.47541852651985395</v>
      </c>
      <c r="P99" s="13">
        <f t="shared" si="129"/>
        <v>0.62363995778659453</v>
      </c>
      <c r="Q99" s="13">
        <f t="shared" si="129"/>
        <v>0.33996201198164716</v>
      </c>
      <c r="R99" s="13">
        <f t="shared" si="129"/>
        <v>0.48499667655025375</v>
      </c>
      <c r="S99" s="13">
        <v>8.2881156640087661E-2</v>
      </c>
      <c r="T99" s="15">
        <f t="shared" si="102"/>
        <v>0.52070843616920937</v>
      </c>
      <c r="U99" s="35"/>
      <c r="V99" s="18">
        <v>-0.11982289095769766</v>
      </c>
      <c r="W99" s="21">
        <v>2.0389543325959048E-4</v>
      </c>
      <c r="X99" s="21"/>
      <c r="Y99" s="24">
        <v>4.8678327951707659E-3</v>
      </c>
      <c r="Z99" s="25">
        <v>-4.8999483966788542E-3</v>
      </c>
      <c r="AA99" s="25">
        <v>-5.0152167773567678E-3</v>
      </c>
      <c r="AB99" s="18">
        <v>5.8575194866132378E-3</v>
      </c>
      <c r="AC99" s="21">
        <v>8.4230270925647003E-4</v>
      </c>
      <c r="AD99" s="27">
        <v>9.5757108993438367E-4</v>
      </c>
      <c r="AE99" s="28">
        <f t="shared" si="131"/>
        <v>8.101871077483818E-4</v>
      </c>
      <c r="AF99" s="110">
        <v>-0.56758519044960443</v>
      </c>
      <c r="AG99" s="111">
        <v>0.60055948029250561</v>
      </c>
      <c r="AH99" s="115">
        <v>-0.10083578806680933</v>
      </c>
      <c r="AI99" s="21">
        <v>0.17361483714811049</v>
      </c>
      <c r="AJ99" s="2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/>
    </row>
    <row r="100" spans="1:93" s="1" customFormat="1" ht="15" thickBot="1" x14ac:dyDescent="0.4">
      <c r="A100" s="60"/>
      <c r="B100" s="29">
        <v>1</v>
      </c>
      <c r="C100" s="30">
        <v>0</v>
      </c>
      <c r="D100" s="31">
        <v>1</v>
      </c>
      <c r="E100" s="50">
        <v>-0.13627999723711151</v>
      </c>
      <c r="F100" s="51">
        <v>0.48029564475242298</v>
      </c>
      <c r="G100" s="49">
        <v>0.63159561431339573</v>
      </c>
      <c r="H100" s="49">
        <v>-9.5978239574087326E-2</v>
      </c>
      <c r="I100" s="53"/>
      <c r="J100" s="34"/>
      <c r="K100" s="10">
        <v>-9.5978239574087326E-2</v>
      </c>
      <c r="L100" s="10">
        <v>0.38431740517833568</v>
      </c>
      <c r="M100" s="10">
        <v>-0.23225823681119884</v>
      </c>
      <c r="N100" s="10">
        <v>0.24803740794122411</v>
      </c>
      <c r="O100" s="13">
        <f t="shared" si="129"/>
        <v>0.47602384262342773</v>
      </c>
      <c r="P100" s="13">
        <f t="shared" si="129"/>
        <v>0.59491398509175253</v>
      </c>
      <c r="Q100" s="13">
        <f t="shared" si="129"/>
        <v>0.44219505941259368</v>
      </c>
      <c r="R100" s="13">
        <f t="shared" si="129"/>
        <v>0.56169338129100876</v>
      </c>
      <c r="S100" s="13">
        <v>-5.2573229802529653E-2</v>
      </c>
      <c r="T100" s="15">
        <f t="shared" si="102"/>
        <v>0.48685971899389729</v>
      </c>
      <c r="U100" s="35"/>
      <c r="V100" s="18">
        <v>-0.12828507025152569</v>
      </c>
      <c r="W100" s="21">
        <v>9.2227408801642818E-4</v>
      </c>
      <c r="X100" s="21"/>
      <c r="Y100" s="24">
        <v>1.7648657227497973E-2</v>
      </c>
      <c r="Z100" s="25">
        <v>-1.8238130863002917E-2</v>
      </c>
      <c r="AA100" s="25">
        <v>-1.998533647915798E-2</v>
      </c>
      <c r="AB100" s="18">
        <v>2.0929898296830986E-2</v>
      </c>
      <c r="AC100" s="21">
        <v>9.445618176730057E-4</v>
      </c>
      <c r="AD100" s="27">
        <v>2.6917674338280684E-3</v>
      </c>
      <c r="AE100" s="28">
        <f t="shared" si="131"/>
        <v>3.5508818216806182E-4</v>
      </c>
      <c r="AF100" s="110">
        <v>-0.13911368269013052</v>
      </c>
      <c r="AG100" s="111">
        <v>0.4722203424509388</v>
      </c>
      <c r="AH100" s="115">
        <v>-9.7043504120591512E-2</v>
      </c>
      <c r="AI100" s="21">
        <v>0.6288287920493465</v>
      </c>
      <c r="AJ100" s="2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91"/>
      <c r="CC100" s="91"/>
      <c r="CD100" s="91"/>
      <c r="CE100" s="91"/>
      <c r="CF100" s="91"/>
      <c r="CG100" s="91"/>
      <c r="CH100" s="91"/>
      <c r="CI100" s="91"/>
      <c r="CJ100" s="91"/>
      <c r="CK100" s="91"/>
      <c r="CL100" s="91"/>
      <c r="CM100" s="91"/>
      <c r="CN100" s="91"/>
      <c r="CO100" s="91"/>
    </row>
    <row r="101" spans="1:93" s="1" customFormat="1" ht="15" thickBot="1" x14ac:dyDescent="0.4">
      <c r="A101" s="61"/>
      <c r="B101" s="36">
        <v>1</v>
      </c>
      <c r="C101" s="37">
        <v>1</v>
      </c>
      <c r="D101" s="38">
        <v>0</v>
      </c>
      <c r="E101" s="54"/>
      <c r="F101" s="55"/>
      <c r="G101" s="56"/>
      <c r="H101" s="56"/>
      <c r="I101" s="57"/>
      <c r="J101" s="41"/>
      <c r="K101" s="42"/>
      <c r="L101" s="42"/>
      <c r="M101" s="42"/>
      <c r="N101" s="42"/>
      <c r="O101" s="14"/>
      <c r="P101" s="14"/>
      <c r="Q101" s="14"/>
      <c r="R101" s="14"/>
      <c r="S101" s="14">
        <v>0.15393108349389828</v>
      </c>
      <c r="T101" s="15">
        <f t="shared" si="102"/>
        <v>0.53840696376412622</v>
      </c>
      <c r="U101" s="43"/>
      <c r="V101" s="19">
        <v>0.13460174094103156</v>
      </c>
      <c r="W101" s="44"/>
      <c r="X101" s="44"/>
      <c r="Y101" s="45"/>
      <c r="Z101" s="42"/>
      <c r="AA101" s="42"/>
      <c r="AB101" s="19"/>
      <c r="AC101" s="44"/>
      <c r="AD101" s="46"/>
      <c r="AE101" s="47"/>
      <c r="AF101" s="112"/>
      <c r="AG101" s="113"/>
      <c r="AH101" s="116"/>
      <c r="AI101" s="44"/>
      <c r="AJ101" s="44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91"/>
      <c r="CC101" s="91"/>
      <c r="CD101" s="91"/>
      <c r="CE101" s="91"/>
      <c r="CF101" s="91"/>
      <c r="CG101" s="91"/>
      <c r="CH101" s="91"/>
      <c r="CI101" s="91"/>
      <c r="CJ101" s="91"/>
      <c r="CK101" s="91"/>
      <c r="CL101" s="91"/>
      <c r="CM101" s="91"/>
      <c r="CN101" s="91"/>
      <c r="CO101" s="91"/>
    </row>
    <row r="102" spans="1:93" s="1" customFormat="1" ht="15" thickBot="1" x14ac:dyDescent="0.4">
      <c r="A102" s="59">
        <f t="shared" ref="A102" si="133">A98+1</f>
        <v>24</v>
      </c>
      <c r="B102" s="3">
        <v>0</v>
      </c>
      <c r="C102" s="4">
        <v>0</v>
      </c>
      <c r="D102" s="5">
        <v>0</v>
      </c>
      <c r="E102" s="48" cm="1">
        <f t="array" ref="E102:F104">AF98:AG100</f>
        <v>-1.1357046685367718</v>
      </c>
      <c r="F102" s="49">
        <v>-1.0620190331068098</v>
      </c>
      <c r="G102" s="49" cm="1">
        <f t="array" ref="G102:G104">AI98:AI100</f>
        <v>-0.86987297970862176</v>
      </c>
      <c r="H102" s="49" cm="1">
        <f t="array" ref="H102:H104">AH98:AH100</f>
        <v>-0.21264331587421031</v>
      </c>
      <c r="I102" s="52">
        <f t="shared" ref="I102" si="134">AJ98</f>
        <v>-0.20707750769461364</v>
      </c>
      <c r="J102" s="8">
        <v>3</v>
      </c>
      <c r="K102" s="9" cm="1">
        <f t="array" ref="K102:N104" xml:space="preserve"> MMULT(E102:F104, TRANSPOSE(B102:C105))+H102:H104</f>
        <v>-0.21264331587421031</v>
      </c>
      <c r="L102" s="9">
        <v>-1.27466234898102</v>
      </c>
      <c r="M102" s="9">
        <v>-1.348347984410982</v>
      </c>
      <c r="N102" s="9">
        <v>-2.4103670175177916</v>
      </c>
      <c r="O102" s="11">
        <f t="shared" ref="O102:R104" si="135">1/(1+EXP(-K102))</f>
        <v>0.44703858461804835</v>
      </c>
      <c r="P102" s="11">
        <f t="shared" si="135"/>
        <v>0.21846017957535729</v>
      </c>
      <c r="Q102" s="11">
        <f t="shared" si="135"/>
        <v>0.20614058737018906</v>
      </c>
      <c r="R102" s="11">
        <f t="shared" si="135"/>
        <v>8.2385568016266134E-2</v>
      </c>
      <c r="S102" s="12" cm="1">
        <f t="array" ref="S102:S105">MMULT(TRANSPOSE(O102:R104), G102:G104)+I102</f>
        <v>-0.21433939728762574</v>
      </c>
      <c r="T102" s="15">
        <f t="shared" si="102"/>
        <v>0.4466193593811788</v>
      </c>
      <c r="U102" s="16" cm="1">
        <f t="array" ref="U102">0.25*(-SUMPRODUCT(D102:D105,LN(T102:T105))-SUMPRODUCT(1-D102:D105,LN(1-T102:T105)))</f>
        <v>0.68421398109511866</v>
      </c>
      <c r="V102" s="17" cm="1">
        <f t="array" ref="V102:V105">0.25*(T102:T105-D102:D105)</f>
        <v>0.1116548398452947</v>
      </c>
      <c r="W102" s="20" cm="1">
        <f t="array" ref="W102:W104" xml:space="preserve"> TRANSPOSE(MMULT( TRANSPOSE(_xlfn.ANCHORARRAY(V102)), TRANSPOSE(O102:R104)))</f>
        <v>8.4373930781073518E-3</v>
      </c>
      <c r="X102" s="20">
        <f t="shared" ref="X102" si="136">SUM(_xlfn.ANCHORARRAY(V102))</f>
        <v>-1.4905749399554136E-3</v>
      </c>
      <c r="Y102" s="22" cm="1">
        <f t="array" ref="Y102:AB104">(G102:G104)*(TRANSPOSE(_xlfn.ANCHORARRAY(V102))*(O102:R104)*(1-O102:R104))</f>
        <v>-2.4008953545818012E-2</v>
      </c>
      <c r="Z102" s="23">
        <v>1.7788650151600312E-2</v>
      </c>
      <c r="AA102" s="23">
        <v>1.8239653940118766E-2</v>
      </c>
      <c r="AB102" s="17">
        <v>-8.8619115083287126E-3</v>
      </c>
      <c r="AC102" s="20" cm="1">
        <f t="array" ref="AC102:AD104">MMULT((_xlfn.ANCHORARRAY(Y102)),(B102:C105))</f>
        <v>9.377742431790053E-3</v>
      </c>
      <c r="AD102" s="26">
        <v>8.9267386432715992E-3</v>
      </c>
      <c r="AE102" s="28">
        <f t="shared" ref="AE102:AE104" si="137">SUM(Y102:AB102)</f>
        <v>3.1574390375723529E-3</v>
      </c>
      <c r="AF102" s="110" cm="1">
        <f t="array" ref="AF102:AG104">E102:F104-3*(_xlfn.ANCHORARRAY(AC102))</f>
        <v>-1.163837895832142</v>
      </c>
      <c r="AG102" s="111">
        <v>-1.0887992490366245</v>
      </c>
      <c r="AH102" s="114" cm="1">
        <f t="array" ref="AH102:AH104">(H102:H104)-3*(AE102:AE104)</f>
        <v>-0.22211563298692738</v>
      </c>
      <c r="AI102" s="20" cm="1">
        <f t="array" ref="AI102:AI104">G102:G104-3*(_xlfn.ANCHORARRAY(W102))</f>
        <v>-0.89518515894294381</v>
      </c>
      <c r="AJ102" s="20">
        <f t="shared" ref="AJ102" si="138">I102-3*(X102)</f>
        <v>-0.2026057828747474</v>
      </c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91"/>
      <c r="CC102" s="91"/>
      <c r="CD102" s="91"/>
      <c r="CE102" s="91"/>
      <c r="CF102" s="91"/>
      <c r="CG102" s="91"/>
      <c r="CH102" s="91"/>
      <c r="CI102" s="91"/>
      <c r="CJ102" s="91"/>
      <c r="CK102" s="91"/>
      <c r="CL102" s="91"/>
      <c r="CM102" s="91"/>
      <c r="CN102" s="91"/>
      <c r="CO102" s="91"/>
    </row>
    <row r="103" spans="1:93" s="1" customFormat="1" ht="15" thickBot="1" x14ac:dyDescent="0.4">
      <c r="A103" s="60"/>
      <c r="B103" s="29">
        <v>0</v>
      </c>
      <c r="C103" s="30">
        <v>1</v>
      </c>
      <c r="D103" s="31">
        <v>1</v>
      </c>
      <c r="E103" s="50">
        <v>-0.56758519044960443</v>
      </c>
      <c r="F103" s="51">
        <v>0.60055948029250561</v>
      </c>
      <c r="G103" s="49">
        <v>0.17361483714811049</v>
      </c>
      <c r="H103" s="49">
        <v>-0.10083578806680933</v>
      </c>
      <c r="I103" s="53"/>
      <c r="J103" s="34"/>
      <c r="K103" s="10">
        <v>-0.10083578806680933</v>
      </c>
      <c r="L103" s="10">
        <v>0.49972369222569629</v>
      </c>
      <c r="M103" s="10">
        <v>-0.6684209785164138</v>
      </c>
      <c r="N103" s="10">
        <v>-6.7861498223908148E-2</v>
      </c>
      <c r="O103" s="13">
        <f t="shared" si="135"/>
        <v>0.47481239136592368</v>
      </c>
      <c r="P103" s="13">
        <f t="shared" si="135"/>
        <v>0.62239439565240673</v>
      </c>
      <c r="Q103" s="13">
        <f t="shared" si="135"/>
        <v>0.33885050023924229</v>
      </c>
      <c r="R103" s="13">
        <f t="shared" si="135"/>
        <v>0.48304113316823805</v>
      </c>
      <c r="S103" s="13">
        <v>8.3659453654870319E-2</v>
      </c>
      <c r="T103" s="15">
        <f t="shared" si="102"/>
        <v>0.52090267351814656</v>
      </c>
      <c r="U103" s="35"/>
      <c r="V103" s="18">
        <v>-0.11977433162046336</v>
      </c>
      <c r="W103" s="21">
        <v>1.4553401418511414E-4</v>
      </c>
      <c r="X103" s="21"/>
      <c r="Y103" s="24">
        <v>4.8339361022442708E-3</v>
      </c>
      <c r="Z103" s="25">
        <v>-4.8871390754252507E-3</v>
      </c>
      <c r="AA103" s="25">
        <v>-4.983658645772179E-3</v>
      </c>
      <c r="AB103" s="18">
        <v>5.8423441083641269E-3</v>
      </c>
      <c r="AC103" s="21">
        <v>8.5868546259194791E-4</v>
      </c>
      <c r="AD103" s="27">
        <v>9.5520503293887622E-4</v>
      </c>
      <c r="AE103" s="28">
        <f t="shared" si="137"/>
        <v>8.0548248941096807E-4</v>
      </c>
      <c r="AF103" s="110">
        <v>-0.57016124683738023</v>
      </c>
      <c r="AG103" s="111">
        <v>0.59769386519368894</v>
      </c>
      <c r="AH103" s="115">
        <v>-0.10325223553504223</v>
      </c>
      <c r="AI103" s="21">
        <v>0.17317823510555513</v>
      </c>
      <c r="AJ103" s="2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1"/>
      <c r="CC103" s="91"/>
      <c r="CD103" s="91"/>
      <c r="CE103" s="91"/>
      <c r="CF103" s="91"/>
      <c r="CG103" s="91"/>
      <c r="CH103" s="91"/>
      <c r="CI103" s="91"/>
      <c r="CJ103" s="91"/>
      <c r="CK103" s="91"/>
      <c r="CL103" s="91"/>
      <c r="CM103" s="91"/>
      <c r="CN103" s="91"/>
      <c r="CO103" s="91"/>
    </row>
    <row r="104" spans="1:93" s="1" customFormat="1" ht="15" thickBot="1" x14ac:dyDescent="0.4">
      <c r="A104" s="60"/>
      <c r="B104" s="29">
        <v>1</v>
      </c>
      <c r="C104" s="30">
        <v>0</v>
      </c>
      <c r="D104" s="31">
        <v>1</v>
      </c>
      <c r="E104" s="50">
        <v>-0.13911368269013052</v>
      </c>
      <c r="F104" s="51">
        <v>0.4722203424509388</v>
      </c>
      <c r="G104" s="49">
        <v>0.6288287920493465</v>
      </c>
      <c r="H104" s="49">
        <v>-9.7043504120591512E-2</v>
      </c>
      <c r="I104" s="53"/>
      <c r="J104" s="34"/>
      <c r="K104" s="10">
        <v>-9.7043504120591512E-2</v>
      </c>
      <c r="L104" s="10">
        <v>0.37517683833034732</v>
      </c>
      <c r="M104" s="10">
        <v>-0.23615718681072204</v>
      </c>
      <c r="N104" s="10">
        <v>0.23606315564021677</v>
      </c>
      <c r="O104" s="13">
        <f t="shared" si="135"/>
        <v>0.47575814567192676</v>
      </c>
      <c r="P104" s="13">
        <f t="shared" si="135"/>
        <v>0.59270929030877328</v>
      </c>
      <c r="Q104" s="13">
        <f t="shared" si="135"/>
        <v>0.44123356782537532</v>
      </c>
      <c r="R104" s="13">
        <f t="shared" si="135"/>
        <v>0.55874324898994887</v>
      </c>
      <c r="S104" s="13">
        <v>-5.0103788785359482E-2</v>
      </c>
      <c r="T104" s="15">
        <f t="shared" si="102"/>
        <v>0.48747667256335087</v>
      </c>
      <c r="U104" s="35"/>
      <c r="V104" s="18">
        <v>-0.1281308318591623</v>
      </c>
      <c r="W104" s="21">
        <v>8.898161970338353E-4</v>
      </c>
      <c r="X104" s="21"/>
      <c r="Y104" s="24">
        <v>1.7511683336419438E-2</v>
      </c>
      <c r="Z104" s="25">
        <v>-1.8182031798271537E-2</v>
      </c>
      <c r="AA104" s="25">
        <v>-1.9864832943003719E-2</v>
      </c>
      <c r="AB104" s="18">
        <v>2.0892781511363867E-2</v>
      </c>
      <c r="AC104" s="21">
        <v>1.0279485683601479E-3</v>
      </c>
      <c r="AD104" s="27">
        <v>2.7107497130923301E-3</v>
      </c>
      <c r="AE104" s="28">
        <f t="shared" si="137"/>
        <v>3.5760010650804849E-4</v>
      </c>
      <c r="AF104" s="110">
        <v>-0.14219752839521096</v>
      </c>
      <c r="AG104" s="111">
        <v>0.46408809331166179</v>
      </c>
      <c r="AH104" s="115">
        <v>-9.8116304440115654E-2</v>
      </c>
      <c r="AI104" s="21">
        <v>0.62615934345824498</v>
      </c>
      <c r="AJ104" s="2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</row>
    <row r="105" spans="1:93" s="1" customFormat="1" ht="15" thickBot="1" x14ac:dyDescent="0.4">
      <c r="A105" s="61"/>
      <c r="B105" s="36">
        <v>1</v>
      </c>
      <c r="C105" s="37">
        <v>1</v>
      </c>
      <c r="D105" s="38">
        <v>0</v>
      </c>
      <c r="E105" s="54"/>
      <c r="F105" s="55"/>
      <c r="G105" s="56"/>
      <c r="H105" s="56"/>
      <c r="I105" s="57"/>
      <c r="J105" s="41"/>
      <c r="K105" s="42"/>
      <c r="L105" s="42"/>
      <c r="M105" s="42"/>
      <c r="N105" s="42"/>
      <c r="O105" s="14"/>
      <c r="P105" s="14"/>
      <c r="Q105" s="14"/>
      <c r="R105" s="14"/>
      <c r="S105" s="14">
        <v>0.15647446276900884</v>
      </c>
      <c r="T105" s="15">
        <f t="shared" si="102"/>
        <v>0.53903899477750217</v>
      </c>
      <c r="U105" s="43"/>
      <c r="V105" s="19">
        <v>0.13475974869437554</v>
      </c>
      <c r="W105" s="44"/>
      <c r="X105" s="44"/>
      <c r="Y105" s="45"/>
      <c r="Z105" s="42"/>
      <c r="AA105" s="42"/>
      <c r="AB105" s="19"/>
      <c r="AC105" s="44"/>
      <c r="AD105" s="46"/>
      <c r="AE105" s="47"/>
      <c r="AF105" s="112"/>
      <c r="AG105" s="113"/>
      <c r="AH105" s="116"/>
      <c r="AI105" s="44"/>
      <c r="AJ105" s="44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91"/>
      <c r="CC105" s="91"/>
      <c r="CD105" s="91"/>
      <c r="CE105" s="91"/>
      <c r="CF105" s="91"/>
      <c r="CG105" s="91"/>
      <c r="CH105" s="91"/>
      <c r="CI105" s="91"/>
      <c r="CJ105" s="91"/>
      <c r="CK105" s="91"/>
      <c r="CL105" s="91"/>
      <c r="CM105" s="91"/>
      <c r="CN105" s="91"/>
      <c r="CO105" s="91"/>
    </row>
    <row r="106" spans="1:93" s="1" customFormat="1" ht="15" thickBot="1" x14ac:dyDescent="0.4">
      <c r="A106" s="59">
        <f t="shared" ref="A106" si="139">A102+1</f>
        <v>25</v>
      </c>
      <c r="B106" s="3">
        <v>0</v>
      </c>
      <c r="C106" s="4">
        <v>0</v>
      </c>
      <c r="D106" s="5">
        <v>0</v>
      </c>
      <c r="E106" s="48" cm="1">
        <f t="array" ref="E106:F108">AF102:AG104</f>
        <v>-1.163837895832142</v>
      </c>
      <c r="F106" s="49">
        <v>-1.0887992490366245</v>
      </c>
      <c r="G106" s="49" cm="1">
        <f t="array" ref="G106:G108">AI102:AI104</f>
        <v>-0.89518515894294381</v>
      </c>
      <c r="H106" s="49" cm="1">
        <f t="array" ref="H106:H108">AH102:AH104</f>
        <v>-0.22211563298692738</v>
      </c>
      <c r="I106" s="52">
        <f t="shared" ref="I106" si="140">AJ102</f>
        <v>-0.2026057828747474</v>
      </c>
      <c r="J106" s="8">
        <v>3</v>
      </c>
      <c r="K106" s="9" cm="1">
        <f t="array" ref="K106:N108" xml:space="preserve"> MMULT(E106:F108, TRANSPOSE(B106:C109))+H106:H108</f>
        <v>-0.22211563298692738</v>
      </c>
      <c r="L106" s="9">
        <v>-1.3109148820235519</v>
      </c>
      <c r="M106" s="9">
        <v>-1.3859535288190694</v>
      </c>
      <c r="N106" s="9">
        <v>-2.4747527778556941</v>
      </c>
      <c r="O106" s="11">
        <f t="shared" ref="O106:R108" si="141">1/(1+EXP(-K106))</f>
        <v>0.44469826591136014</v>
      </c>
      <c r="P106" s="11">
        <f t="shared" si="141"/>
        <v>0.2123337915245378</v>
      </c>
      <c r="Q106" s="11">
        <f t="shared" si="141"/>
        <v>0.20005453874417312</v>
      </c>
      <c r="R106" s="11">
        <f t="shared" si="141"/>
        <v>7.7647166284124991E-2</v>
      </c>
      <c r="S106" s="12" cm="1">
        <f t="array" ref="S106:S109">MMULT(TRANSPOSE(O106:R108), G106:G108)+I106</f>
        <v>-0.22083737463246572</v>
      </c>
      <c r="T106" s="15">
        <f t="shared" si="102"/>
        <v>0.44501394349795798</v>
      </c>
      <c r="U106" s="16" cm="1">
        <f t="array" ref="U106">0.25*(-SUMPRODUCT(D106:D109,LN(T106:T109))-SUMPRODUCT(1-D106:D109,LN(1-T106:T109)))</f>
        <v>0.68341123130920578</v>
      </c>
      <c r="V106" s="17" cm="1">
        <f t="array" ref="V106:V109">0.25*(T106:T109-D106:D109)</f>
        <v>0.11125348587448949</v>
      </c>
      <c r="W106" s="20" cm="1">
        <f t="array" ref="W106:W108" xml:space="preserve"> TRANSPOSE(MMULT( TRANSPOSE(_xlfn.ANCHORARRAY(V106)), TRANSPOSE(O106:R108)))</f>
        <v>8.9301458806452707E-3</v>
      </c>
      <c r="X106" s="20">
        <f t="shared" ref="X106" si="142">SUM(_xlfn.ANCHORARRAY(V106))</f>
        <v>-1.5060996691800554E-3</v>
      </c>
      <c r="Y106" s="22" cm="1">
        <f t="array" ref="Y106:AB108">(G106:G108)*(TRANSPOSE(_xlfn.ANCHORARRAY(V106))*(O106:R108)*(1-O106:R108))</f>
        <v>-2.459353552286235E-2</v>
      </c>
      <c r="Z106" s="23">
        <v>1.7923370759713408E-2</v>
      </c>
      <c r="AA106" s="23">
        <v>1.8333145181104318E-2</v>
      </c>
      <c r="AB106" s="17">
        <v>-8.6503439039674421E-3</v>
      </c>
      <c r="AC106" s="20" cm="1">
        <f t="array" ref="AC106:AD108">MMULT((_xlfn.ANCHORARRAY(Y106)),(B106:C109))</f>
        <v>9.6828012771368755E-3</v>
      </c>
      <c r="AD106" s="26">
        <v>9.2730268557459656E-3</v>
      </c>
      <c r="AE106" s="28">
        <f t="shared" ref="AE106:AE108" si="143">SUM(Y106:AB106)</f>
        <v>3.0126365139879329E-3</v>
      </c>
      <c r="AF106" s="110" cm="1">
        <f t="array" ref="AF106:AG108">E106:F108-3*(_xlfn.ANCHORARRAY(AC106))</f>
        <v>-1.1928862996635528</v>
      </c>
      <c r="AG106" s="111">
        <v>-1.1166183296038623</v>
      </c>
      <c r="AH106" s="114" cm="1">
        <f t="array" ref="AH106:AH108">(H106:H108)-3*(AE106:AE108)</f>
        <v>-0.23115354252889117</v>
      </c>
      <c r="AI106" s="20" cm="1">
        <f t="array" ref="AI106:AI108">G106:G108-3*(_xlfn.ANCHORARRAY(W106))</f>
        <v>-0.9219755965848796</v>
      </c>
      <c r="AJ106" s="20">
        <f t="shared" ref="AJ106" si="144">I106-3*(X106)</f>
        <v>-0.19808748386720723</v>
      </c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91"/>
      <c r="CC106" s="91"/>
      <c r="CD106" s="91"/>
      <c r="CE106" s="91"/>
      <c r="CF106" s="91"/>
      <c r="CG106" s="91"/>
      <c r="CH106" s="91"/>
      <c r="CI106" s="91"/>
      <c r="CJ106" s="91"/>
      <c r="CK106" s="91"/>
      <c r="CL106" s="91"/>
      <c r="CM106" s="91"/>
      <c r="CN106" s="91"/>
      <c r="CO106" s="91"/>
    </row>
    <row r="107" spans="1:93" s="1" customFormat="1" ht="15" thickBot="1" x14ac:dyDescent="0.4">
      <c r="A107" s="60"/>
      <c r="B107" s="29">
        <v>0</v>
      </c>
      <c r="C107" s="30">
        <v>1</v>
      </c>
      <c r="D107" s="31">
        <v>1</v>
      </c>
      <c r="E107" s="50">
        <v>-0.57016124683738023</v>
      </c>
      <c r="F107" s="51">
        <v>0.59769386519368894</v>
      </c>
      <c r="G107" s="49">
        <v>0.17317823510555513</v>
      </c>
      <c r="H107" s="49">
        <v>-0.10325223553504223</v>
      </c>
      <c r="I107" s="53"/>
      <c r="J107" s="34"/>
      <c r="K107" s="10">
        <v>-0.10325223553504223</v>
      </c>
      <c r="L107" s="10">
        <v>0.49444162965864669</v>
      </c>
      <c r="M107" s="10">
        <v>-0.67341348237242249</v>
      </c>
      <c r="N107" s="10">
        <v>-7.5719617178733517E-2</v>
      </c>
      <c r="O107" s="13">
        <f t="shared" si="141"/>
        <v>0.47420984949753242</v>
      </c>
      <c r="P107" s="13">
        <f t="shared" si="141"/>
        <v>0.62115220717744624</v>
      </c>
      <c r="Q107" s="13">
        <f t="shared" si="141"/>
        <v>0.337732926866256</v>
      </c>
      <c r="R107" s="13">
        <f t="shared" si="141"/>
        <v>0.48107913501079663</v>
      </c>
      <c r="S107" s="13">
        <v>8.4624065903894485E-2</v>
      </c>
      <c r="T107" s="15">
        <f t="shared" si="102"/>
        <v>0.52114340024788797</v>
      </c>
      <c r="U107" s="35"/>
      <c r="V107" s="18">
        <v>-0.11971414993802801</v>
      </c>
      <c r="W107" s="21">
        <v>8.6802275127792483E-5</v>
      </c>
      <c r="X107" s="21"/>
      <c r="Y107" s="24">
        <v>4.8038556989583479E-3</v>
      </c>
      <c r="Z107" s="25">
        <v>-4.8786716481992133E-3</v>
      </c>
      <c r="AA107" s="25">
        <v>-4.9569574709409977E-3</v>
      </c>
      <c r="AB107" s="18">
        <v>5.8332255184057602E-3</v>
      </c>
      <c r="AC107" s="21">
        <v>8.7626804746476251E-4</v>
      </c>
      <c r="AD107" s="27">
        <v>9.5455387020654692E-4</v>
      </c>
      <c r="AE107" s="28">
        <f t="shared" si="143"/>
        <v>8.0145209822389714E-4</v>
      </c>
      <c r="AF107" s="110">
        <v>-0.57279005097977453</v>
      </c>
      <c r="AG107" s="111">
        <v>0.59483020358306926</v>
      </c>
      <c r="AH107" s="115">
        <v>-0.10565659182971392</v>
      </c>
      <c r="AI107" s="21">
        <v>0.17291782828017177</v>
      </c>
      <c r="AJ107" s="2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91"/>
      <c r="CC107" s="91"/>
      <c r="CD107" s="91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</row>
    <row r="108" spans="1:93" s="1" customFormat="1" ht="15" thickBot="1" x14ac:dyDescent="0.4">
      <c r="A108" s="60"/>
      <c r="B108" s="29">
        <v>1</v>
      </c>
      <c r="C108" s="30">
        <v>0</v>
      </c>
      <c r="D108" s="31">
        <v>1</v>
      </c>
      <c r="E108" s="50">
        <v>-0.14219752839521096</v>
      </c>
      <c r="F108" s="51">
        <v>0.46408809331166179</v>
      </c>
      <c r="G108" s="49">
        <v>0.62615934345824498</v>
      </c>
      <c r="H108" s="49">
        <v>-9.8116304440115654E-2</v>
      </c>
      <c r="I108" s="53"/>
      <c r="J108" s="34"/>
      <c r="K108" s="10">
        <v>-9.8116304440115654E-2</v>
      </c>
      <c r="L108" s="10">
        <v>0.36597178887154613</v>
      </c>
      <c r="M108" s="10">
        <v>-0.24031383283532662</v>
      </c>
      <c r="N108" s="10">
        <v>0.2237742604763352</v>
      </c>
      <c r="O108" s="13">
        <f t="shared" si="141"/>
        <v>0.47549058302600361</v>
      </c>
      <c r="P108" s="13">
        <f t="shared" si="141"/>
        <v>0.59048526319281636</v>
      </c>
      <c r="Q108" s="13">
        <f t="shared" si="141"/>
        <v>0.44020901301391602</v>
      </c>
      <c r="R108" s="13">
        <f t="shared" si="141"/>
        <v>0.55571128075119114</v>
      </c>
      <c r="S108" s="13">
        <v>-4.7562658152779907E-2</v>
      </c>
      <c r="T108" s="15">
        <f t="shared" si="102"/>
        <v>0.48811157654966109</v>
      </c>
      <c r="U108" s="35"/>
      <c r="V108" s="18">
        <v>-0.12797210586258473</v>
      </c>
      <c r="W108" s="21">
        <v>8.5634184897426247E-4</v>
      </c>
      <c r="X108" s="21"/>
      <c r="Y108" s="24">
        <v>1.7373755406123341E-2</v>
      </c>
      <c r="Z108" s="25">
        <v>-1.812629107787769E-2</v>
      </c>
      <c r="AA108" s="25">
        <v>-1.9746267407956968E-2</v>
      </c>
      <c r="AB108" s="18">
        <v>2.0859176919581519E-2</v>
      </c>
      <c r="AC108" s="21">
        <v>1.1129095116245505E-3</v>
      </c>
      <c r="AD108" s="27">
        <v>2.732885841703829E-3</v>
      </c>
      <c r="AE108" s="28">
        <f t="shared" si="143"/>
        <v>3.603738398702018E-4</v>
      </c>
      <c r="AF108" s="110">
        <v>-0.14553625693008462</v>
      </c>
      <c r="AG108" s="111">
        <v>0.45588943578655028</v>
      </c>
      <c r="AH108" s="115">
        <v>-9.9197425959726263E-2</v>
      </c>
      <c r="AI108" s="21">
        <v>0.62359031791132224</v>
      </c>
      <c r="AJ108" s="2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91"/>
      <c r="CC108" s="91"/>
      <c r="CD108" s="91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</row>
    <row r="109" spans="1:93" s="1" customFormat="1" ht="15" thickBot="1" x14ac:dyDescent="0.4">
      <c r="A109" s="61"/>
      <c r="B109" s="36">
        <v>1</v>
      </c>
      <c r="C109" s="37">
        <v>1</v>
      </c>
      <c r="D109" s="38">
        <v>0</v>
      </c>
      <c r="E109" s="54"/>
      <c r="F109" s="55"/>
      <c r="G109" s="56"/>
      <c r="H109" s="56"/>
      <c r="I109" s="57"/>
      <c r="J109" s="41"/>
      <c r="K109" s="42"/>
      <c r="L109" s="42"/>
      <c r="M109" s="42"/>
      <c r="N109" s="42"/>
      <c r="O109" s="14"/>
      <c r="P109" s="14"/>
      <c r="Q109" s="14"/>
      <c r="R109" s="14"/>
      <c r="S109" s="14">
        <v>0.15916187248851216</v>
      </c>
      <c r="T109" s="15">
        <f t="shared" si="102"/>
        <v>0.53970668102777275</v>
      </c>
      <c r="U109" s="43"/>
      <c r="V109" s="19">
        <v>0.13492667025694319</v>
      </c>
      <c r="W109" s="44"/>
      <c r="X109" s="44"/>
      <c r="Y109" s="45"/>
      <c r="Z109" s="42"/>
      <c r="AA109" s="42"/>
      <c r="AB109" s="19"/>
      <c r="AC109" s="44"/>
      <c r="AD109" s="46"/>
      <c r="AE109" s="47"/>
      <c r="AF109" s="112"/>
      <c r="AG109" s="113"/>
      <c r="AH109" s="116"/>
      <c r="AI109" s="44"/>
      <c r="AJ109" s="44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91"/>
      <c r="CC109" s="91"/>
      <c r="CD109" s="91"/>
      <c r="CE109" s="91"/>
      <c r="CF109" s="91"/>
      <c r="CG109" s="91"/>
      <c r="CH109" s="91"/>
      <c r="CI109" s="91"/>
      <c r="CJ109" s="91"/>
      <c r="CK109" s="91"/>
      <c r="CL109" s="91"/>
      <c r="CM109" s="91"/>
      <c r="CN109" s="91"/>
      <c r="CO109" s="91"/>
    </row>
    <row r="110" spans="1:93" s="1" customFormat="1" ht="15" thickBot="1" x14ac:dyDescent="0.4">
      <c r="A110" s="59">
        <f t="shared" ref="A110" si="145">A106+1</f>
        <v>26</v>
      </c>
      <c r="B110" s="3">
        <v>0</v>
      </c>
      <c r="C110" s="4">
        <v>0</v>
      </c>
      <c r="D110" s="5">
        <v>0</v>
      </c>
      <c r="E110" s="48" cm="1">
        <f t="array" ref="E110:F112">AF106:AG108</f>
        <v>-1.1928862996635528</v>
      </c>
      <c r="F110" s="49">
        <v>-1.1166183296038623</v>
      </c>
      <c r="G110" s="49" cm="1">
        <f t="array" ref="G110:G112">AI106:AI108</f>
        <v>-0.9219755965848796</v>
      </c>
      <c r="H110" s="49" cm="1">
        <f t="array" ref="H110:H112">AH106:AH108</f>
        <v>-0.23115354252889117</v>
      </c>
      <c r="I110" s="52">
        <f t="shared" ref="I110" si="146">AJ106</f>
        <v>-0.19808748386720723</v>
      </c>
      <c r="J110" s="8">
        <v>3</v>
      </c>
      <c r="K110" s="9" cm="1">
        <f t="array" ref="K110:N112" xml:space="preserve"> MMULT(E110:F112, TRANSPOSE(B110:C113))+H110:H112</f>
        <v>-0.23115354252889117</v>
      </c>
      <c r="L110" s="9">
        <v>-1.3477718721327534</v>
      </c>
      <c r="M110" s="9">
        <v>-1.4240398421924438</v>
      </c>
      <c r="N110" s="9">
        <v>-2.5406581717963062</v>
      </c>
      <c r="O110" s="11">
        <f t="shared" ref="O110:R112" si="147">1/(1+EXP(-K110))</f>
        <v>0.44246755911861507</v>
      </c>
      <c r="P110" s="11">
        <f t="shared" si="147"/>
        <v>0.20623488217314159</v>
      </c>
      <c r="Q110" s="11">
        <f t="shared" si="147"/>
        <v>0.19402904489568498</v>
      </c>
      <c r="R110" s="11">
        <f t="shared" si="147"/>
        <v>7.305658994641237E-2</v>
      </c>
      <c r="S110" s="12" cm="1">
        <f t="array" ref="S110:S113">MMULT(TRANSPOSE(O110:R112), G110:G112)+I110</f>
        <v>-0.2277929052755803</v>
      </c>
      <c r="T110" s="15">
        <f t="shared" si="102"/>
        <v>0.44329675432484855</v>
      </c>
      <c r="U110" s="16" cm="1">
        <f t="array" ref="U110">0.25*(-SUMPRODUCT(D110:D113,LN(T110:T113))-SUMPRODUCT(1-D110:D113,LN(1-T110:T113)))</f>
        <v>0.68254732868584256</v>
      </c>
      <c r="V110" s="17" cm="1">
        <f t="array" ref="V110:V113">0.25*(T110:T113-D110:D113)</f>
        <v>0.11082418858121214</v>
      </c>
      <c r="W110" s="20" cm="1">
        <f t="array" ref="W110:W112" xml:space="preserve"> TRANSPOSE(MMULT( TRANSPOSE(_xlfn.ANCHORARRAY(V110)), TRANSPOSE(O110:R112)))</f>
        <v>9.433392439663308E-3</v>
      </c>
      <c r="X110" s="20">
        <f t="shared" ref="X110" si="148">SUM(_xlfn.ANCHORARRAY(V110))</f>
        <v>-1.5234086298731575E-3</v>
      </c>
      <c r="Y110" s="22" cm="1">
        <f t="array" ref="Y110:AB112">(G110:G112)*(TRANSPOSE(_xlfn.ANCHORARRAY(V110))*(O110:R112)*(1-O110:R112))</f>
        <v>-2.5206094686809816E-2</v>
      </c>
      <c r="Z110" s="23">
        <v>1.8057458592226103E-2</v>
      </c>
      <c r="AA110" s="23">
        <v>1.8427428730651115E-2</v>
      </c>
      <c r="AB110" s="17">
        <v>-8.4352054816758237E-3</v>
      </c>
      <c r="AC110" s="20" cm="1">
        <f t="array" ref="AC110:AD112">MMULT((_xlfn.ANCHORARRAY(Y110)),(B110:C113))</f>
        <v>9.9922232489752915E-3</v>
      </c>
      <c r="AD110" s="26">
        <v>9.6222531105502798E-3</v>
      </c>
      <c r="AE110" s="28">
        <f t="shared" ref="AE110:AE112" si="149">SUM(Y110:AB110)</f>
        <v>2.8435871543915792E-3</v>
      </c>
      <c r="AF110" s="110" cm="1">
        <f t="array" ref="AF110:AG112">E110:F112-3*(_xlfn.ANCHORARRAY(AC110))</f>
        <v>-1.2228629694104787</v>
      </c>
      <c r="AG110" s="111">
        <v>-1.145485088935513</v>
      </c>
      <c r="AH110" s="114" cm="1">
        <f t="array" ref="AH110:AH112">(H110:H112)-3*(AE110:AE112)</f>
        <v>-0.23968430399206592</v>
      </c>
      <c r="AI110" s="20" cm="1">
        <f t="array" ref="AI110:AI112">G110:G112-3*(_xlfn.ANCHORARRAY(W110))</f>
        <v>-0.95027577390386953</v>
      </c>
      <c r="AJ110" s="20">
        <f t="shared" ref="AJ110" si="150">I110-3*(X110)</f>
        <v>-0.19351725797758776</v>
      </c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91"/>
      <c r="CC110" s="91"/>
      <c r="CD110" s="91"/>
      <c r="CE110" s="91"/>
      <c r="CF110" s="91"/>
      <c r="CG110" s="91"/>
      <c r="CH110" s="91"/>
      <c r="CI110" s="91"/>
      <c r="CJ110" s="91"/>
      <c r="CK110" s="91"/>
      <c r="CL110" s="91"/>
      <c r="CM110" s="91"/>
      <c r="CN110" s="91"/>
      <c r="CO110" s="91"/>
    </row>
    <row r="111" spans="1:93" s="1" customFormat="1" ht="15" thickBot="1" x14ac:dyDescent="0.4">
      <c r="A111" s="60"/>
      <c r="B111" s="29">
        <v>0</v>
      </c>
      <c r="C111" s="30">
        <v>1</v>
      </c>
      <c r="D111" s="31">
        <v>1</v>
      </c>
      <c r="E111" s="50">
        <v>-0.57279005097977453</v>
      </c>
      <c r="F111" s="51">
        <v>0.59483020358306926</v>
      </c>
      <c r="G111" s="49">
        <v>0.17291782828017177</v>
      </c>
      <c r="H111" s="49">
        <v>-0.10565659182971392</v>
      </c>
      <c r="I111" s="53"/>
      <c r="J111" s="34"/>
      <c r="K111" s="10">
        <v>-0.10565659182971392</v>
      </c>
      <c r="L111" s="10">
        <v>0.48917361175335533</v>
      </c>
      <c r="M111" s="10">
        <v>-0.67844664280948841</v>
      </c>
      <c r="N111" s="10">
        <v>-8.361643922641919E-2</v>
      </c>
      <c r="O111" s="13">
        <f t="shared" si="147"/>
        <v>0.47361039709789893</v>
      </c>
      <c r="P111" s="13">
        <f t="shared" si="147"/>
        <v>0.61991173707729708</v>
      </c>
      <c r="Q111" s="13">
        <f t="shared" si="147"/>
        <v>0.33660808395845887</v>
      </c>
      <c r="R111" s="13">
        <f t="shared" si="147"/>
        <v>0.47910806130467659</v>
      </c>
      <c r="S111" s="13">
        <v>8.5783190643744983E-2</v>
      </c>
      <c r="T111" s="15">
        <f t="shared" si="102"/>
        <v>0.5214326561323932</v>
      </c>
      <c r="U111" s="35"/>
      <c r="V111" s="18">
        <v>-0.1196418359669017</v>
      </c>
      <c r="W111" s="21">
        <v>2.7523021638053979E-5</v>
      </c>
      <c r="X111" s="21"/>
      <c r="Y111" s="24">
        <v>4.7775238430007852E-3</v>
      </c>
      <c r="Z111" s="25">
        <v>-4.8745795180853884E-3</v>
      </c>
      <c r="AA111" s="25">
        <v>-4.9350739659001193E-3</v>
      </c>
      <c r="AB111" s="18">
        <v>5.830214180072746E-3</v>
      </c>
      <c r="AC111" s="21">
        <v>8.9514021417262668E-4</v>
      </c>
      <c r="AD111" s="27">
        <v>9.5563466198735764E-4</v>
      </c>
      <c r="AE111" s="28">
        <f t="shared" si="149"/>
        <v>7.9808453908802347E-4</v>
      </c>
      <c r="AF111" s="110">
        <v>-0.5754754716222924</v>
      </c>
      <c r="AG111" s="111">
        <v>0.59196329959710714</v>
      </c>
      <c r="AH111" s="115">
        <v>-0.10805084544697799</v>
      </c>
      <c r="AI111" s="21">
        <v>0.17283525921525761</v>
      </c>
      <c r="AJ111" s="2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91"/>
      <c r="CC111" s="91"/>
      <c r="CD111" s="91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1"/>
    </row>
    <row r="112" spans="1:93" s="1" customFormat="1" ht="15" thickBot="1" x14ac:dyDescent="0.4">
      <c r="A112" s="60"/>
      <c r="B112" s="29">
        <v>1</v>
      </c>
      <c r="C112" s="30">
        <v>0</v>
      </c>
      <c r="D112" s="31">
        <v>1</v>
      </c>
      <c r="E112" s="50">
        <v>-0.14553625693008462</v>
      </c>
      <c r="F112" s="51">
        <v>0.45588943578655028</v>
      </c>
      <c r="G112" s="49">
        <v>0.62359031791132224</v>
      </c>
      <c r="H112" s="49">
        <v>-9.9197425959726263E-2</v>
      </c>
      <c r="I112" s="53"/>
      <c r="J112" s="34"/>
      <c r="K112" s="10">
        <v>-9.9197425959726263E-2</v>
      </c>
      <c r="L112" s="10">
        <v>0.35669200982682403</v>
      </c>
      <c r="M112" s="10">
        <v>-0.2447336828898109</v>
      </c>
      <c r="N112" s="10">
        <v>0.21115575289673938</v>
      </c>
      <c r="O112" s="13">
        <f t="shared" si="147"/>
        <v>0.47522095925891306</v>
      </c>
      <c r="P112" s="13">
        <f t="shared" si="147"/>
        <v>0.58823942771753468</v>
      </c>
      <c r="Q112" s="13">
        <f t="shared" si="147"/>
        <v>0.43912014082263823</v>
      </c>
      <c r="R112" s="13">
        <f t="shared" si="147"/>
        <v>0.55259366821554201</v>
      </c>
      <c r="S112" s="13">
        <v>-4.4940921213200785E-2</v>
      </c>
      <c r="T112" s="15">
        <f t="shared" si="102"/>
        <v>0.48876666028501436</v>
      </c>
      <c r="U112" s="35"/>
      <c r="V112" s="18">
        <v>-0.12780833492874641</v>
      </c>
      <c r="W112" s="21">
        <v>8.2154483190396976E-4</v>
      </c>
      <c r="X112" s="21"/>
      <c r="Y112" s="24">
        <v>1.7234789828900979E-2</v>
      </c>
      <c r="Z112" s="25">
        <v>-1.8070964042162501E-2</v>
      </c>
      <c r="AA112" s="25">
        <v>-1.9629613230350659E-2</v>
      </c>
      <c r="AB112" s="18">
        <v>2.082912451972075E-2</v>
      </c>
      <c r="AC112" s="21">
        <v>1.1995112893700907E-3</v>
      </c>
      <c r="AD112" s="27">
        <v>2.758160477558249E-3</v>
      </c>
      <c r="AE112" s="28">
        <f t="shared" si="149"/>
        <v>3.6333707610856913E-4</v>
      </c>
      <c r="AF112" s="110">
        <v>-0.14913479079819489</v>
      </c>
      <c r="AG112" s="111">
        <v>0.44761495435387555</v>
      </c>
      <c r="AH112" s="115">
        <v>-0.10028743718805197</v>
      </c>
      <c r="AI112" s="21">
        <v>0.62112568341561036</v>
      </c>
      <c r="AJ112" s="2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</row>
    <row r="113" spans="1:93" s="1" customFormat="1" ht="15" thickBot="1" x14ac:dyDescent="0.4">
      <c r="A113" s="61"/>
      <c r="B113" s="36">
        <v>1</v>
      </c>
      <c r="C113" s="37">
        <v>1</v>
      </c>
      <c r="D113" s="38">
        <v>0</v>
      </c>
      <c r="E113" s="54"/>
      <c r="F113" s="55"/>
      <c r="G113" s="56"/>
      <c r="H113" s="56"/>
      <c r="I113" s="57"/>
      <c r="J113" s="41"/>
      <c r="K113" s="42"/>
      <c r="L113" s="42"/>
      <c r="M113" s="42"/>
      <c r="N113" s="42"/>
      <c r="O113" s="14"/>
      <c r="P113" s="14"/>
      <c r="Q113" s="14"/>
      <c r="R113" s="14"/>
      <c r="S113" s="14">
        <v>0.16199450974313398</v>
      </c>
      <c r="T113" s="15">
        <f t="shared" si="102"/>
        <v>0.5404102947382512</v>
      </c>
      <c r="U113" s="43"/>
      <c r="V113" s="19">
        <v>0.1351025736845628</v>
      </c>
      <c r="W113" s="44"/>
      <c r="X113" s="44"/>
      <c r="Y113" s="45"/>
      <c r="Z113" s="42"/>
      <c r="AA113" s="42"/>
      <c r="AB113" s="19"/>
      <c r="AC113" s="44"/>
      <c r="AD113" s="46"/>
      <c r="AE113" s="47"/>
      <c r="AF113" s="112"/>
      <c r="AG113" s="113"/>
      <c r="AH113" s="116"/>
      <c r="AI113" s="44"/>
      <c r="AJ113" s="44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1"/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</row>
    <row r="114" spans="1:93" s="1" customFormat="1" ht="15" thickBot="1" x14ac:dyDescent="0.4">
      <c r="A114" s="59">
        <f t="shared" ref="A114" si="151">A110+1</f>
        <v>27</v>
      </c>
      <c r="B114" s="3">
        <v>0</v>
      </c>
      <c r="C114" s="4">
        <v>0</v>
      </c>
      <c r="D114" s="5">
        <v>0</v>
      </c>
      <c r="E114" s="48" cm="1">
        <f t="array" ref="E114:F116">AF110:AG112</f>
        <v>-1.2228629694104787</v>
      </c>
      <c r="F114" s="49">
        <v>-1.145485088935513</v>
      </c>
      <c r="G114" s="49" cm="1">
        <f t="array" ref="G114:G116">AI110:AI112</f>
        <v>-0.95027577390386953</v>
      </c>
      <c r="H114" s="49" cm="1">
        <f t="array" ref="H114:H116">AH110:AH112</f>
        <v>-0.23968430399206592</v>
      </c>
      <c r="I114" s="52">
        <f t="shared" ref="I114" si="152">AJ110</f>
        <v>-0.19351725797758776</v>
      </c>
      <c r="J114" s="8">
        <v>3</v>
      </c>
      <c r="K114" s="9" cm="1">
        <f t="array" ref="K114:N116" xml:space="preserve"> MMULT(E114:F116, TRANSPOSE(B114:C117))+H114:H116</f>
        <v>-0.23968430399206592</v>
      </c>
      <c r="L114" s="9">
        <v>-1.385169392927579</v>
      </c>
      <c r="M114" s="9">
        <v>-1.4625472734025446</v>
      </c>
      <c r="N114" s="9">
        <v>-2.6080323623380575</v>
      </c>
      <c r="O114" s="11">
        <f t="shared" ref="O114:R116" si="153">1/(1+EXP(-K114))</f>
        <v>0.4403641505172356</v>
      </c>
      <c r="P114" s="11">
        <f t="shared" si="153"/>
        <v>0.20018005565884739</v>
      </c>
      <c r="Q114" s="11">
        <f t="shared" si="153"/>
        <v>0.18807803552360475</v>
      </c>
      <c r="R114" s="11">
        <f t="shared" si="153"/>
        <v>6.8623256831311749E-2</v>
      </c>
      <c r="S114" s="12" cm="1">
        <f t="array" ref="S114:S117">MMULT(TRANSPOSE(O114:R116), G114:G116)+I114</f>
        <v>-0.2352281193942857</v>
      </c>
      <c r="T114" s="15">
        <f t="shared" si="102"/>
        <v>0.44146263864147978</v>
      </c>
      <c r="U114" s="16" cm="1">
        <f t="array" ref="U114">0.25*(-SUMPRODUCT(D114:D117,LN(T114:T117))-SUMPRODUCT(1-D114:D117,LN(1-T114:T117)))</f>
        <v>0.68161863091526542</v>
      </c>
      <c r="V114" s="17" cm="1">
        <f t="array" ref="V114:V117">0.25*(T114:T117-D114:D117)</f>
        <v>0.11036565966036994</v>
      </c>
      <c r="W114" s="20" cm="1">
        <f t="array" ref="W114:W116" xml:space="preserve"> TRANSPOSE(MMULT( TRANSPOSE(_xlfn.ANCHORARRAY(V114)), TRANSPOSE(O114:R116)))</f>
        <v>9.945967943757095E-3</v>
      </c>
      <c r="X114" s="20">
        <f t="shared" ref="X114" si="154">SUM(_xlfn.ANCHORARRAY(V114))</f>
        <v>-1.5426140800785526E-3</v>
      </c>
      <c r="Y114" s="22" cm="1">
        <f t="array" ref="Y114:AB116">(G114:G116)*(TRANSPOSE(_xlfn.ANCHORARRAY(V114))*(O114:R116)*(1-O114:R116))</f>
        <v>-2.5846462085797484E-2</v>
      </c>
      <c r="Z114" s="23">
        <v>1.8190188497625773E-2</v>
      </c>
      <c r="AA114" s="23">
        <v>1.8521889418912266E-2</v>
      </c>
      <c r="AB114" s="17">
        <v>-8.2168280768554307E-3</v>
      </c>
      <c r="AC114" s="20" cm="1">
        <f t="array" ref="AC114:AD116">MMULT((_xlfn.ANCHORARRAY(Y114)),(B114:C117))</f>
        <v>1.0305061342056835E-2</v>
      </c>
      <c r="AD114" s="26">
        <v>9.9733604207703427E-3</v>
      </c>
      <c r="AE114" s="28">
        <f t="shared" ref="AE114:AE116" si="155">SUM(Y114:AB114)</f>
        <v>2.6487877538851241E-3</v>
      </c>
      <c r="AF114" s="110" cm="1">
        <f t="array" ref="AF114:AG116">E114:F116-3*(_xlfn.ANCHORARRAY(AC114))</f>
        <v>-1.2537781534366492</v>
      </c>
      <c r="AG114" s="111">
        <v>-1.1754051701978241</v>
      </c>
      <c r="AH114" s="114" cm="1">
        <f t="array" ref="AH114:AH116">(H114:H116)-3*(AE114:AE116)</f>
        <v>-0.24763066725372129</v>
      </c>
      <c r="AI114" s="20" cm="1">
        <f t="array" ref="AI114:AI116">G114:G116-3*(_xlfn.ANCHORARRAY(W114))</f>
        <v>-0.9801136777351408</v>
      </c>
      <c r="AJ114" s="20">
        <f t="shared" ref="AJ114" si="156">I114-3*(X114)</f>
        <v>-0.1888894157373521</v>
      </c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91"/>
      <c r="CC114" s="91"/>
      <c r="CD114" s="91"/>
      <c r="CE114" s="91"/>
      <c r="CF114" s="91"/>
      <c r="CG114" s="91"/>
      <c r="CH114" s="91"/>
      <c r="CI114" s="91"/>
      <c r="CJ114" s="91"/>
      <c r="CK114" s="91"/>
      <c r="CL114" s="91"/>
      <c r="CM114" s="91"/>
      <c r="CN114" s="91"/>
      <c r="CO114" s="91"/>
    </row>
    <row r="115" spans="1:93" s="1" customFormat="1" ht="15" thickBot="1" x14ac:dyDescent="0.4">
      <c r="A115" s="60"/>
      <c r="B115" s="29">
        <v>0</v>
      </c>
      <c r="C115" s="30">
        <v>1</v>
      </c>
      <c r="D115" s="31">
        <v>1</v>
      </c>
      <c r="E115" s="50">
        <v>-0.5754754716222924</v>
      </c>
      <c r="F115" s="51">
        <v>0.59196329959710714</v>
      </c>
      <c r="G115" s="49">
        <v>0.17283525921525761</v>
      </c>
      <c r="H115" s="49">
        <v>-0.10805084544697799</v>
      </c>
      <c r="I115" s="53"/>
      <c r="J115" s="34"/>
      <c r="K115" s="10">
        <v>-0.10805084544697799</v>
      </c>
      <c r="L115" s="10">
        <v>0.48391245415012918</v>
      </c>
      <c r="M115" s="10">
        <v>-0.68352631706927036</v>
      </c>
      <c r="N115" s="10">
        <v>-9.1563017472163249E-2</v>
      </c>
      <c r="O115" s="13">
        <f t="shared" si="153"/>
        <v>0.47301353907511928</v>
      </c>
      <c r="P115" s="13">
        <f t="shared" si="153"/>
        <v>0.61867131725124269</v>
      </c>
      <c r="Q115" s="13">
        <f t="shared" si="153"/>
        <v>0.33547472014557556</v>
      </c>
      <c r="R115" s="13">
        <f t="shared" si="153"/>
        <v>0.47712522483462605</v>
      </c>
      <c r="S115" s="13">
        <v>8.7145320844430857E-2</v>
      </c>
      <c r="T115" s="15">
        <f t="shared" si="102"/>
        <v>0.52177255300061387</v>
      </c>
      <c r="U115" s="35"/>
      <c r="V115" s="18">
        <v>-0.11955686174984653</v>
      </c>
      <c r="W115" s="21">
        <v>-3.2492407069498186E-5</v>
      </c>
      <c r="X115" s="21"/>
      <c r="Y115" s="24">
        <v>4.7548775600284752E-3</v>
      </c>
      <c r="Z115" s="25">
        <v>-4.8749066868277674E-3</v>
      </c>
      <c r="AA115" s="25">
        <v>-4.9179817272304426E-3</v>
      </c>
      <c r="AB115" s="18">
        <v>5.8333796396611431E-3</v>
      </c>
      <c r="AC115" s="21">
        <v>9.1539791243070052E-4</v>
      </c>
      <c r="AD115" s="27">
        <v>9.5847295283337571E-4</v>
      </c>
      <c r="AE115" s="28">
        <f t="shared" si="155"/>
        <v>7.9536878563140831E-4</v>
      </c>
      <c r="AF115" s="110">
        <v>-0.57822166535958452</v>
      </c>
      <c r="AG115" s="111">
        <v>0.58908788073860696</v>
      </c>
      <c r="AH115" s="115">
        <v>-0.11043695180387221</v>
      </c>
      <c r="AI115" s="21">
        <v>0.17293273643646612</v>
      </c>
      <c r="AJ115" s="2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91"/>
      <c r="BC115" s="91"/>
      <c r="BD115" s="91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91"/>
      <c r="CC115" s="91"/>
      <c r="CD115" s="91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</row>
    <row r="116" spans="1:93" s="1" customFormat="1" ht="15" thickBot="1" x14ac:dyDescent="0.4">
      <c r="A116" s="60"/>
      <c r="B116" s="29">
        <v>1</v>
      </c>
      <c r="C116" s="30">
        <v>0</v>
      </c>
      <c r="D116" s="31">
        <v>1</v>
      </c>
      <c r="E116" s="50">
        <v>-0.14913479079819489</v>
      </c>
      <c r="F116" s="51">
        <v>0.44761495435387555</v>
      </c>
      <c r="G116" s="49">
        <v>0.62112568341561036</v>
      </c>
      <c r="H116" s="49">
        <v>-0.10028743718805197</v>
      </c>
      <c r="I116" s="53"/>
      <c r="J116" s="34"/>
      <c r="K116" s="10">
        <v>-0.10028743718805197</v>
      </c>
      <c r="L116" s="10">
        <v>0.34732751716582355</v>
      </c>
      <c r="M116" s="10">
        <v>-0.24942222798624686</v>
      </c>
      <c r="N116" s="10">
        <v>0.19819272636762866</v>
      </c>
      <c r="O116" s="13">
        <f t="shared" si="153"/>
        <v>0.47494913308844744</v>
      </c>
      <c r="P116" s="13">
        <f t="shared" si="153"/>
        <v>0.58596935912510184</v>
      </c>
      <c r="Q116" s="13">
        <f t="shared" si="153"/>
        <v>0.43796571360377318</v>
      </c>
      <c r="R116" s="13">
        <f t="shared" si="153"/>
        <v>0.54938662696699414</v>
      </c>
      <c r="S116" s="13">
        <v>-4.2229645347825057E-2</v>
      </c>
      <c r="T116" s="15">
        <f t="shared" si="102"/>
        <v>0.48944415734038182</v>
      </c>
      <c r="U116" s="35"/>
      <c r="V116" s="18">
        <v>-0.12763896066490454</v>
      </c>
      <c r="W116" s="21">
        <v>7.8509826542064176E-4</v>
      </c>
      <c r="X116" s="21"/>
      <c r="Y116" s="24">
        <v>1.7094717578310194E-2</v>
      </c>
      <c r="Z116" s="25">
        <v>-1.8016124904224447E-2</v>
      </c>
      <c r="AA116" s="25">
        <v>-1.9514870323724339E-2</v>
      </c>
      <c r="AB116" s="18">
        <v>2.0802688948269348E-2</v>
      </c>
      <c r="AC116" s="21">
        <v>1.2878186245450091E-3</v>
      </c>
      <c r="AD116" s="27">
        <v>2.7865640440449015E-3</v>
      </c>
      <c r="AE116" s="28">
        <f t="shared" si="155"/>
        <v>3.6641129863075605E-4</v>
      </c>
      <c r="AF116" s="110">
        <v>-0.15299824667182993</v>
      </c>
      <c r="AG116" s="111">
        <v>0.43925526222174083</v>
      </c>
      <c r="AH116" s="115">
        <v>-0.10138667108394424</v>
      </c>
      <c r="AI116" s="21">
        <v>0.61877038861934841</v>
      </c>
      <c r="AJ116" s="2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91"/>
      <c r="BC116" s="91"/>
      <c r="BD116" s="91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91"/>
      <c r="CC116" s="91"/>
      <c r="CD116" s="91"/>
      <c r="CE116" s="91"/>
      <c r="CF116" s="91"/>
      <c r="CG116" s="91"/>
      <c r="CH116" s="91"/>
      <c r="CI116" s="91"/>
      <c r="CJ116" s="91"/>
      <c r="CK116" s="91"/>
      <c r="CL116" s="91"/>
      <c r="CM116" s="91"/>
      <c r="CN116" s="91"/>
      <c r="CO116" s="91"/>
    </row>
    <row r="117" spans="1:93" s="1" customFormat="1" ht="15" thickBot="1" x14ac:dyDescent="0.4">
      <c r="A117" s="61"/>
      <c r="B117" s="36">
        <v>1</v>
      </c>
      <c r="C117" s="37">
        <v>1</v>
      </c>
      <c r="D117" s="38">
        <v>0</v>
      </c>
      <c r="E117" s="54"/>
      <c r="F117" s="55"/>
      <c r="G117" s="56"/>
      <c r="H117" s="56"/>
      <c r="I117" s="57"/>
      <c r="J117" s="41"/>
      <c r="K117" s="42"/>
      <c r="L117" s="42"/>
      <c r="M117" s="42"/>
      <c r="N117" s="42"/>
      <c r="O117" s="14"/>
      <c r="P117" s="14"/>
      <c r="Q117" s="14"/>
      <c r="R117" s="14"/>
      <c r="S117" s="14">
        <v>0.16497392957593535</v>
      </c>
      <c r="T117" s="15">
        <f t="shared" si="102"/>
        <v>0.54115019469721037</v>
      </c>
      <c r="U117" s="43"/>
      <c r="V117" s="19">
        <v>0.13528754867430259</v>
      </c>
      <c r="W117" s="44"/>
      <c r="X117" s="44"/>
      <c r="Y117" s="45"/>
      <c r="Z117" s="42"/>
      <c r="AA117" s="42"/>
      <c r="AB117" s="19"/>
      <c r="AC117" s="44"/>
      <c r="AD117" s="46"/>
      <c r="AE117" s="47"/>
      <c r="AF117" s="112"/>
      <c r="AG117" s="113"/>
      <c r="AH117" s="116"/>
      <c r="AI117" s="44"/>
      <c r="AJ117" s="44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91"/>
      <c r="BC117" s="91"/>
      <c r="BD117" s="91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91"/>
      <c r="CC117" s="91"/>
      <c r="CD117" s="91"/>
      <c r="CE117" s="91"/>
      <c r="CF117" s="91"/>
      <c r="CG117" s="91"/>
      <c r="CH117" s="91"/>
      <c r="CI117" s="91"/>
      <c r="CJ117" s="91"/>
      <c r="CK117" s="91"/>
      <c r="CL117" s="91"/>
      <c r="CM117" s="91"/>
      <c r="CN117" s="91"/>
      <c r="CO117" s="91"/>
    </row>
    <row r="118" spans="1:93" s="1" customFormat="1" ht="15" thickBot="1" x14ac:dyDescent="0.4">
      <c r="A118" s="59">
        <f t="shared" ref="A118" si="157">A114+1</f>
        <v>28</v>
      </c>
      <c r="B118" s="3">
        <v>0</v>
      </c>
      <c r="C118" s="4">
        <v>0</v>
      </c>
      <c r="D118" s="5">
        <v>0</v>
      </c>
      <c r="E118" s="48" cm="1">
        <f t="array" ref="E118:F120">AF114:AG116</f>
        <v>-1.2537781534366492</v>
      </c>
      <c r="F118" s="49">
        <v>-1.1754051701978241</v>
      </c>
      <c r="G118" s="49" cm="1">
        <f t="array" ref="G118:G120">AI114:AI116</f>
        <v>-0.9801136777351408</v>
      </c>
      <c r="H118" s="49" cm="1">
        <f t="array" ref="H118:H120">AH114:AH116</f>
        <v>-0.24763066725372129</v>
      </c>
      <c r="I118" s="52">
        <f t="shared" ref="I118" si="158">AJ114</f>
        <v>-0.1888894157373521</v>
      </c>
      <c r="J118" s="8">
        <v>3</v>
      </c>
      <c r="K118" s="9" cm="1">
        <f t="array" ref="K118:N120" xml:space="preserve"> MMULT(E118:F120, TRANSPOSE(B118:C121))+H118:H120</f>
        <v>-0.24763066725372129</v>
      </c>
      <c r="L118" s="9">
        <v>-1.4230358374515455</v>
      </c>
      <c r="M118" s="9">
        <v>-1.5014088206903704</v>
      </c>
      <c r="N118" s="9">
        <v>-2.6768139908881943</v>
      </c>
      <c r="O118" s="11">
        <f t="shared" ref="O118:R120" si="159">1/(1+EXP(-K118))</f>
        <v>0.43840675830744136</v>
      </c>
      <c r="P118" s="11">
        <f t="shared" si="159"/>
        <v>0.19418610117271864</v>
      </c>
      <c r="Q118" s="11">
        <f t="shared" si="159"/>
        <v>0.18221549720057936</v>
      </c>
      <c r="R118" s="11">
        <f t="shared" si="159"/>
        <v>6.4355452146647438E-2</v>
      </c>
      <c r="S118" s="12" cm="1">
        <f t="array" ref="S118:S121">MMULT(TRANSPOSE(O118:R120), G118:G120)+I118</f>
        <v>-0.24316635423901214</v>
      </c>
      <c r="T118" s="15">
        <f t="shared" si="102"/>
        <v>0.43950620066374074</v>
      </c>
      <c r="U118" s="16" cm="1">
        <f t="array" ref="U118">0.25*(-SUMPRODUCT(D118:D121,LN(T118:T121))-SUMPRODUCT(1-D118:D121,LN(1-T118:T121)))</f>
        <v>0.68062149661681359</v>
      </c>
      <c r="V118" s="17" cm="1">
        <f t="array" ref="V118:V121">0.25*(T118:T121-D118:D121)</f>
        <v>0.10987655016593519</v>
      </c>
      <c r="W118" s="20" cm="1">
        <f t="array" ref="W118:W120" xml:space="preserve"> TRANSPOSE(MMULT( TRANSPOSE(_xlfn.ANCHORARRAY(V118)), TRANSPOSE(O118:R120)))</f>
        <v>1.0466582476555878E-2</v>
      </c>
      <c r="X118" s="20">
        <f t="shared" ref="X118" si="160">SUM(_xlfn.ANCHORARRAY(V118))</f>
        <v>-1.5638399168109163E-3</v>
      </c>
      <c r="Y118" s="22" cm="1">
        <f t="array" ref="Y118:AB120">(G118:G120)*(TRANSPOSE(_xlfn.ANCHORARRAY(V118))*(O118:R120)*(1-O118:R120))</f>
        <v>-2.6514325186585256E-2</v>
      </c>
      <c r="Z118" s="23">
        <v>1.8320910981799766E-2</v>
      </c>
      <c r="AA118" s="23">
        <v>1.8615993318938501E-2</v>
      </c>
      <c r="AB118" s="17">
        <v>-7.9956425902081938E-3</v>
      </c>
      <c r="AC118" s="20" cm="1">
        <f t="array" ref="AC118:AD120">MMULT((_xlfn.ANCHORARRAY(Y118)),(B118:C121))</f>
        <v>1.0620350728730308E-2</v>
      </c>
      <c r="AD118" s="26">
        <v>1.0325268391591572E-2</v>
      </c>
      <c r="AE118" s="28">
        <f t="shared" ref="AE118:AE120" si="161">SUM(Y118:AB118)</f>
        <v>2.4269365239448174E-3</v>
      </c>
      <c r="AF118" s="110" cm="1">
        <f t="array" ref="AF118:AG120">E118:F120-3*(_xlfn.ANCHORARRAY(AC118))</f>
        <v>-1.2856392056228401</v>
      </c>
      <c r="AG118" s="111">
        <v>-1.2063809753725989</v>
      </c>
      <c r="AH118" s="114" cm="1">
        <f t="array" ref="AH118:AH120">(H118:H120)-3*(AE118:AE120)</f>
        <v>-0.25491147682555576</v>
      </c>
      <c r="AI118" s="20" cm="1">
        <f t="array" ref="AI118:AI120">G118:G120-3*(_xlfn.ANCHORARRAY(W118))</f>
        <v>-1.0115134251648084</v>
      </c>
      <c r="AJ118" s="20">
        <f t="shared" ref="AJ118" si="162">I118-3*(X118)</f>
        <v>-0.18419789598691935</v>
      </c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91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91"/>
      <c r="CC118" s="91"/>
      <c r="CD118" s="91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</row>
    <row r="119" spans="1:93" s="1" customFormat="1" ht="15" thickBot="1" x14ac:dyDescent="0.4">
      <c r="A119" s="60"/>
      <c r="B119" s="29">
        <v>0</v>
      </c>
      <c r="C119" s="30">
        <v>1</v>
      </c>
      <c r="D119" s="31">
        <v>1</v>
      </c>
      <c r="E119" s="50">
        <v>-0.57822166535958452</v>
      </c>
      <c r="F119" s="51">
        <v>0.58908788073860696</v>
      </c>
      <c r="G119" s="49">
        <v>0.17293273643646612</v>
      </c>
      <c r="H119" s="49">
        <v>-0.11043695180387221</v>
      </c>
      <c r="I119" s="53"/>
      <c r="J119" s="34"/>
      <c r="K119" s="10">
        <v>-0.11043695180387221</v>
      </c>
      <c r="L119" s="10">
        <v>0.47865092893473477</v>
      </c>
      <c r="M119" s="10">
        <v>-0.68865861716345678</v>
      </c>
      <c r="N119" s="10">
        <v>-9.9570736424849773E-2</v>
      </c>
      <c r="O119" s="13">
        <f t="shared" si="159"/>
        <v>0.47241878879304211</v>
      </c>
      <c r="P119" s="13">
        <f t="shared" si="159"/>
        <v>0.61742926071877757</v>
      </c>
      <c r="Q119" s="13">
        <f t="shared" si="159"/>
        <v>0.33433153693999801</v>
      </c>
      <c r="R119" s="13">
        <f t="shared" si="159"/>
        <v>0.47512786171783794</v>
      </c>
      <c r="S119" s="13">
        <v>8.8719236530613782E-2</v>
      </c>
      <c r="T119" s="15">
        <f t="shared" si="102"/>
        <v>0.52216527227793219</v>
      </c>
      <c r="U119" s="35"/>
      <c r="V119" s="18">
        <v>-0.11945868193051695</v>
      </c>
      <c r="W119" s="21">
        <v>-9.3443538282625416E-5</v>
      </c>
      <c r="X119" s="21"/>
      <c r="Y119" s="24">
        <v>4.735858428778726E-3</v>
      </c>
      <c r="Z119" s="25">
        <v>-4.8797086185307613E-3</v>
      </c>
      <c r="AA119" s="25">
        <v>-4.9056676068878141E-3</v>
      </c>
      <c r="AB119" s="18">
        <v>5.842812066015641E-3</v>
      </c>
      <c r="AC119" s="21">
        <v>9.371444591278269E-4</v>
      </c>
      <c r="AD119" s="27">
        <v>9.6310344748487976E-4</v>
      </c>
      <c r="AE119" s="28">
        <f t="shared" si="161"/>
        <v>7.9329426937579158E-4</v>
      </c>
      <c r="AF119" s="110">
        <v>-0.58103309873696796</v>
      </c>
      <c r="AG119" s="111">
        <v>0.58619857039615231</v>
      </c>
      <c r="AH119" s="115">
        <v>-0.11281683461199958</v>
      </c>
      <c r="AI119" s="21">
        <v>0.17321306705131401</v>
      </c>
      <c r="AJ119" s="2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91"/>
      <c r="BC119" s="91"/>
      <c r="BD119" s="91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91"/>
      <c r="CC119" s="91"/>
      <c r="CD119" s="91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</row>
    <row r="120" spans="1:93" s="1" customFormat="1" ht="15" thickBot="1" x14ac:dyDescent="0.4">
      <c r="A120" s="60"/>
      <c r="B120" s="29">
        <v>1</v>
      </c>
      <c r="C120" s="30">
        <v>0</v>
      </c>
      <c r="D120" s="31">
        <v>1</v>
      </c>
      <c r="E120" s="50">
        <v>-0.15299824667182993</v>
      </c>
      <c r="F120" s="51">
        <v>0.43925526222174083</v>
      </c>
      <c r="G120" s="49">
        <v>0.61877038861934841</v>
      </c>
      <c r="H120" s="49">
        <v>-0.10138667108394424</v>
      </c>
      <c r="I120" s="53"/>
      <c r="J120" s="34"/>
      <c r="K120" s="10">
        <v>-0.10138667108394424</v>
      </c>
      <c r="L120" s="10">
        <v>0.3378685911377966</v>
      </c>
      <c r="M120" s="10">
        <v>-0.25438491775577415</v>
      </c>
      <c r="N120" s="10">
        <v>0.18487034446596667</v>
      </c>
      <c r="O120" s="13">
        <f t="shared" si="159"/>
        <v>0.47467502200996786</v>
      </c>
      <c r="P120" s="13">
        <f t="shared" si="159"/>
        <v>0.58367268551297913</v>
      </c>
      <c r="Q120" s="13">
        <f t="shared" si="159"/>
        <v>0.43674451730569958</v>
      </c>
      <c r="R120" s="13">
        <f t="shared" si="159"/>
        <v>0.54608640273707076</v>
      </c>
      <c r="S120" s="13">
        <v>-3.9419874578288411E-2</v>
      </c>
      <c r="T120" s="15">
        <f t="shared" si="102"/>
        <v>0.49014630731524095</v>
      </c>
      <c r="U120" s="35"/>
      <c r="V120" s="18">
        <v>-0.12746342317118975</v>
      </c>
      <c r="W120" s="21">
        <v>7.4665534248880006E-4</v>
      </c>
      <c r="X120" s="21"/>
      <c r="Y120" s="24">
        <v>1.6953484273047707E-2</v>
      </c>
      <c r="Z120" s="25">
        <v>-1.796186863322535E-2</v>
      </c>
      <c r="AA120" s="25">
        <v>-1.9402066536403945E-2</v>
      </c>
      <c r="AB120" s="18">
        <v>2.0779962684509774E-2</v>
      </c>
      <c r="AC120" s="21">
        <v>1.3778961481058297E-3</v>
      </c>
      <c r="AD120" s="27">
        <v>2.8180940512844248E-3</v>
      </c>
      <c r="AE120" s="28">
        <f t="shared" si="161"/>
        <v>3.6951178792818742E-4</v>
      </c>
      <c r="AF120" s="110">
        <v>-0.15713193511614743</v>
      </c>
      <c r="AG120" s="111">
        <v>0.43080098006788753</v>
      </c>
      <c r="AH120" s="115">
        <v>-0.1024952064477288</v>
      </c>
      <c r="AI120" s="21">
        <v>0.61653042259188195</v>
      </c>
      <c r="AJ120" s="2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91"/>
      <c r="BC120" s="91"/>
      <c r="BD120" s="91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91"/>
      <c r="CC120" s="91"/>
      <c r="CD120" s="91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</row>
    <row r="121" spans="1:93" s="1" customFormat="1" ht="15" thickBot="1" x14ac:dyDescent="0.4">
      <c r="A121" s="61"/>
      <c r="B121" s="36">
        <v>1</v>
      </c>
      <c r="C121" s="37">
        <v>1</v>
      </c>
      <c r="D121" s="38">
        <v>0</v>
      </c>
      <c r="E121" s="54"/>
      <c r="F121" s="55"/>
      <c r="G121" s="56"/>
      <c r="H121" s="56"/>
      <c r="I121" s="57"/>
      <c r="J121" s="41"/>
      <c r="K121" s="42"/>
      <c r="L121" s="42"/>
      <c r="M121" s="42"/>
      <c r="N121" s="42"/>
      <c r="O121" s="14"/>
      <c r="P121" s="14"/>
      <c r="Q121" s="14"/>
      <c r="R121" s="14"/>
      <c r="S121" s="14">
        <v>0.16810218230232124</v>
      </c>
      <c r="T121" s="15">
        <f t="shared" si="102"/>
        <v>0.54192686007584245</v>
      </c>
      <c r="U121" s="43"/>
      <c r="V121" s="19">
        <v>0.13548171501896061</v>
      </c>
      <c r="W121" s="44"/>
      <c r="X121" s="44"/>
      <c r="Y121" s="45"/>
      <c r="Z121" s="42"/>
      <c r="AA121" s="42"/>
      <c r="AB121" s="19"/>
      <c r="AC121" s="44"/>
      <c r="AD121" s="46"/>
      <c r="AE121" s="47"/>
      <c r="AF121" s="112"/>
      <c r="AG121" s="113"/>
      <c r="AH121" s="116"/>
      <c r="AI121" s="44"/>
      <c r="AJ121" s="44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91"/>
      <c r="BC121" s="91"/>
      <c r="BD121" s="91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91"/>
      <c r="CC121" s="91"/>
      <c r="CD121" s="91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</row>
    <row r="122" spans="1:93" s="1" customFormat="1" ht="15" thickBot="1" x14ac:dyDescent="0.4">
      <c r="A122" s="59">
        <f t="shared" ref="A122" si="163">A118+1</f>
        <v>29</v>
      </c>
      <c r="B122" s="3">
        <v>0</v>
      </c>
      <c r="C122" s="4">
        <v>0</v>
      </c>
      <c r="D122" s="5">
        <v>0</v>
      </c>
      <c r="E122" s="48" cm="1">
        <f t="array" ref="E122:F124">AF118:AG120</f>
        <v>-1.2856392056228401</v>
      </c>
      <c r="F122" s="49">
        <v>-1.2063809753725989</v>
      </c>
      <c r="G122" s="49" cm="1">
        <f t="array" ref="G122:G124">AI118:AI120</f>
        <v>-1.0115134251648084</v>
      </c>
      <c r="H122" s="49" cm="1">
        <f t="array" ref="H122:H124">AH118:AH120</f>
        <v>-0.25491147682555576</v>
      </c>
      <c r="I122" s="52">
        <f t="shared" ref="I122" si="164">AJ118</f>
        <v>-0.18419789598691935</v>
      </c>
      <c r="J122" s="8">
        <v>3</v>
      </c>
      <c r="K122" s="9" cm="1">
        <f t="array" ref="K122:N124" xml:space="preserve"> MMULT(E122:F124, TRANSPOSE(B122:C125))+H122:H124</f>
        <v>-0.25491147682555576</v>
      </c>
      <c r="L122" s="9">
        <v>-1.4612924521981547</v>
      </c>
      <c r="M122" s="9">
        <v>-1.5405506824483959</v>
      </c>
      <c r="N122" s="9">
        <v>-2.746931657820995</v>
      </c>
      <c r="O122" s="11">
        <f t="shared" ref="O122:R124" si="165">1/(1+EXP(-K122))</f>
        <v>0.43661498875323651</v>
      </c>
      <c r="P122" s="11">
        <f t="shared" si="165"/>
        <v>0.18826972760854971</v>
      </c>
      <c r="Q122" s="11">
        <f t="shared" si="165"/>
        <v>0.17645523601589272</v>
      </c>
      <c r="R122" s="11">
        <f t="shared" si="165"/>
        <v>6.026017270294718E-2</v>
      </c>
      <c r="S122" s="12" cm="1">
        <f t="array" ref="S122:S125">MMULT(TRANSPOSE(O122:R124), G122:G124)+I122</f>
        <v>-0.25163227411470479</v>
      </c>
      <c r="T122" s="15">
        <f t="shared" si="102"/>
        <v>0.4374217816813325</v>
      </c>
      <c r="U122" s="16" cm="1">
        <f t="array" ref="U122">0.25*(-SUMPRODUCT(D122:D125,LN(T122:T125))-SUMPRODUCT(1-D122:D125,LN(1-T122:T125)))</f>
        <v>0.6795523005415256</v>
      </c>
      <c r="V122" s="17" cm="1">
        <f t="array" ref="V122:V125">0.25*(T122:T125-D122:D125)</f>
        <v>0.10935544542033312</v>
      </c>
      <c r="W122" s="20" cm="1">
        <f t="array" ref="W122:W124" xml:space="preserve"> TRANSPOSE(MMULT( TRANSPOSE(_xlfn.ANCHORARRAY(V122)), TRANSPOSE(O122:R124)))</f>
        <v>1.0993837881862482E-2</v>
      </c>
      <c r="X122" s="20">
        <f t="shared" ref="X122" si="166">SUM(_xlfn.ANCHORARRAY(V122))</f>
        <v>-1.5872169895266575E-3</v>
      </c>
      <c r="Y122" s="22" cm="1">
        <f t="array" ref="Y122:AB124">(G122:G124)*(TRANSPOSE(_xlfn.ANCHORARRAY(V122))*(O122:R124)*(1-O122:R124))</f>
        <v>-2.7209213871297343E-2</v>
      </c>
      <c r="Z122" s="23">
        <v>1.8449067743332635E-2</v>
      </c>
      <c r="AA122" s="23">
        <v>1.8709299881456958E-2</v>
      </c>
      <c r="AB122" s="17">
        <v>-7.7721689997212271E-3</v>
      </c>
      <c r="AC122" s="20" cm="1">
        <f t="array" ref="AC122:AD124">MMULT((_xlfn.ANCHORARRAY(Y122)),(B122:C125))</f>
        <v>1.0937130881735731E-2</v>
      </c>
      <c r="AD122" s="26">
        <v>1.0676898743611407E-2</v>
      </c>
      <c r="AE122" s="28">
        <f t="shared" ref="AE122:AE124" si="167">SUM(Y122:AB122)</f>
        <v>2.1769847537710229E-3</v>
      </c>
      <c r="AF122" s="110" cm="1">
        <f t="array" ref="AF122:AG124">E122:F124-3*(_xlfn.ANCHORARRAY(AC122))</f>
        <v>-1.3184505982680472</v>
      </c>
      <c r="AG122" s="111">
        <v>-1.2384116716034332</v>
      </c>
      <c r="AH122" s="114" cm="1">
        <f t="array" ref="AH122:AH124">(H122:H124)-3*(AE122:AE124)</f>
        <v>-0.26144243108686882</v>
      </c>
      <c r="AI122" s="20" cm="1">
        <f t="array" ref="AI122:AI124">G122:G124-3*(_xlfn.ANCHORARRAY(W122))</f>
        <v>-1.0444949388103959</v>
      </c>
      <c r="AJ122" s="20">
        <f t="shared" ref="AJ122" si="168">I122-3*(X122)</f>
        <v>-0.17943624501833938</v>
      </c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</row>
    <row r="123" spans="1:93" s="1" customFormat="1" ht="15" thickBot="1" x14ac:dyDescent="0.4">
      <c r="A123" s="60"/>
      <c r="B123" s="29">
        <v>0</v>
      </c>
      <c r="C123" s="30">
        <v>1</v>
      </c>
      <c r="D123" s="31">
        <v>1</v>
      </c>
      <c r="E123" s="50">
        <v>-0.58103309873696796</v>
      </c>
      <c r="F123" s="51">
        <v>0.58619857039615231</v>
      </c>
      <c r="G123" s="49">
        <v>0.17321306705131401</v>
      </c>
      <c r="H123" s="49">
        <v>-0.11281683461199958</v>
      </c>
      <c r="I123" s="53"/>
      <c r="J123" s="34"/>
      <c r="K123" s="10">
        <v>-0.11281683461199958</v>
      </c>
      <c r="L123" s="10">
        <v>0.47338173578415271</v>
      </c>
      <c r="M123" s="10">
        <v>-0.6938499333489675</v>
      </c>
      <c r="N123" s="10">
        <v>-0.10765136295281523</v>
      </c>
      <c r="O123" s="13">
        <f t="shared" si="165"/>
        <v>0.47182566773554474</v>
      </c>
      <c r="P123" s="13">
        <f t="shared" si="165"/>
        <v>0.61618385493916605</v>
      </c>
      <c r="Q123" s="13">
        <f t="shared" si="165"/>
        <v>0.33317718434233345</v>
      </c>
      <c r="R123" s="13">
        <f t="shared" si="165"/>
        <v>0.47311311984013221</v>
      </c>
      <c r="S123" s="13">
        <v>9.0514008483617375E-2</v>
      </c>
      <c r="T123" s="15">
        <f t="shared" si="102"/>
        <v>0.5226130655618475</v>
      </c>
      <c r="U123" s="35"/>
      <c r="V123" s="18">
        <v>-0.11934673360953812</v>
      </c>
      <c r="W123" s="21">
        <v>-1.5553979352243841E-4</v>
      </c>
      <c r="X123" s="21"/>
      <c r="Y123" s="24">
        <v>4.7204121630556716E-3</v>
      </c>
      <c r="Z123" s="25">
        <v>-4.8890529759931861E-3</v>
      </c>
      <c r="AA123" s="25">
        <v>-4.8981319585270971E-3</v>
      </c>
      <c r="AB123" s="18">
        <v>5.8586237360032508E-3</v>
      </c>
      <c r="AC123" s="21">
        <v>9.6049177747615372E-4</v>
      </c>
      <c r="AD123" s="27">
        <v>9.6957076001006476E-4</v>
      </c>
      <c r="AE123" s="28">
        <f t="shared" si="167"/>
        <v>7.9185096453863926E-4</v>
      </c>
      <c r="AF123" s="110">
        <v>-0.5839145740693964</v>
      </c>
      <c r="AG123" s="111">
        <v>0.58328985811612211</v>
      </c>
      <c r="AH123" s="115">
        <v>-0.1151923875056155</v>
      </c>
      <c r="AI123" s="21">
        <v>0.17367968643188131</v>
      </c>
      <c r="AJ123" s="2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91"/>
      <c r="BC123" s="91"/>
      <c r="BD123" s="91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91"/>
      <c r="CC123" s="91"/>
      <c r="CD123" s="91"/>
      <c r="CE123" s="91"/>
      <c r="CF123" s="91"/>
      <c r="CG123" s="91"/>
      <c r="CH123" s="91"/>
      <c r="CI123" s="91"/>
      <c r="CJ123" s="91"/>
      <c r="CK123" s="91"/>
      <c r="CL123" s="91"/>
      <c r="CM123" s="91"/>
      <c r="CN123" s="91"/>
      <c r="CO123" s="91"/>
    </row>
    <row r="124" spans="1:93" s="1" customFormat="1" ht="15" thickBot="1" x14ac:dyDescent="0.4">
      <c r="A124" s="60"/>
      <c r="B124" s="29">
        <v>1</v>
      </c>
      <c r="C124" s="30">
        <v>0</v>
      </c>
      <c r="D124" s="31">
        <v>1</v>
      </c>
      <c r="E124" s="50">
        <v>-0.15713193511614743</v>
      </c>
      <c r="F124" s="51">
        <v>0.43080098006788753</v>
      </c>
      <c r="G124" s="49">
        <v>0.61653042259188195</v>
      </c>
      <c r="H124" s="49">
        <v>-0.1024952064477288</v>
      </c>
      <c r="I124" s="53"/>
      <c r="J124" s="34"/>
      <c r="K124" s="10">
        <v>-0.1024952064477288</v>
      </c>
      <c r="L124" s="10">
        <v>0.32830577362015873</v>
      </c>
      <c r="M124" s="10">
        <v>-0.25962714156387623</v>
      </c>
      <c r="N124" s="10">
        <v>0.1711738385040113</v>
      </c>
      <c r="O124" s="13">
        <f t="shared" si="165"/>
        <v>0.47439860692145891</v>
      </c>
      <c r="P124" s="13">
        <f t="shared" si="165"/>
        <v>0.58134708845414051</v>
      </c>
      <c r="Q124" s="13">
        <f t="shared" si="165"/>
        <v>0.43545536726724188</v>
      </c>
      <c r="R124" s="13">
        <f t="shared" si="165"/>
        <v>0.54268927579270687</v>
      </c>
      <c r="S124" s="13">
        <v>-3.6502612584987243E-2</v>
      </c>
      <c r="T124" s="15">
        <f t="shared" si="102"/>
        <v>0.49087536000141574</v>
      </c>
      <c r="U124" s="35"/>
      <c r="V124" s="18">
        <v>-0.12728115999964607</v>
      </c>
      <c r="W124" s="21">
        <v>7.0585044774566785E-4</v>
      </c>
      <c r="X124" s="21"/>
      <c r="Y124" s="24">
        <v>1.6811049935782096E-2</v>
      </c>
      <c r="Z124" s="25">
        <v>-1.7908312598726009E-2</v>
      </c>
      <c r="AA124" s="25">
        <v>-1.9291258787285017E-2</v>
      </c>
      <c r="AB124" s="18">
        <v>2.0761069202801304E-2</v>
      </c>
      <c r="AC124" s="21">
        <v>1.4698104155162865E-3</v>
      </c>
      <c r="AD124" s="27">
        <v>2.8527566040752947E-3</v>
      </c>
      <c r="AE124" s="28">
        <f t="shared" si="167"/>
        <v>3.7254775257237333E-4</v>
      </c>
      <c r="AF124" s="110">
        <v>-0.16154136636269628</v>
      </c>
      <c r="AG124" s="111">
        <v>0.42224271025566162</v>
      </c>
      <c r="AH124" s="115">
        <v>-0.10361284970544593</v>
      </c>
      <c r="AI124" s="21">
        <v>0.61441287124864497</v>
      </c>
      <c r="AJ124" s="2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91"/>
      <c r="CC124" s="91"/>
      <c r="CD124" s="91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</row>
    <row r="125" spans="1:93" s="1" customFormat="1" ht="15" thickBot="1" x14ac:dyDescent="0.4">
      <c r="A125" s="61"/>
      <c r="B125" s="36">
        <v>1</v>
      </c>
      <c r="C125" s="37">
        <v>1</v>
      </c>
      <c r="D125" s="38">
        <v>0</v>
      </c>
      <c r="E125" s="54"/>
      <c r="F125" s="55"/>
      <c r="G125" s="56"/>
      <c r="H125" s="56"/>
      <c r="I125" s="57"/>
      <c r="J125" s="41"/>
      <c r="K125" s="42"/>
      <c r="L125" s="42"/>
      <c r="M125" s="42"/>
      <c r="N125" s="42"/>
      <c r="O125" s="14"/>
      <c r="P125" s="14"/>
      <c r="Q125" s="14"/>
      <c r="R125" s="14"/>
      <c r="S125" s="14">
        <v>0.17138195341158483</v>
      </c>
      <c r="T125" s="15">
        <f t="shared" si="102"/>
        <v>0.54274092479729763</v>
      </c>
      <c r="U125" s="43"/>
      <c r="V125" s="19">
        <v>0.13568523119932441</v>
      </c>
      <c r="W125" s="44"/>
      <c r="X125" s="44"/>
      <c r="Y125" s="45"/>
      <c r="Z125" s="42"/>
      <c r="AA125" s="42"/>
      <c r="AB125" s="19"/>
      <c r="AC125" s="44"/>
      <c r="AD125" s="46"/>
      <c r="AE125" s="47"/>
      <c r="AF125" s="112"/>
      <c r="AG125" s="113"/>
      <c r="AH125" s="116"/>
      <c r="AI125" s="44"/>
      <c r="AJ125" s="44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91"/>
      <c r="BD125" s="91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91"/>
      <c r="CC125" s="91"/>
      <c r="CD125" s="91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</row>
    <row r="126" spans="1:93" s="1" customFormat="1" ht="15" thickBot="1" x14ac:dyDescent="0.4">
      <c r="A126" s="59">
        <f t="shared" ref="A126" si="169">A122+1</f>
        <v>30</v>
      </c>
      <c r="B126" s="3">
        <v>0</v>
      </c>
      <c r="C126" s="4">
        <v>0</v>
      </c>
      <c r="D126" s="5">
        <v>0</v>
      </c>
      <c r="E126" s="48" cm="1">
        <f t="array" ref="E126:F128">AF122:AG124</f>
        <v>-1.3184505982680472</v>
      </c>
      <c r="F126" s="49">
        <v>-1.2384116716034332</v>
      </c>
      <c r="G126" s="49" cm="1">
        <f t="array" ref="G126:G128">AI122:AI124</f>
        <v>-1.0444949388103959</v>
      </c>
      <c r="H126" s="49" cm="1">
        <f t="array" ref="H126:H128">AH122:AH124</f>
        <v>-0.26144243108686882</v>
      </c>
      <c r="I126" s="52">
        <f t="shared" ref="I126" si="170">AJ122</f>
        <v>-0.17943624501833938</v>
      </c>
      <c r="J126" s="8">
        <v>3</v>
      </c>
      <c r="K126" s="9" cm="1">
        <f t="array" ref="K126:N128" xml:space="preserve"> MMULT(E126:F128, TRANSPOSE(B126:C129))+H126:H128</f>
        <v>-0.26144243108686882</v>
      </c>
      <c r="L126" s="9">
        <v>-1.4998541026903021</v>
      </c>
      <c r="M126" s="9">
        <v>-1.579893029354916</v>
      </c>
      <c r="N126" s="9">
        <v>-2.8183047009583495</v>
      </c>
      <c r="O126" s="11">
        <f t="shared" ref="O126:R128" si="171">1/(1+EXP(-K126))</f>
        <v>0.43500915980350835</v>
      </c>
      <c r="P126" s="11">
        <f t="shared" si="171"/>
        <v>0.18244728488068734</v>
      </c>
      <c r="Q126" s="11">
        <f t="shared" si="171"/>
        <v>0.1708106322077369</v>
      </c>
      <c r="R126" s="11">
        <f t="shared" si="171"/>
        <v>5.6343002261570324E-2</v>
      </c>
      <c r="S126" s="12" cm="1">
        <f t="array" ref="S126:S129">MMULT(TRANSPOSE(O126:R128), G126:G128)+I126</f>
        <v>-0.26065199703786046</v>
      </c>
      <c r="T126" s="15">
        <f t="shared" si="102"/>
        <v>0.435203439643295</v>
      </c>
      <c r="U126" s="16" cm="1">
        <f t="array" ref="U126">0.25*(-SUMPRODUCT(D126:D129,LN(T126:T129))-SUMPRODUCT(1-D126:D129,LN(1-T126:T129)))</f>
        <v>0.67840744603145908</v>
      </c>
      <c r="V126" s="17" cm="1">
        <f t="array" ref="V126:V129">0.25*(T126:T129-D126:D129)</f>
        <v>0.10880085991082375</v>
      </c>
      <c r="W126" s="20" cm="1">
        <f t="array" ref="W126:W128" xml:space="preserve"> TRANSPOSE(MMULT( TRANSPOSE(_xlfn.ANCHORARRAY(V126)), TRANSPOSE(O126:R128)))</f>
        <v>1.1526246984426457E-2</v>
      </c>
      <c r="X126" s="20">
        <f t="shared" ref="X126" si="172">SUM(_xlfn.ANCHORARRAY(V126))</f>
        <v>-1.6128773128543383E-3</v>
      </c>
      <c r="Y126" s="22" cm="1">
        <f t="array" ref="Y126:AB128">(G126:G128)*(TRANSPOSE(_xlfn.ANCHORARRAY(V126))*(O126:R128)*(1-O126:R128))</f>
        <v>-2.793048496291084E-2</v>
      </c>
      <c r="Z126" s="23">
        <v>1.8574204092233943E-2</v>
      </c>
      <c r="AA126" s="23">
        <v>1.8801470918532834E-2</v>
      </c>
      <c r="AB126" s="17">
        <v>-7.5470029875291484E-3</v>
      </c>
      <c r="AC126" s="20" cm="1">
        <f t="array" ref="AC126:AD128">MMULT((_xlfn.ANCHORARRAY(Y126)),(B126:C129))</f>
        <v>1.1254467931003685E-2</v>
      </c>
      <c r="AD126" s="26">
        <v>1.1027201104704794E-2</v>
      </c>
      <c r="AE126" s="28">
        <f t="shared" ref="AE126:AE128" si="173">SUM(Y126:AB126)</f>
        <v>1.8981870603267887E-3</v>
      </c>
      <c r="AF126" s="110" cm="1">
        <f t="array" ref="AF126:AG128">E126:F128-3*(_xlfn.ANCHORARRAY(AC126))</f>
        <v>-1.3522140020610582</v>
      </c>
      <c r="AG126" s="111">
        <v>-1.2714932749175476</v>
      </c>
      <c r="AH126" s="114" cm="1">
        <f t="array" ref="AH126:AH128">(H126:H128)-3*(AE126:AE128)</f>
        <v>-0.2671369922678492</v>
      </c>
      <c r="AI126" s="20" cm="1">
        <f t="array" ref="AI126:AI128">G126:G128-3*(_xlfn.ANCHORARRAY(W126))</f>
        <v>-1.0790736797636753</v>
      </c>
      <c r="AJ126" s="20">
        <f t="shared" ref="AJ126" si="174">I126-3*(X126)</f>
        <v>-0.17459761307977636</v>
      </c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91"/>
      <c r="BC126" s="91"/>
      <c r="BD126" s="91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91"/>
      <c r="CC126" s="91"/>
      <c r="CD126" s="91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</row>
    <row r="127" spans="1:93" s="1" customFormat="1" ht="15" thickBot="1" x14ac:dyDescent="0.4">
      <c r="A127" s="60"/>
      <c r="B127" s="29">
        <v>0</v>
      </c>
      <c r="C127" s="30">
        <v>1</v>
      </c>
      <c r="D127" s="31">
        <v>1</v>
      </c>
      <c r="E127" s="50">
        <v>-0.5839145740693964</v>
      </c>
      <c r="F127" s="51">
        <v>0.58328985811612211</v>
      </c>
      <c r="G127" s="49">
        <v>0.17367968643188131</v>
      </c>
      <c r="H127" s="49">
        <v>-0.1151923875056155</v>
      </c>
      <c r="I127" s="53"/>
      <c r="J127" s="34"/>
      <c r="K127" s="10">
        <v>-0.1151923875056155</v>
      </c>
      <c r="L127" s="10">
        <v>0.46809747061050661</v>
      </c>
      <c r="M127" s="10">
        <v>-0.69910696157501184</v>
      </c>
      <c r="N127" s="10">
        <v>-0.11581710345888979</v>
      </c>
      <c r="O127" s="13">
        <f t="shared" si="171"/>
        <v>0.47123370510761003</v>
      </c>
      <c r="P127" s="13">
        <f t="shared" si="171"/>
        <v>0.61493335446314623</v>
      </c>
      <c r="Q127" s="13">
        <f t="shared" si="171"/>
        <v>0.33201025567725295</v>
      </c>
      <c r="R127" s="13">
        <f t="shared" si="171"/>
        <v>0.47107804587394658</v>
      </c>
      <c r="S127" s="13">
        <v>9.2539015640124789E-2</v>
      </c>
      <c r="T127" s="15">
        <f t="shared" si="102"/>
        <v>0.52311825855583771</v>
      </c>
      <c r="U127" s="35"/>
      <c r="V127" s="18">
        <v>-0.11922043536104057</v>
      </c>
      <c r="W127" s="21">
        <v>-2.1899916625542359E-4</v>
      </c>
      <c r="X127" s="21"/>
      <c r="Y127" s="24">
        <v>4.708487960348888E-3</v>
      </c>
      <c r="Z127" s="25">
        <v>-4.9030201898709524E-3</v>
      </c>
      <c r="AA127" s="25">
        <v>-4.8953887194700813E-3</v>
      </c>
      <c r="AB127" s="18">
        <v>5.8809504106909737E-3</v>
      </c>
      <c r="AC127" s="21">
        <v>9.8556169122089241E-4</v>
      </c>
      <c r="AD127" s="27">
        <v>9.7793022082002124E-4</v>
      </c>
      <c r="AE127" s="28">
        <f t="shared" si="173"/>
        <v>7.9102946169882799E-4</v>
      </c>
      <c r="AF127" s="110">
        <v>-0.58687125914305904</v>
      </c>
      <c r="AG127" s="111">
        <v>0.58035606745366208</v>
      </c>
      <c r="AH127" s="115">
        <v>-0.11756547589071198</v>
      </c>
      <c r="AI127" s="21">
        <v>0.17433668393064758</v>
      </c>
      <c r="AJ127" s="2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91"/>
      <c r="BC127" s="91"/>
      <c r="BD127" s="91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91"/>
      <c r="CC127" s="91"/>
      <c r="CD127" s="91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</row>
    <row r="128" spans="1:93" s="1" customFormat="1" ht="15" thickBot="1" x14ac:dyDescent="0.4">
      <c r="A128" s="60"/>
      <c r="B128" s="29">
        <v>1</v>
      </c>
      <c r="C128" s="30">
        <v>0</v>
      </c>
      <c r="D128" s="31">
        <v>1</v>
      </c>
      <c r="E128" s="50">
        <v>-0.16154136636269628</v>
      </c>
      <c r="F128" s="51">
        <v>0.42224271025566162</v>
      </c>
      <c r="G128" s="49">
        <v>0.61441287124864497</v>
      </c>
      <c r="H128" s="49">
        <v>-0.10361284970544593</v>
      </c>
      <c r="I128" s="53"/>
      <c r="J128" s="34"/>
      <c r="K128" s="10">
        <v>-0.10361284970544593</v>
      </c>
      <c r="L128" s="10">
        <v>0.31862986055021569</v>
      </c>
      <c r="M128" s="10">
        <v>-0.26515421606814221</v>
      </c>
      <c r="N128" s="10">
        <v>0.15708849418751941</v>
      </c>
      <c r="O128" s="13">
        <f t="shared" si="171"/>
        <v>0.47411993664809671</v>
      </c>
      <c r="P128" s="13">
        <f t="shared" si="171"/>
        <v>0.5789903024222508</v>
      </c>
      <c r="Q128" s="13">
        <f t="shared" si="171"/>
        <v>0.43409711249230054</v>
      </c>
      <c r="R128" s="13">
        <f t="shared" si="171"/>
        <v>0.53919156315973893</v>
      </c>
      <c r="S128" s="13">
        <v>-3.346879546899012E-2</v>
      </c>
      <c r="T128" s="15">
        <f t="shared" si="102"/>
        <v>0.49163358209558417</v>
      </c>
      <c r="U128" s="35"/>
      <c r="V128" s="18">
        <v>-0.12709160447610396</v>
      </c>
      <c r="W128" s="21">
        <v>6.6230057539684584E-4</v>
      </c>
      <c r="X128" s="21"/>
      <c r="Y128" s="24">
        <v>1.6667388450234022E-2</v>
      </c>
      <c r="Z128" s="25">
        <v>-1.7855597921942797E-2</v>
      </c>
      <c r="AA128" s="25">
        <v>-1.9182533907914811E-2</v>
      </c>
      <c r="AB128" s="18">
        <v>2.074616594613006E-2</v>
      </c>
      <c r="AC128" s="21">
        <v>1.5636320382152492E-3</v>
      </c>
      <c r="AD128" s="27">
        <v>2.8905680241872629E-3</v>
      </c>
      <c r="AE128" s="28">
        <f t="shared" si="173"/>
        <v>3.7542256650647393E-4</v>
      </c>
      <c r="AF128" s="110">
        <v>-0.16623226247734202</v>
      </c>
      <c r="AG128" s="111">
        <v>0.41357100618309983</v>
      </c>
      <c r="AH128" s="115">
        <v>-0.10473911740496536</v>
      </c>
      <c r="AI128" s="21">
        <v>0.61242596952245443</v>
      </c>
      <c r="AJ128" s="2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  <c r="AY128" s="91"/>
      <c r="AZ128" s="91"/>
      <c r="BA128" s="91"/>
      <c r="BB128" s="91"/>
      <c r="BC128" s="91"/>
      <c r="BD128" s="91"/>
      <c r="BE128" s="91"/>
      <c r="BF128" s="91"/>
      <c r="BG128" s="91"/>
      <c r="BH128" s="91"/>
      <c r="BI128" s="91"/>
      <c r="BJ128" s="91"/>
      <c r="BK128" s="91"/>
      <c r="BL128" s="91"/>
      <c r="BM128" s="91"/>
      <c r="BN128" s="91"/>
      <c r="BO128" s="91"/>
      <c r="BP128" s="91"/>
      <c r="BQ128" s="91"/>
      <c r="BR128" s="91"/>
      <c r="BS128" s="91"/>
      <c r="BT128" s="91"/>
      <c r="BU128" s="91"/>
      <c r="BV128" s="91"/>
      <c r="BW128" s="91"/>
      <c r="BX128" s="91"/>
      <c r="BY128" s="91"/>
      <c r="BZ128" s="91"/>
      <c r="CA128" s="91"/>
      <c r="CB128" s="91"/>
      <c r="CC128" s="91"/>
      <c r="CD128" s="91"/>
      <c r="CE128" s="91"/>
      <c r="CF128" s="91"/>
      <c r="CG128" s="91"/>
      <c r="CH128" s="91"/>
      <c r="CI128" s="91"/>
      <c r="CJ128" s="91"/>
      <c r="CK128" s="91"/>
      <c r="CL128" s="91"/>
      <c r="CM128" s="91"/>
      <c r="CN128" s="91"/>
      <c r="CO128" s="91"/>
    </row>
    <row r="129" spans="1:93" s="1" customFormat="1" ht="15" thickBot="1" x14ac:dyDescent="0.4">
      <c r="A129" s="61"/>
      <c r="B129" s="36">
        <v>1</v>
      </c>
      <c r="C129" s="37">
        <v>1</v>
      </c>
      <c r="D129" s="38">
        <v>0</v>
      </c>
      <c r="E129" s="54"/>
      <c r="F129" s="55"/>
      <c r="G129" s="56"/>
      <c r="H129" s="56"/>
      <c r="I129" s="57"/>
      <c r="J129" s="41"/>
      <c r="K129" s="42"/>
      <c r="L129" s="42"/>
      <c r="M129" s="42"/>
      <c r="N129" s="42"/>
      <c r="O129" s="14"/>
      <c r="P129" s="14"/>
      <c r="Q129" s="14"/>
      <c r="R129" s="14"/>
      <c r="S129" s="14">
        <v>0.17481669804841843</v>
      </c>
      <c r="T129" s="15">
        <f t="shared" si="102"/>
        <v>0.54359321045386577</v>
      </c>
      <c r="U129" s="43"/>
      <c r="V129" s="19">
        <v>0.13589830261346644</v>
      </c>
      <c r="W129" s="44"/>
      <c r="X129" s="44"/>
      <c r="Y129" s="45"/>
      <c r="Z129" s="42"/>
      <c r="AA129" s="42"/>
      <c r="AB129" s="19"/>
      <c r="AC129" s="44"/>
      <c r="AD129" s="46"/>
      <c r="AE129" s="47"/>
      <c r="AF129" s="112"/>
      <c r="AG129" s="113"/>
      <c r="AH129" s="116"/>
      <c r="AI129" s="44"/>
      <c r="AJ129" s="44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91"/>
      <c r="AW129" s="91"/>
      <c r="AX129" s="91"/>
      <c r="AY129" s="91"/>
      <c r="AZ129" s="91"/>
      <c r="BA129" s="91"/>
      <c r="BB129" s="91"/>
      <c r="BC129" s="91"/>
      <c r="BD129" s="91"/>
      <c r="BE129" s="91"/>
      <c r="BF129" s="91"/>
      <c r="BG129" s="91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  <c r="BS129" s="91"/>
      <c r="BT129" s="91"/>
      <c r="BU129" s="91"/>
      <c r="BV129" s="91"/>
      <c r="BW129" s="91"/>
      <c r="BX129" s="91"/>
      <c r="BY129" s="91"/>
      <c r="BZ129" s="91"/>
      <c r="CA129" s="91"/>
      <c r="CB129" s="91"/>
      <c r="CC129" s="91"/>
      <c r="CD129" s="91"/>
      <c r="CE129" s="91"/>
      <c r="CF129" s="91"/>
      <c r="CG129" s="91"/>
      <c r="CH129" s="91"/>
      <c r="CI129" s="91"/>
      <c r="CJ129" s="91"/>
      <c r="CK129" s="91"/>
      <c r="CL129" s="91"/>
      <c r="CM129" s="91"/>
      <c r="CN129" s="91"/>
      <c r="CO129" s="91"/>
    </row>
    <row r="130" spans="1:93" s="1" customFormat="1" ht="15" thickBot="1" x14ac:dyDescent="0.4">
      <c r="A130" s="59">
        <f t="shared" ref="A130" si="175">A126+1</f>
        <v>31</v>
      </c>
      <c r="B130" s="3">
        <v>0</v>
      </c>
      <c r="C130" s="4">
        <v>0</v>
      </c>
      <c r="D130" s="5">
        <v>0</v>
      </c>
      <c r="E130" s="48" cm="1">
        <f t="array" ref="E130:F132">AF126:AG128</f>
        <v>-1.3522140020610582</v>
      </c>
      <c r="F130" s="49">
        <v>-1.2714932749175476</v>
      </c>
      <c r="G130" s="49" cm="1">
        <f t="array" ref="G130:G132">AI126:AI128</f>
        <v>-1.0790736797636753</v>
      </c>
      <c r="H130" s="49" cm="1">
        <f t="array" ref="H130:H132">AH126:AH128</f>
        <v>-0.2671369922678492</v>
      </c>
      <c r="I130" s="52">
        <f t="shared" ref="I130" si="176">AJ126</f>
        <v>-0.17459761307977636</v>
      </c>
      <c r="J130" s="8">
        <v>3</v>
      </c>
      <c r="K130" s="9" cm="1">
        <f t="array" ref="K130:N132" xml:space="preserve"> MMULT(E130:F132, TRANSPOSE(B130:C133))+H130:H132</f>
        <v>-0.2671369922678492</v>
      </c>
      <c r="L130" s="9">
        <v>-1.5386302671853969</v>
      </c>
      <c r="M130" s="9">
        <v>-1.6193509943289075</v>
      </c>
      <c r="N130" s="9">
        <v>-2.8908442692464549</v>
      </c>
      <c r="O130" s="11">
        <f t="shared" ref="O130:R132" si="177">1/(1+EXP(-K130))</f>
        <v>0.43361009381590582</v>
      </c>
      <c r="P130" s="11">
        <f t="shared" si="177"/>
        <v>0.1767344818508188</v>
      </c>
      <c r="Q130" s="11">
        <f t="shared" si="177"/>
        <v>0.16529439545345212</v>
      </c>
      <c r="R130" s="11">
        <f t="shared" si="177"/>
        <v>5.2608023804320468E-2</v>
      </c>
      <c r="S130" s="12" cm="1">
        <f t="array" ref="S130:S133">MMULT(TRANSPOSE(O130:R132), G130:G132)+I130</f>
        <v>-0.27025322075785063</v>
      </c>
      <c r="T130" s="15">
        <f t="shared" si="102"/>
        <v>0.43284493076412373</v>
      </c>
      <c r="U130" s="16" cm="1">
        <f t="array" ref="U130">0.25*(-SUMPRODUCT(D130:D133,LN(T130:T133))-SUMPRODUCT(1-D130:D133,LN(1-T130:T133)))</f>
        <v>0.67718337451376442</v>
      </c>
      <c r="V130" s="17" cm="1">
        <f t="array" ref="V130:V133">0.25*(T130:T133-D130:D133)</f>
        <v>0.10821123269103093</v>
      </c>
      <c r="W130" s="20" cm="1">
        <f t="array" ref="W130:W132" xml:space="preserve"> TRANSPOSE(MMULT( TRANSPOSE(_xlfn.ANCHORARRAY(V130)), TRANSPOSE(O130:R132)))</f>
        <v>1.2062254043305399E-2</v>
      </c>
      <c r="X130" s="20">
        <f t="shared" ref="X130" si="178">SUM(_xlfn.ANCHORARRAY(V130))</f>
        <v>-1.640947215619748E-3</v>
      </c>
      <c r="Y130" s="22" cm="1">
        <f t="array" ref="Y130:AB132">(G130:G132)*(TRANSPOSE(_xlfn.ANCHORARRAY(V130))*(O130:R132)*(1-O130:R132))</f>
        <v>-2.8677304803816726E-2</v>
      </c>
      <c r="Z130" s="23">
        <v>1.8695977264785831E-2</v>
      </c>
      <c r="AA130" s="23">
        <v>1.8892275616756889E-2</v>
      </c>
      <c r="AB130" s="17">
        <v>-7.3207996804774567E-3</v>
      </c>
      <c r="AC130" s="20" cm="1">
        <f t="array" ref="AC130:AD132">MMULT((_xlfn.ANCHORARRAY(Y130)),(B130:C133))</f>
        <v>1.1571475936279432E-2</v>
      </c>
      <c r="AD130" s="26">
        <v>1.1375177584308374E-2</v>
      </c>
      <c r="AE130" s="28">
        <f t="shared" ref="AE130:AE132" si="179">SUM(Y130:AB130)</f>
        <v>1.5901483972485374E-3</v>
      </c>
      <c r="AF130" s="110" cm="1">
        <f t="array" ref="AF130:AG132">E130:F132-3*(_xlfn.ANCHORARRAY(AC130))</f>
        <v>-1.3869284298698965</v>
      </c>
      <c r="AG130" s="111">
        <v>-1.3056188076704727</v>
      </c>
      <c r="AH130" s="114" cm="1">
        <f t="array" ref="AH130:AH132">(H130:H132)-3*(AE130:AE132)</f>
        <v>-0.27190743745959484</v>
      </c>
      <c r="AI130" s="20" cm="1">
        <f t="array" ref="AI130:AI132">G130:G132-3*(_xlfn.ANCHORARRAY(W130))</f>
        <v>-1.1152604418935914</v>
      </c>
      <c r="AJ130" s="20">
        <f t="shared" ref="AJ130" si="180">I130-3*(X130)</f>
        <v>-0.16967477143291712</v>
      </c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91"/>
      <c r="AW130" s="91"/>
      <c r="AX130" s="91"/>
      <c r="AY130" s="91"/>
      <c r="AZ130" s="91"/>
      <c r="BA130" s="91"/>
      <c r="BB130" s="91"/>
      <c r="BC130" s="91"/>
      <c r="BD130" s="91"/>
      <c r="BE130" s="91"/>
      <c r="BF130" s="91"/>
      <c r="BG130" s="91"/>
      <c r="BH130" s="91"/>
      <c r="BI130" s="91"/>
      <c r="BJ130" s="91"/>
      <c r="BK130" s="91"/>
      <c r="BL130" s="91"/>
      <c r="BM130" s="91"/>
      <c r="BN130" s="91"/>
      <c r="BO130" s="91"/>
      <c r="BP130" s="91"/>
      <c r="BQ130" s="91"/>
      <c r="BR130" s="91"/>
      <c r="BS130" s="91"/>
      <c r="BT130" s="91"/>
      <c r="BU130" s="91"/>
      <c r="BV130" s="91"/>
      <c r="BW130" s="91"/>
      <c r="BX130" s="91"/>
      <c r="BY130" s="91"/>
      <c r="BZ130" s="91"/>
      <c r="CA130" s="91"/>
      <c r="CB130" s="91"/>
      <c r="CC130" s="91"/>
      <c r="CD130" s="91"/>
      <c r="CE130" s="91"/>
      <c r="CF130" s="91"/>
      <c r="CG130" s="91"/>
      <c r="CH130" s="91"/>
      <c r="CI130" s="91"/>
      <c r="CJ130" s="91"/>
      <c r="CK130" s="91"/>
      <c r="CL130" s="91"/>
      <c r="CM130" s="91"/>
      <c r="CN130" s="91"/>
      <c r="CO130" s="91"/>
    </row>
    <row r="131" spans="1:93" s="1" customFormat="1" ht="15" thickBot="1" x14ac:dyDescent="0.4">
      <c r="A131" s="60"/>
      <c r="B131" s="29">
        <v>0</v>
      </c>
      <c r="C131" s="30">
        <v>1</v>
      </c>
      <c r="D131" s="31">
        <v>1</v>
      </c>
      <c r="E131" s="50">
        <v>-0.58687125914305904</v>
      </c>
      <c r="F131" s="51">
        <v>0.58035606745366208</v>
      </c>
      <c r="G131" s="49">
        <v>0.17433668393064758</v>
      </c>
      <c r="H131" s="49">
        <v>-0.11756547589071198</v>
      </c>
      <c r="I131" s="53"/>
      <c r="J131" s="34"/>
      <c r="K131" s="10">
        <v>-0.11756547589071198</v>
      </c>
      <c r="L131" s="10">
        <v>0.4627905915629501</v>
      </c>
      <c r="M131" s="10">
        <v>-0.70443673503377102</v>
      </c>
      <c r="N131" s="10">
        <v>-0.12408066758010894</v>
      </c>
      <c r="O131" s="13">
        <f t="shared" si="177"/>
        <v>0.47064243738166167</v>
      </c>
      <c r="P131" s="13">
        <f t="shared" si="177"/>
        <v>0.61367597288077569</v>
      </c>
      <c r="Q131" s="13">
        <f t="shared" si="177"/>
        <v>0.33082928165080899</v>
      </c>
      <c r="R131" s="13">
        <f t="shared" si="177"/>
        <v>0.4690195708311628</v>
      </c>
      <c r="S131" s="13">
        <v>9.4803976511010607E-2</v>
      </c>
      <c r="T131" s="15">
        <f t="shared" si="102"/>
        <v>0.52368325843040131</v>
      </c>
      <c r="U131" s="35"/>
      <c r="V131" s="18">
        <v>-0.11907918539239967</v>
      </c>
      <c r="W131" s="21">
        <v>-2.8404658771652436E-4</v>
      </c>
      <c r="X131" s="21"/>
      <c r="Y131" s="24">
        <v>4.7000375950754739E-3</v>
      </c>
      <c r="Z131" s="25">
        <v>-4.9217038239638897E-3</v>
      </c>
      <c r="AA131" s="25">
        <v>-4.8974652932524069E-3</v>
      </c>
      <c r="AB131" s="18">
        <v>5.90995254553705E-3</v>
      </c>
      <c r="AC131" s="21">
        <v>1.0124872522846431E-3</v>
      </c>
      <c r="AD131" s="27">
        <v>9.8824872157316033E-4</v>
      </c>
      <c r="AE131" s="28">
        <f t="shared" si="179"/>
        <v>7.9082102339622738E-4</v>
      </c>
      <c r="AF131" s="110">
        <v>-0.58990872089991297</v>
      </c>
      <c r="AG131" s="111">
        <v>0.57739132128894255</v>
      </c>
      <c r="AH131" s="115">
        <v>-0.11993793896090066</v>
      </c>
      <c r="AI131" s="21">
        <v>0.17518882369379715</v>
      </c>
      <c r="AJ131" s="2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1"/>
      <c r="AW131" s="91"/>
      <c r="AX131" s="91"/>
      <c r="AY131" s="91"/>
      <c r="AZ131" s="91"/>
      <c r="BA131" s="91"/>
      <c r="BB131" s="91"/>
      <c r="BC131" s="91"/>
      <c r="BD131" s="91"/>
      <c r="BE131" s="91"/>
      <c r="BF131" s="91"/>
      <c r="BG131" s="91"/>
      <c r="BH131" s="91"/>
      <c r="BI131" s="91"/>
      <c r="BJ131" s="91"/>
      <c r="BK131" s="91"/>
      <c r="BL131" s="91"/>
      <c r="BM131" s="91"/>
      <c r="BN131" s="91"/>
      <c r="BO131" s="91"/>
      <c r="BP131" s="91"/>
      <c r="BQ131" s="91"/>
      <c r="BR131" s="91"/>
      <c r="BS131" s="91"/>
      <c r="BT131" s="91"/>
      <c r="BU131" s="91"/>
      <c r="BV131" s="91"/>
      <c r="BW131" s="91"/>
      <c r="BX131" s="91"/>
      <c r="BY131" s="91"/>
      <c r="BZ131" s="91"/>
      <c r="CA131" s="91"/>
      <c r="CB131" s="91"/>
      <c r="CC131" s="91"/>
      <c r="CD131" s="91"/>
      <c r="CE131" s="91"/>
      <c r="CF131" s="91"/>
      <c r="CG131" s="91"/>
      <c r="CH131" s="91"/>
      <c r="CI131" s="91"/>
      <c r="CJ131" s="91"/>
      <c r="CK131" s="91"/>
      <c r="CL131" s="91"/>
      <c r="CM131" s="91"/>
      <c r="CN131" s="91"/>
      <c r="CO131" s="91"/>
    </row>
    <row r="132" spans="1:93" s="1" customFormat="1" ht="15" thickBot="1" x14ac:dyDescent="0.4">
      <c r="A132" s="60"/>
      <c r="B132" s="29">
        <v>1</v>
      </c>
      <c r="C132" s="30">
        <v>0</v>
      </c>
      <c r="D132" s="31">
        <v>1</v>
      </c>
      <c r="E132" s="50">
        <v>-0.16623226247734202</v>
      </c>
      <c r="F132" s="51">
        <v>0.41357100618309983</v>
      </c>
      <c r="G132" s="49">
        <v>0.61242596952245443</v>
      </c>
      <c r="H132" s="49">
        <v>-0.10473911740496536</v>
      </c>
      <c r="I132" s="53"/>
      <c r="J132" s="34"/>
      <c r="K132" s="10">
        <v>-0.10473911740496536</v>
      </c>
      <c r="L132" s="10">
        <v>0.3088318887781345</v>
      </c>
      <c r="M132" s="10">
        <v>-0.27097137988230735</v>
      </c>
      <c r="N132" s="10">
        <v>0.14259962630079245</v>
      </c>
      <c r="O132" s="13">
        <f t="shared" si="177"/>
        <v>0.47383913228671726</v>
      </c>
      <c r="P132" s="13">
        <f t="shared" si="177"/>
        <v>0.57660011285622148</v>
      </c>
      <c r="Q132" s="13">
        <f t="shared" si="177"/>
        <v>0.43266863824923307</v>
      </c>
      <c r="R132" s="13">
        <f t="shared" si="177"/>
        <v>0.5355896184581358</v>
      </c>
      <c r="S132" s="13">
        <v>-3.0309254454138151E-2</v>
      </c>
      <c r="T132" s="15">
        <f t="shared" si="102"/>
        <v>0.49242326640868284</v>
      </c>
      <c r="U132" s="35"/>
      <c r="V132" s="18">
        <v>-0.12689418339782929</v>
      </c>
      <c r="W132" s="21">
        <v>6.1560695164585011E-4</v>
      </c>
      <c r="X132" s="21"/>
      <c r="Y132" s="24">
        <v>1.6522486744972854E-2</v>
      </c>
      <c r="Z132" s="25">
        <v>-1.7803890493163051E-2</v>
      </c>
      <c r="AA132" s="25">
        <v>-1.9076009154447592E-2</v>
      </c>
      <c r="AB132" s="18">
        <v>2.0735446989080895E-2</v>
      </c>
      <c r="AC132" s="21">
        <v>1.6594378346333032E-3</v>
      </c>
      <c r="AD132" s="27">
        <v>2.9315564959178433E-3</v>
      </c>
      <c r="AE132" s="28">
        <f t="shared" si="179"/>
        <v>3.7803408644310546E-4</v>
      </c>
      <c r="AF132" s="110">
        <v>-0.17121057598124192</v>
      </c>
      <c r="AG132" s="111">
        <v>0.40477633669534629</v>
      </c>
      <c r="AH132" s="115">
        <v>-0.10587321966429468</v>
      </c>
      <c r="AI132" s="21">
        <v>0.61057914866751684</v>
      </c>
      <c r="AJ132" s="2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  <c r="AV132" s="91"/>
      <c r="AW132" s="91"/>
      <c r="AX132" s="91"/>
      <c r="AY132" s="91"/>
      <c r="AZ132" s="91"/>
      <c r="BA132" s="91"/>
      <c r="BB132" s="91"/>
      <c r="BC132" s="91"/>
      <c r="BD132" s="91"/>
      <c r="BE132" s="91"/>
      <c r="BF132" s="91"/>
      <c r="BG132" s="91"/>
      <c r="BH132" s="91"/>
      <c r="BI132" s="91"/>
      <c r="BJ132" s="91"/>
      <c r="BK132" s="91"/>
      <c r="BL132" s="91"/>
      <c r="BM132" s="91"/>
      <c r="BN132" s="91"/>
      <c r="BO132" s="91"/>
      <c r="BP132" s="91"/>
      <c r="BQ132" s="91"/>
      <c r="BR132" s="91"/>
      <c r="BS132" s="91"/>
      <c r="BT132" s="91"/>
      <c r="BU132" s="91"/>
      <c r="BV132" s="91"/>
      <c r="BW132" s="91"/>
      <c r="BX132" s="91"/>
      <c r="BY132" s="91"/>
      <c r="BZ132" s="91"/>
      <c r="CA132" s="91"/>
      <c r="CB132" s="91"/>
      <c r="CC132" s="91"/>
      <c r="CD132" s="91"/>
      <c r="CE132" s="91"/>
      <c r="CF132" s="91"/>
      <c r="CG132" s="91"/>
      <c r="CH132" s="91"/>
      <c r="CI132" s="91"/>
      <c r="CJ132" s="91"/>
      <c r="CK132" s="91"/>
      <c r="CL132" s="91"/>
      <c r="CM132" s="91"/>
      <c r="CN132" s="91"/>
      <c r="CO132" s="91"/>
    </row>
    <row r="133" spans="1:93" s="1" customFormat="1" ht="15" thickBot="1" x14ac:dyDescent="0.4">
      <c r="A133" s="61"/>
      <c r="B133" s="36">
        <v>1</v>
      </c>
      <c r="C133" s="37">
        <v>1</v>
      </c>
      <c r="D133" s="38">
        <v>0</v>
      </c>
      <c r="E133" s="54"/>
      <c r="F133" s="55"/>
      <c r="G133" s="56"/>
      <c r="H133" s="56"/>
      <c r="I133" s="57"/>
      <c r="J133" s="41"/>
      <c r="K133" s="42"/>
      <c r="L133" s="42"/>
      <c r="M133" s="42"/>
      <c r="N133" s="42"/>
      <c r="O133" s="14"/>
      <c r="P133" s="14"/>
      <c r="Q133" s="14"/>
      <c r="R133" s="14"/>
      <c r="S133" s="14">
        <v>0.17841076111626616</v>
      </c>
      <c r="T133" s="15">
        <f t="shared" si="102"/>
        <v>0.54448475553431308</v>
      </c>
      <c r="U133" s="43"/>
      <c r="V133" s="19">
        <v>0.13612118888357827</v>
      </c>
      <c r="W133" s="44"/>
      <c r="X133" s="44"/>
      <c r="Y133" s="45"/>
      <c r="Z133" s="42"/>
      <c r="AA133" s="42"/>
      <c r="AB133" s="19"/>
      <c r="AC133" s="44"/>
      <c r="AD133" s="46"/>
      <c r="AE133" s="47"/>
      <c r="AF133" s="112"/>
      <c r="AG133" s="113"/>
      <c r="AH133" s="116"/>
      <c r="AI133" s="44"/>
      <c r="AJ133" s="44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  <c r="AY133" s="91"/>
      <c r="AZ133" s="91"/>
      <c r="BA133" s="91"/>
      <c r="BB133" s="91"/>
      <c r="BC133" s="91"/>
      <c r="BD133" s="91"/>
      <c r="BE133" s="91"/>
      <c r="BF133" s="91"/>
      <c r="BG133" s="91"/>
      <c r="BH133" s="91"/>
      <c r="BI133" s="91"/>
      <c r="BJ133" s="91"/>
      <c r="BK133" s="91"/>
      <c r="BL133" s="91"/>
      <c r="BM133" s="91"/>
      <c r="BN133" s="91"/>
      <c r="BO133" s="91"/>
      <c r="BP133" s="91"/>
      <c r="BQ133" s="91"/>
      <c r="BR133" s="91"/>
      <c r="BS133" s="91"/>
      <c r="BT133" s="91"/>
      <c r="BU133" s="91"/>
      <c r="BV133" s="91"/>
      <c r="BW133" s="91"/>
      <c r="BX133" s="91"/>
      <c r="BY133" s="91"/>
      <c r="BZ133" s="91"/>
      <c r="CA133" s="91"/>
      <c r="CB133" s="91"/>
      <c r="CC133" s="91"/>
      <c r="CD133" s="91"/>
      <c r="CE133" s="91"/>
      <c r="CF133" s="91"/>
      <c r="CG133" s="91"/>
      <c r="CH133" s="91"/>
      <c r="CI133" s="91"/>
      <c r="CJ133" s="91"/>
      <c r="CK133" s="91"/>
      <c r="CL133" s="91"/>
      <c r="CM133" s="91"/>
      <c r="CN133" s="91"/>
      <c r="CO133" s="91"/>
    </row>
    <row r="134" spans="1:93" s="1" customFormat="1" ht="15" thickBot="1" x14ac:dyDescent="0.4">
      <c r="A134" s="59">
        <f t="shared" ref="A134" si="181">A130+1</f>
        <v>32</v>
      </c>
      <c r="B134" s="3">
        <v>0</v>
      </c>
      <c r="C134" s="4">
        <v>0</v>
      </c>
      <c r="D134" s="5">
        <v>0</v>
      </c>
      <c r="E134" s="48" cm="1">
        <f t="array" ref="E134:F136">AF130:AG132</f>
        <v>-1.3869284298698965</v>
      </c>
      <c r="F134" s="49">
        <v>-1.3056188076704727</v>
      </c>
      <c r="G134" s="49" cm="1">
        <f t="array" ref="G134:G136">AI130:AI132</f>
        <v>-1.1152604418935914</v>
      </c>
      <c r="H134" s="49" cm="1">
        <f t="array" ref="H134:H136">AH130:AH132</f>
        <v>-0.27190743745959484</v>
      </c>
      <c r="I134" s="52">
        <f t="shared" ref="I134" si="182">AJ130</f>
        <v>-0.16967477143291712</v>
      </c>
      <c r="J134" s="8">
        <v>3</v>
      </c>
      <c r="K134" s="9" cm="1">
        <f t="array" ref="K134:N136" xml:space="preserve"> MMULT(E134:F136, TRANSPOSE(B134:C137))+H134:H136</f>
        <v>-0.27190743745959484</v>
      </c>
      <c r="L134" s="9">
        <v>-1.5775262451300676</v>
      </c>
      <c r="M134" s="9">
        <v>-1.6588358673294914</v>
      </c>
      <c r="N134" s="9">
        <v>-2.9644546749999638</v>
      </c>
      <c r="O134" s="11">
        <f t="shared" ref="O134:R136" si="183">1/(1+EXP(-K134))</f>
        <v>0.43243888198083008</v>
      </c>
      <c r="P134" s="11">
        <f t="shared" si="183"/>
        <v>0.17114611139900701</v>
      </c>
      <c r="Q134" s="11">
        <f t="shared" si="183"/>
        <v>0.15991832980599666</v>
      </c>
      <c r="R134" s="11">
        <f t="shared" si="183"/>
        <v>4.9057772606207618E-2</v>
      </c>
      <c r="S134" s="12" cm="1">
        <f t="array" ref="S134:S137">MMULT(TRANSPOSE(O134:R136), G134:G136)+I134</f>
        <v>-0.28046533858197709</v>
      </c>
      <c r="T134" s="15">
        <f t="shared" si="102"/>
        <v>0.43033969580180198</v>
      </c>
      <c r="U134" s="16" cm="1">
        <f t="array" ref="U134">0.25*(-SUMPRODUCT(D134:D137,LN(T134:T137))-SUMPRODUCT(1-D134:D137,LN(1-T134:T137)))</f>
        <v>0.67587657223751885</v>
      </c>
      <c r="V134" s="17" cm="1">
        <f t="array" ref="V134:V137">0.25*(T134:T137-D134:D137)</f>
        <v>0.1075849239504505</v>
      </c>
      <c r="W134" s="20" cm="1">
        <f t="array" ref="W134:W136" xml:space="preserve"> TRANSPOSE(MMULT( TRANSPOSE(_xlfn.ANCHORARRAY(V134)), TRANSPOSE(O134:R136)))</f>
        <v>1.2600255145905268E-2</v>
      </c>
      <c r="X134" s="20">
        <f t="shared" ref="X134" si="184">SUM(_xlfn.ANCHORARRAY(V134))</f>
        <v>-1.6715394934302685E-3</v>
      </c>
      <c r="Y134" s="22" cm="1">
        <f t="array" ref="Y134:AB136">(G134:G136)*(TRANSPOSE(_xlfn.ANCHORARRAY(V134))*(O134:R136)*(1-O134:R136))</f>
        <v>-2.9448629406174896E-2</v>
      </c>
      <c r="Z134" s="23">
        <v>1.8814159807442988E-2</v>
      </c>
      <c r="AA134" s="23">
        <v>1.898159091946492E-2</v>
      </c>
      <c r="AB134" s="17">
        <v>-7.0942552036009007E-3</v>
      </c>
      <c r="AC134" s="20" cm="1">
        <f t="array" ref="AC134:AD136">MMULT((_xlfn.ANCHORARRAY(Y134)),(B134:C137))</f>
        <v>1.188733571586402E-2</v>
      </c>
      <c r="AD134" s="26">
        <v>1.1719904603842087E-2</v>
      </c>
      <c r="AE134" s="28">
        <f t="shared" ref="AE134:AE136" si="185">SUM(Y134:AB134)</f>
        <v>1.2528661171321114E-3</v>
      </c>
      <c r="AF134" s="110" cm="1">
        <f t="array" ref="AF134:AG136">E134:F136-3*(_xlfn.ANCHORARRAY(AC134))</f>
        <v>-1.4225904370174887</v>
      </c>
      <c r="AG134" s="111">
        <v>-1.3407785214819989</v>
      </c>
      <c r="AH134" s="114" cm="1">
        <f t="array" ref="AH134:AH136">(H134:H136)-3*(AE134:AE136)</f>
        <v>-0.27566603581099119</v>
      </c>
      <c r="AI134" s="20" cm="1">
        <f t="array" ref="AI134:AI136">G134:G136-3*(_xlfn.ANCHORARRAY(W134))</f>
        <v>-1.1530612073313071</v>
      </c>
      <c r="AJ134" s="20">
        <f t="shared" ref="AJ134" si="186">I134-3*(X134)</f>
        <v>-0.16466015295262632</v>
      </c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  <c r="CA134" s="91"/>
      <c r="CB134" s="91"/>
      <c r="CC134" s="91"/>
      <c r="CD134" s="91"/>
      <c r="CE134" s="91"/>
      <c r="CF134" s="91"/>
      <c r="CG134" s="91"/>
      <c r="CH134" s="91"/>
      <c r="CI134" s="91"/>
      <c r="CJ134" s="91"/>
      <c r="CK134" s="91"/>
      <c r="CL134" s="91"/>
      <c r="CM134" s="91"/>
      <c r="CN134" s="91"/>
      <c r="CO134" s="91"/>
    </row>
    <row r="135" spans="1:93" s="1" customFormat="1" ht="15" thickBot="1" x14ac:dyDescent="0.4">
      <c r="A135" s="60"/>
      <c r="B135" s="29">
        <v>0</v>
      </c>
      <c r="C135" s="30">
        <v>1</v>
      </c>
      <c r="D135" s="31">
        <v>1</v>
      </c>
      <c r="E135" s="50">
        <v>-0.58990872089991297</v>
      </c>
      <c r="F135" s="51">
        <v>0.57739132128894255</v>
      </c>
      <c r="G135" s="49">
        <v>0.17518882369379715</v>
      </c>
      <c r="H135" s="49">
        <v>-0.11993793896090066</v>
      </c>
      <c r="I135" s="53"/>
      <c r="J135" s="34"/>
      <c r="K135" s="10">
        <v>-0.11993793896090066</v>
      </c>
      <c r="L135" s="10">
        <v>0.45745338232804189</v>
      </c>
      <c r="M135" s="10">
        <v>-0.70984665986081363</v>
      </c>
      <c r="N135" s="10">
        <v>-0.13245533857187108</v>
      </c>
      <c r="O135" s="13">
        <f t="shared" si="183"/>
        <v>0.47005140780279042</v>
      </c>
      <c r="P135" s="13">
        <f t="shared" si="183"/>
        <v>0.61240987404787428</v>
      </c>
      <c r="Q135" s="13">
        <f t="shared" si="183"/>
        <v>0.32963272364178803</v>
      </c>
      <c r="R135" s="13">
        <f t="shared" si="183"/>
        <v>0.46693449414493399</v>
      </c>
      <c r="S135" s="13">
        <v>9.7318993701720341E-2</v>
      </c>
      <c r="T135" s="15">
        <f t="shared" si="102"/>
        <v>0.52431056436777546</v>
      </c>
      <c r="U135" s="35"/>
      <c r="V135" s="18">
        <v>-0.11892235890805614</v>
      </c>
      <c r="W135" s="21">
        <v>-3.5091203019456396E-4</v>
      </c>
      <c r="X135" s="21"/>
      <c r="Y135" s="24">
        <v>4.6950142451174237E-3</v>
      </c>
      <c r="Z135" s="25">
        <v>-4.9452107050164578E-3</v>
      </c>
      <c r="AA135" s="25">
        <v>-4.9044022031983214E-3</v>
      </c>
      <c r="AB135" s="18">
        <v>5.9458162783129504E-3</v>
      </c>
      <c r="AC135" s="21">
        <v>1.041414075114629E-3</v>
      </c>
      <c r="AD135" s="27">
        <v>1.0006055732964926E-3</v>
      </c>
      <c r="AE135" s="28">
        <f t="shared" si="185"/>
        <v>7.9121761521559492E-4</v>
      </c>
      <c r="AF135" s="110">
        <v>-0.59303296312525688</v>
      </c>
      <c r="AG135" s="111">
        <v>0.57438950456905302</v>
      </c>
      <c r="AH135" s="115">
        <v>-0.12231159180654744</v>
      </c>
      <c r="AI135" s="21">
        <v>0.17624155978438083</v>
      </c>
      <c r="AJ135" s="2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  <c r="AY135" s="91"/>
      <c r="AZ135" s="91"/>
      <c r="BA135" s="91"/>
      <c r="BB135" s="91"/>
      <c r="BC135" s="91"/>
      <c r="BD135" s="91"/>
      <c r="BE135" s="91"/>
      <c r="BF135" s="91"/>
      <c r="BG135" s="91"/>
      <c r="BH135" s="91"/>
      <c r="BI135" s="91"/>
      <c r="BJ135" s="91"/>
      <c r="BK135" s="91"/>
      <c r="BL135" s="91"/>
      <c r="BM135" s="91"/>
      <c r="BN135" s="91"/>
      <c r="BO135" s="91"/>
      <c r="BP135" s="91"/>
      <c r="BQ135" s="91"/>
      <c r="BR135" s="91"/>
      <c r="BS135" s="91"/>
      <c r="BT135" s="91"/>
      <c r="BU135" s="91"/>
      <c r="BV135" s="91"/>
      <c r="BW135" s="91"/>
      <c r="BX135" s="91"/>
      <c r="BY135" s="91"/>
      <c r="BZ135" s="91"/>
      <c r="CA135" s="91"/>
      <c r="CB135" s="91"/>
      <c r="CC135" s="91"/>
      <c r="CD135" s="91"/>
      <c r="CE135" s="91"/>
      <c r="CF135" s="91"/>
      <c r="CG135" s="91"/>
      <c r="CH135" s="91"/>
      <c r="CI135" s="91"/>
      <c r="CJ135" s="91"/>
      <c r="CK135" s="91"/>
      <c r="CL135" s="91"/>
      <c r="CM135" s="91"/>
      <c r="CN135" s="91"/>
      <c r="CO135" s="91"/>
    </row>
    <row r="136" spans="1:93" s="1" customFormat="1" ht="15" thickBot="1" x14ac:dyDescent="0.4">
      <c r="A136" s="60"/>
      <c r="B136" s="29">
        <v>1</v>
      </c>
      <c r="C136" s="30">
        <v>0</v>
      </c>
      <c r="D136" s="31">
        <v>1</v>
      </c>
      <c r="E136" s="50">
        <v>-0.17121057598124192</v>
      </c>
      <c r="F136" s="51">
        <v>0.40477633669534629</v>
      </c>
      <c r="G136" s="49">
        <v>0.61057914866751684</v>
      </c>
      <c r="H136" s="49">
        <v>-0.10587321966429468</v>
      </c>
      <c r="I136" s="53"/>
      <c r="J136" s="34"/>
      <c r="K136" s="10">
        <v>-0.10587321966429468</v>
      </c>
      <c r="L136" s="10">
        <v>0.2989031170310516</v>
      </c>
      <c r="M136" s="10">
        <v>-0.27708379564553659</v>
      </c>
      <c r="N136" s="10">
        <v>0.1276925410498097</v>
      </c>
      <c r="O136" s="13">
        <f t="shared" si="183"/>
        <v>0.47355639131023863</v>
      </c>
      <c r="P136" s="13">
        <f t="shared" si="183"/>
        <v>0.57417435278297324</v>
      </c>
      <c r="Q136" s="13">
        <f t="shared" si="183"/>
        <v>0.43116886693160744</v>
      </c>
      <c r="R136" s="13">
        <f t="shared" si="183"/>
        <v>0.53187982928879529</v>
      </c>
      <c r="S136" s="13">
        <v>-2.7014669790411977E-2</v>
      </c>
      <c r="T136" s="15">
        <f t="shared" si="102"/>
        <v>0.49324674325367995</v>
      </c>
      <c r="U136" s="35"/>
      <c r="V136" s="18">
        <v>-0.12668831418658</v>
      </c>
      <c r="W136" s="21">
        <v>5.653567584533864E-4</v>
      </c>
      <c r="X136" s="21"/>
      <c r="Y136" s="24">
        <v>1.6376343759136214E-2</v>
      </c>
      <c r="Z136" s="25">
        <v>-1.7753381631412209E-2</v>
      </c>
      <c r="AA136" s="25">
        <v>-1.8971832371566751E-2</v>
      </c>
      <c r="AB136" s="18">
        <v>2.0729145259312295E-2</v>
      </c>
      <c r="AC136" s="21">
        <v>1.7573128877455442E-3</v>
      </c>
      <c r="AD136" s="27">
        <v>2.9757636279000854E-3</v>
      </c>
      <c r="AE136" s="28">
        <f t="shared" si="185"/>
        <v>3.8027501546954862E-4</v>
      </c>
      <c r="AF136" s="110">
        <v>-0.17648251464447856</v>
      </c>
      <c r="AG136" s="111">
        <v>0.39584904581164604</v>
      </c>
      <c r="AH136" s="115">
        <v>-0.10701404471070333</v>
      </c>
      <c r="AI136" s="21">
        <v>0.60888307839215672</v>
      </c>
      <c r="AJ136" s="21"/>
      <c r="AK136" s="91"/>
      <c r="AL136" s="91"/>
      <c r="AM136" s="91"/>
      <c r="AN136" s="91"/>
      <c r="AO136" s="91"/>
      <c r="AP136" s="91"/>
      <c r="AQ136" s="91"/>
      <c r="AR136" s="91"/>
      <c r="AS136" s="91"/>
      <c r="AT136" s="91"/>
      <c r="AU136" s="91"/>
      <c r="AV136" s="91"/>
      <c r="AW136" s="91"/>
      <c r="AX136" s="91"/>
      <c r="AY136" s="91"/>
      <c r="AZ136" s="91"/>
      <c r="BA136" s="91"/>
      <c r="BB136" s="91"/>
      <c r="BC136" s="91"/>
      <c r="BD136" s="91"/>
      <c r="BE136" s="91"/>
      <c r="BF136" s="91"/>
      <c r="BG136" s="91"/>
      <c r="BH136" s="91"/>
      <c r="BI136" s="91"/>
      <c r="BJ136" s="91"/>
      <c r="BK136" s="91"/>
      <c r="BL136" s="91"/>
      <c r="BM136" s="91"/>
      <c r="BN136" s="91"/>
      <c r="BO136" s="91"/>
      <c r="BP136" s="91"/>
      <c r="BQ136" s="91"/>
      <c r="BR136" s="91"/>
      <c r="BS136" s="91"/>
      <c r="BT136" s="91"/>
      <c r="BU136" s="91"/>
      <c r="BV136" s="91"/>
      <c r="BW136" s="91"/>
      <c r="BX136" s="91"/>
      <c r="BY136" s="91"/>
      <c r="BZ136" s="91"/>
      <c r="CA136" s="91"/>
      <c r="CB136" s="91"/>
      <c r="CC136" s="91"/>
      <c r="CD136" s="91"/>
      <c r="CE136" s="91"/>
      <c r="CF136" s="91"/>
      <c r="CG136" s="91"/>
      <c r="CH136" s="91"/>
      <c r="CI136" s="91"/>
      <c r="CJ136" s="91"/>
      <c r="CK136" s="91"/>
      <c r="CL136" s="91"/>
      <c r="CM136" s="91"/>
      <c r="CN136" s="91"/>
      <c r="CO136" s="91"/>
    </row>
    <row r="137" spans="1:93" s="1" customFormat="1" ht="15" thickBot="1" x14ac:dyDescent="0.4">
      <c r="A137" s="61"/>
      <c r="B137" s="36">
        <v>1</v>
      </c>
      <c r="C137" s="37">
        <v>1</v>
      </c>
      <c r="D137" s="38">
        <v>0</v>
      </c>
      <c r="E137" s="54"/>
      <c r="F137" s="55"/>
      <c r="G137" s="56"/>
      <c r="H137" s="56"/>
      <c r="I137" s="57"/>
      <c r="J137" s="41"/>
      <c r="K137" s="42"/>
      <c r="L137" s="42"/>
      <c r="M137" s="42"/>
      <c r="N137" s="42"/>
      <c r="O137" s="14"/>
      <c r="P137" s="14"/>
      <c r="Q137" s="14"/>
      <c r="R137" s="14"/>
      <c r="S137" s="14">
        <v>0.18216947354385446</v>
      </c>
      <c r="T137" s="15">
        <f t="shared" si="102"/>
        <v>0.54541683860302148</v>
      </c>
      <c r="U137" s="43"/>
      <c r="V137" s="19">
        <v>0.13635420965075537</v>
      </c>
      <c r="W137" s="44"/>
      <c r="X137" s="44"/>
      <c r="Y137" s="45"/>
      <c r="Z137" s="42"/>
      <c r="AA137" s="42"/>
      <c r="AB137" s="19"/>
      <c r="AC137" s="44"/>
      <c r="AD137" s="46"/>
      <c r="AE137" s="47"/>
      <c r="AF137" s="112"/>
      <c r="AG137" s="113"/>
      <c r="AH137" s="116"/>
      <c r="AI137" s="44"/>
      <c r="AJ137" s="44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  <c r="AV137" s="91"/>
      <c r="AW137" s="91"/>
      <c r="AX137" s="91"/>
      <c r="AY137" s="91"/>
      <c r="AZ137" s="91"/>
      <c r="BA137" s="91"/>
      <c r="BB137" s="91"/>
      <c r="BC137" s="91"/>
      <c r="BD137" s="91"/>
      <c r="BE137" s="91"/>
      <c r="BF137" s="91"/>
      <c r="BG137" s="91"/>
      <c r="BH137" s="91"/>
      <c r="BI137" s="91"/>
      <c r="BJ137" s="91"/>
      <c r="BK137" s="91"/>
      <c r="BL137" s="91"/>
      <c r="BM137" s="91"/>
      <c r="BN137" s="91"/>
      <c r="BO137" s="91"/>
      <c r="BP137" s="91"/>
      <c r="BQ137" s="91"/>
      <c r="BR137" s="91"/>
      <c r="BS137" s="91"/>
      <c r="BT137" s="91"/>
      <c r="BU137" s="91"/>
      <c r="BV137" s="91"/>
      <c r="BW137" s="91"/>
      <c r="BX137" s="91"/>
      <c r="BY137" s="91"/>
      <c r="BZ137" s="91"/>
      <c r="CA137" s="91"/>
      <c r="CB137" s="91"/>
      <c r="CC137" s="91"/>
      <c r="CD137" s="91"/>
      <c r="CE137" s="91"/>
      <c r="CF137" s="91"/>
      <c r="CG137" s="91"/>
      <c r="CH137" s="91"/>
      <c r="CI137" s="91"/>
      <c r="CJ137" s="91"/>
      <c r="CK137" s="91"/>
      <c r="CL137" s="91"/>
      <c r="CM137" s="91"/>
      <c r="CN137" s="91"/>
      <c r="CO137" s="91"/>
    </row>
    <row r="138" spans="1:93" s="1" customFormat="1" ht="15" thickBot="1" x14ac:dyDescent="0.4">
      <c r="A138" s="59">
        <f t="shared" ref="A138" si="187">A134+1</f>
        <v>33</v>
      </c>
      <c r="B138" s="3">
        <v>0</v>
      </c>
      <c r="C138" s="4">
        <v>0</v>
      </c>
      <c r="D138" s="5">
        <v>0</v>
      </c>
      <c r="E138" s="48" cm="1">
        <f t="array" ref="E138:F140">AF134:AG136</f>
        <v>-1.4225904370174887</v>
      </c>
      <c r="F138" s="49">
        <v>-1.3407785214819989</v>
      </c>
      <c r="G138" s="49" cm="1">
        <f t="array" ref="G138:G140">AI134:AI136</f>
        <v>-1.1530612073313071</v>
      </c>
      <c r="H138" s="49" cm="1">
        <f t="array" ref="H138:H140">AH134:AH136</f>
        <v>-0.27566603581099119</v>
      </c>
      <c r="I138" s="52">
        <f t="shared" ref="I138" si="188">AJ134</f>
        <v>-0.16466015295262632</v>
      </c>
      <c r="J138" s="8">
        <v>3</v>
      </c>
      <c r="K138" s="9" cm="1">
        <f t="array" ref="K138:N140" xml:space="preserve"> MMULT(E138:F140, TRANSPOSE(B138:C141))+H138:H140</f>
        <v>-0.27566603581099119</v>
      </c>
      <c r="L138" s="9">
        <v>-1.6164445572929902</v>
      </c>
      <c r="M138" s="9">
        <v>-1.6982564728284799</v>
      </c>
      <c r="N138" s="9">
        <v>-3.0390349943104789</v>
      </c>
      <c r="O138" s="11">
        <f t="shared" ref="O138:R140" si="189">1/(1+EXP(-K138))</f>
        <v>0.43151662381216044</v>
      </c>
      <c r="P138" s="11">
        <f t="shared" si="189"/>
        <v>0.16569579304153531</v>
      </c>
      <c r="Q138" s="11">
        <f t="shared" si="189"/>
        <v>0.15469311696358928</v>
      </c>
      <c r="R138" s="11">
        <f t="shared" si="189"/>
        <v>4.5693231762099856E-2</v>
      </c>
      <c r="S138" s="12" cm="1">
        <f t="array" ref="S138:S141">MMULT(TRANSPOSE(O138:R140), G138:G140)+I138</f>
        <v>-0.29131953326030918</v>
      </c>
      <c r="T138" s="15">
        <f t="shared" si="102"/>
        <v>0.42768085421255975</v>
      </c>
      <c r="U138" s="16" cm="1">
        <f t="array" ref="U138">0.25*(-SUMPRODUCT(D138:D141,LN(T138:T141))-SUMPRODUCT(1-D138:D141,LN(1-T138:T141)))</f>
        <v>0.67448357495473554</v>
      </c>
      <c r="V138" s="17" cm="1">
        <f t="array" ref="V138:V141">0.25*(T138:T141-D138:D141)</f>
        <v>0.10692021355313994</v>
      </c>
      <c r="W138" s="20" cm="1">
        <f t="array" ref="W138:W140" xml:space="preserve"> TRANSPOSE(MMULT( TRANSPOSE(_xlfn.ANCHORARRAY(V138)), TRANSPOSE(O138:R140)))</f>
        <v>1.3138617189204761E-2</v>
      </c>
      <c r="X138" s="20">
        <f t="shared" ref="X138" si="190">SUM(_xlfn.ANCHORARRAY(V138))</f>
        <v>-1.7047446523104637E-3</v>
      </c>
      <c r="Y138" s="22" cm="1">
        <f t="array" ref="Y138:AB140">(G138:G140)*(TRANSPOSE(_xlfn.ANCHORARRAY(V138))*(O138:R140)*(1-O138:R140))</f>
        <v>-3.0243181751581728E-2</v>
      </c>
      <c r="Z138" s="23">
        <v>1.8928637434985511E-2</v>
      </c>
      <c r="AA138" s="23">
        <v>1.9069396833181842E-2</v>
      </c>
      <c r="AB138" s="17">
        <v>-6.8680868962045904E-3</v>
      </c>
      <c r="AC138" s="20" cm="1">
        <f t="array" ref="AC138:AD140">MMULT((_xlfn.ANCHORARRAY(Y138)),(B138:C141))</f>
        <v>1.2201309936977251E-2</v>
      </c>
      <c r="AD138" s="26">
        <v>1.2060550538780921E-2</v>
      </c>
      <c r="AE138" s="28">
        <f t="shared" ref="AE138:AE140" si="191">SUM(Y138:AB138)</f>
        <v>8.8676562038103417E-4</v>
      </c>
      <c r="AF138" s="110" cm="1">
        <f t="array" ref="AF138:AG140">E138:F140-3*(_xlfn.ANCHORARRAY(AC138))</f>
        <v>-1.4591943668284204</v>
      </c>
      <c r="AG138" s="111">
        <v>-1.3769601730983416</v>
      </c>
      <c r="AH138" s="114" cm="1">
        <f t="array" ref="AH138:AH140">(H138:H140)-3*(AE138:AE140)</f>
        <v>-0.2783263326721343</v>
      </c>
      <c r="AI138" s="20" cm="1">
        <f t="array" ref="AI138:AI140">G138:G140-3*(_xlfn.ANCHORARRAY(W138))</f>
        <v>-1.1924770588989213</v>
      </c>
      <c r="AJ138" s="20">
        <f t="shared" ref="AJ138" si="192">I138-3*(X138)</f>
        <v>-0.15954591899569492</v>
      </c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  <c r="AV138" s="91"/>
      <c r="AW138" s="91"/>
      <c r="AX138" s="91"/>
      <c r="AY138" s="91"/>
      <c r="AZ138" s="91"/>
      <c r="BA138" s="91"/>
      <c r="BB138" s="91"/>
      <c r="BC138" s="91"/>
      <c r="BD138" s="91"/>
      <c r="BE138" s="91"/>
      <c r="BF138" s="91"/>
      <c r="BG138" s="91"/>
      <c r="BH138" s="91"/>
      <c r="BI138" s="91"/>
      <c r="BJ138" s="91"/>
      <c r="BK138" s="91"/>
      <c r="BL138" s="91"/>
      <c r="BM138" s="91"/>
      <c r="BN138" s="91"/>
      <c r="BO138" s="91"/>
      <c r="BP138" s="91"/>
      <c r="BQ138" s="91"/>
      <c r="BR138" s="91"/>
      <c r="BS138" s="91"/>
      <c r="BT138" s="91"/>
      <c r="BU138" s="91"/>
      <c r="BV138" s="91"/>
      <c r="BW138" s="91"/>
      <c r="BX138" s="91"/>
      <c r="BY138" s="91"/>
      <c r="BZ138" s="91"/>
      <c r="CA138" s="91"/>
      <c r="CB138" s="91"/>
      <c r="CC138" s="91"/>
      <c r="CD138" s="91"/>
      <c r="CE138" s="91"/>
      <c r="CF138" s="91"/>
      <c r="CG138" s="91"/>
      <c r="CH138" s="91"/>
      <c r="CI138" s="91"/>
      <c r="CJ138" s="91"/>
      <c r="CK138" s="91"/>
      <c r="CL138" s="91"/>
      <c r="CM138" s="91"/>
      <c r="CN138" s="91"/>
      <c r="CO138" s="91"/>
    </row>
    <row r="139" spans="1:93" s="1" customFormat="1" ht="15" thickBot="1" x14ac:dyDescent="0.4">
      <c r="A139" s="60"/>
      <c r="B139" s="29">
        <v>0</v>
      </c>
      <c r="C139" s="30">
        <v>1</v>
      </c>
      <c r="D139" s="31">
        <v>1</v>
      </c>
      <c r="E139" s="50">
        <v>-0.59303296312525688</v>
      </c>
      <c r="F139" s="51">
        <v>0.57438950456905302</v>
      </c>
      <c r="G139" s="49">
        <v>0.17624155978438083</v>
      </c>
      <c r="H139" s="49">
        <v>-0.12231159180654744</v>
      </c>
      <c r="I139" s="53"/>
      <c r="J139" s="34"/>
      <c r="K139" s="10">
        <v>-0.12231159180654744</v>
      </c>
      <c r="L139" s="10">
        <v>0.45207791276250558</v>
      </c>
      <c r="M139" s="10">
        <v>-0.71534455493180427</v>
      </c>
      <c r="N139" s="10">
        <v>-0.1409550503627513</v>
      </c>
      <c r="O139" s="13">
        <f t="shared" si="189"/>
        <v>0.46946016587130246</v>
      </c>
      <c r="P139" s="13">
        <f t="shared" si="189"/>
        <v>0.61113316259515893</v>
      </c>
      <c r="Q139" s="13">
        <f t="shared" si="189"/>
        <v>0.3284189662641851</v>
      </c>
      <c r="R139" s="13">
        <f t="shared" si="189"/>
        <v>0.46481946632351151</v>
      </c>
      <c r="S139" s="13">
        <v>0.10009460922191415</v>
      </c>
      <c r="T139" s="15">
        <f t="shared" si="102"/>
        <v>0.52500278069629214</v>
      </c>
      <c r="U139" s="35"/>
      <c r="V139" s="18">
        <v>-0.11874930482592697</v>
      </c>
      <c r="W139" s="21">
        <v>-4.1982840240530062E-4</v>
      </c>
      <c r="X139" s="21"/>
      <c r="Y139" s="24">
        <v>4.6933710530081699E-3</v>
      </c>
      <c r="Z139" s="25">
        <v>-4.9736607920659679E-3</v>
      </c>
      <c r="AA139" s="25">
        <v>-4.9162524942519227E-3</v>
      </c>
      <c r="AB139" s="18">
        <v>5.9887541403552663E-3</v>
      </c>
      <c r="AC139" s="21">
        <v>1.0725016461033436E-3</v>
      </c>
      <c r="AD139" s="27">
        <v>1.0150933482892983E-3</v>
      </c>
      <c r="AE139" s="28">
        <f t="shared" si="191"/>
        <v>7.9221190704554557E-4</v>
      </c>
      <c r="AF139" s="110">
        <v>-0.59625046806356696</v>
      </c>
      <c r="AG139" s="111">
        <v>0.5713442245241851</v>
      </c>
      <c r="AH139" s="115">
        <v>-0.12468822752768408</v>
      </c>
      <c r="AI139" s="21">
        <v>0.17750104499159675</v>
      </c>
      <c r="AJ139" s="2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  <c r="AY139" s="91"/>
      <c r="AZ139" s="91"/>
      <c r="BA139" s="91"/>
      <c r="BB139" s="91"/>
      <c r="BC139" s="91"/>
      <c r="BD139" s="91"/>
      <c r="BE139" s="91"/>
      <c r="BF139" s="91"/>
      <c r="BG139" s="91"/>
      <c r="BH139" s="91"/>
      <c r="BI139" s="91"/>
      <c r="BJ139" s="91"/>
      <c r="BK139" s="91"/>
      <c r="BL139" s="91"/>
      <c r="BM139" s="91"/>
      <c r="BN139" s="91"/>
      <c r="BO139" s="91"/>
      <c r="BP139" s="91"/>
      <c r="BQ139" s="91"/>
      <c r="BR139" s="91"/>
      <c r="BS139" s="91"/>
      <c r="BT139" s="91"/>
      <c r="BU139" s="91"/>
      <c r="BV139" s="91"/>
      <c r="BW139" s="91"/>
      <c r="BX139" s="91"/>
      <c r="BY139" s="91"/>
      <c r="BZ139" s="91"/>
      <c r="CA139" s="91"/>
      <c r="CB139" s="91"/>
      <c r="CC139" s="91"/>
      <c r="CD139" s="91"/>
      <c r="CE139" s="91"/>
      <c r="CF139" s="91"/>
      <c r="CG139" s="91"/>
      <c r="CH139" s="91"/>
      <c r="CI139" s="91"/>
      <c r="CJ139" s="91"/>
      <c r="CK139" s="91"/>
      <c r="CL139" s="91"/>
      <c r="CM139" s="91"/>
      <c r="CN139" s="91"/>
      <c r="CO139" s="91"/>
    </row>
    <row r="140" spans="1:93" s="1" customFormat="1" ht="15" thickBot="1" x14ac:dyDescent="0.4">
      <c r="A140" s="60"/>
      <c r="B140" s="29">
        <v>1</v>
      </c>
      <c r="C140" s="30">
        <v>0</v>
      </c>
      <c r="D140" s="31">
        <v>1</v>
      </c>
      <c r="E140" s="50">
        <v>-0.17648251464447856</v>
      </c>
      <c r="F140" s="51">
        <v>0.39584904581164604</v>
      </c>
      <c r="G140" s="49">
        <v>0.60888307839215672</v>
      </c>
      <c r="H140" s="49">
        <v>-0.10701404471070333</v>
      </c>
      <c r="I140" s="53"/>
      <c r="J140" s="34"/>
      <c r="K140" s="10">
        <v>-0.10701404471070333</v>
      </c>
      <c r="L140" s="10">
        <v>0.28883500110094273</v>
      </c>
      <c r="M140" s="10">
        <v>-0.28349655935518192</v>
      </c>
      <c r="N140" s="10">
        <v>0.11235248645646415</v>
      </c>
      <c r="O140" s="13">
        <f t="shared" si="189"/>
        <v>0.47327199139751269</v>
      </c>
      <c r="P140" s="13">
        <f t="shared" si="189"/>
        <v>0.57171089802038955</v>
      </c>
      <c r="Q140" s="13">
        <f t="shared" si="189"/>
        <v>0.42959675722767771</v>
      </c>
      <c r="R140" s="13">
        <f t="shared" si="189"/>
        <v>0.52805861231003604</v>
      </c>
      <c r="S140" s="13">
        <v>-2.3575518279255359E-2</v>
      </c>
      <c r="T140" s="15">
        <f t="shared" si="102"/>
        <v>0.49410639340235596</v>
      </c>
      <c r="U140" s="35"/>
      <c r="V140" s="18">
        <v>-0.12647340164941101</v>
      </c>
      <c r="W140" s="21">
        <v>5.1112485954604714E-4</v>
      </c>
      <c r="X140" s="21"/>
      <c r="Y140" s="24">
        <v>1.6228969271550892E-2</v>
      </c>
      <c r="Z140" s="25">
        <v>-1.7704288381321903E-2</v>
      </c>
      <c r="AA140" s="25">
        <v>-1.8870181810438653E-2</v>
      </c>
      <c r="AB140" s="18">
        <v>2.0727534193457627E-2</v>
      </c>
      <c r="AC140" s="21">
        <v>1.8573523830189738E-3</v>
      </c>
      <c r="AD140" s="27">
        <v>3.023245812135724E-3</v>
      </c>
      <c r="AE140" s="28">
        <f t="shared" si="191"/>
        <v>3.8203327324796282E-4</v>
      </c>
      <c r="AF140" s="110">
        <v>-0.18205457179353549</v>
      </c>
      <c r="AG140" s="111">
        <v>0.38677930837523888</v>
      </c>
      <c r="AH140" s="115">
        <v>-0.10816014453044723</v>
      </c>
      <c r="AI140" s="21">
        <v>0.6073497038135186</v>
      </c>
      <c r="AJ140" s="2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  <c r="AY140" s="91"/>
      <c r="AZ140" s="91"/>
      <c r="BA140" s="91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  <c r="BM140" s="91"/>
      <c r="BN140" s="91"/>
      <c r="BO140" s="91"/>
      <c r="BP140" s="91"/>
      <c r="BQ140" s="91"/>
      <c r="BR140" s="91"/>
      <c r="BS140" s="91"/>
      <c r="BT140" s="91"/>
      <c r="BU140" s="91"/>
      <c r="BV140" s="91"/>
      <c r="BW140" s="91"/>
      <c r="BX140" s="91"/>
      <c r="BY140" s="91"/>
      <c r="BZ140" s="91"/>
      <c r="CA140" s="91"/>
      <c r="CB140" s="91"/>
      <c r="CC140" s="91"/>
      <c r="CD140" s="91"/>
      <c r="CE140" s="91"/>
      <c r="CF140" s="91"/>
      <c r="CG140" s="91"/>
      <c r="CH140" s="91"/>
      <c r="CI140" s="91"/>
      <c r="CJ140" s="91"/>
      <c r="CK140" s="91"/>
      <c r="CL140" s="91"/>
      <c r="CM140" s="91"/>
      <c r="CN140" s="91"/>
      <c r="CO140" s="91"/>
    </row>
    <row r="141" spans="1:93" s="1" customFormat="1" ht="15" thickBot="1" x14ac:dyDescent="0.4">
      <c r="A141" s="61"/>
      <c r="B141" s="36">
        <v>1</v>
      </c>
      <c r="C141" s="37">
        <v>1</v>
      </c>
      <c r="D141" s="38">
        <v>0</v>
      </c>
      <c r="E141" s="54"/>
      <c r="F141" s="55"/>
      <c r="G141" s="56"/>
      <c r="H141" s="56"/>
      <c r="I141" s="57"/>
      <c r="J141" s="41"/>
      <c r="K141" s="42"/>
      <c r="L141" s="42"/>
      <c r="M141" s="42"/>
      <c r="N141" s="42"/>
      <c r="O141" s="14"/>
      <c r="P141" s="14"/>
      <c r="Q141" s="14"/>
      <c r="R141" s="14"/>
      <c r="S141" s="14">
        <v>0.18609921526272188</v>
      </c>
      <c r="T141" s="15">
        <f t="shared" si="102"/>
        <v>0.5463909930795503</v>
      </c>
      <c r="U141" s="43"/>
      <c r="V141" s="19">
        <v>0.13659774826988758</v>
      </c>
      <c r="W141" s="44"/>
      <c r="X141" s="44"/>
      <c r="Y141" s="45"/>
      <c r="Z141" s="42"/>
      <c r="AA141" s="42"/>
      <c r="AB141" s="19"/>
      <c r="AC141" s="44"/>
      <c r="AD141" s="46"/>
      <c r="AE141" s="47"/>
      <c r="AF141" s="112"/>
      <c r="AG141" s="113"/>
      <c r="AH141" s="116"/>
      <c r="AI141" s="44"/>
      <c r="AJ141" s="44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/>
      <c r="BM141" s="91"/>
      <c r="BN141" s="91"/>
      <c r="BO141" s="91"/>
      <c r="BP141" s="91"/>
      <c r="BQ141" s="91"/>
      <c r="BR141" s="91"/>
      <c r="BS141" s="91"/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/>
      <c r="CF141" s="91"/>
      <c r="CG141" s="91"/>
      <c r="CH141" s="91"/>
      <c r="CI141" s="91"/>
      <c r="CJ141" s="91"/>
      <c r="CK141" s="91"/>
      <c r="CL141" s="91"/>
      <c r="CM141" s="91"/>
      <c r="CN141" s="91"/>
      <c r="CO141" s="91"/>
    </row>
    <row r="142" spans="1:93" s="1" customFormat="1" ht="15" thickBot="1" x14ac:dyDescent="0.4">
      <c r="A142" s="59">
        <f t="shared" ref="A142" si="193">A138+1</f>
        <v>34</v>
      </c>
      <c r="B142" s="3">
        <v>0</v>
      </c>
      <c r="C142" s="4">
        <v>0</v>
      </c>
      <c r="D142" s="5">
        <v>0</v>
      </c>
      <c r="E142" s="48" cm="1">
        <f t="array" ref="E142:F144">AF138:AG140</f>
        <v>-1.4591943668284204</v>
      </c>
      <c r="F142" s="49">
        <v>-1.3769601730983416</v>
      </c>
      <c r="G142" s="49" cm="1">
        <f t="array" ref="G142:G144">AI138:AI140</f>
        <v>-1.1924770588989213</v>
      </c>
      <c r="H142" s="49" cm="1">
        <f t="array" ref="H142:H144">AH138:AH140</f>
        <v>-0.2783263326721343</v>
      </c>
      <c r="I142" s="52">
        <f t="shared" ref="I142" si="194">AJ138</f>
        <v>-0.15954591899569492</v>
      </c>
      <c r="J142" s="8">
        <v>3</v>
      </c>
      <c r="K142" s="9" cm="1">
        <f t="array" ref="K142:N144" xml:space="preserve"> MMULT(E142:F144, TRANSPOSE(B142:C145))+H142:H144</f>
        <v>-0.2783263326721343</v>
      </c>
      <c r="L142" s="9">
        <v>-1.655286505770476</v>
      </c>
      <c r="M142" s="9">
        <v>-1.7375206995005548</v>
      </c>
      <c r="N142" s="9">
        <v>-3.1144808725988962</v>
      </c>
      <c r="O142" s="11">
        <f t="shared" ref="O142:R144" si="195">1/(1+EXP(-K142))</f>
        <v>0.43086414557411212</v>
      </c>
      <c r="P142" s="11">
        <f t="shared" si="195"/>
        <v>0.16039574263029746</v>
      </c>
      <c r="Q142" s="11">
        <f t="shared" si="195"/>
        <v>0.14962812564909325</v>
      </c>
      <c r="R142" s="11">
        <f t="shared" si="195"/>
        <v>4.2513869474125318E-2</v>
      </c>
      <c r="S142" s="12" cm="1">
        <f t="array" ref="S142:S145">MMULT(TRANSPOSE(O142:R144), G142:G144)+I142</f>
        <v>-0.30284883521117284</v>
      </c>
      <c r="T142" s="15">
        <f t="shared" si="102"/>
        <v>0.42486120987502646</v>
      </c>
      <c r="U142" s="16" cm="1">
        <f t="array" ref="U142">0.25*(-SUMPRODUCT(D142:D145,LN(T142:T145))-SUMPRODUCT(1-D142:D145,LN(1-T142:T145)))</f>
        <v>0.67300097176056539</v>
      </c>
      <c r="V142" s="17" cm="1">
        <f t="array" ref="V142:V145">0.25*(T142:T145-D142:D145)</f>
        <v>0.10621530246875661</v>
      </c>
      <c r="W142" s="20" cm="1">
        <f t="array" ref="W142:W144" xml:space="preserve"> TRANSPOSE(MMULT( TRANSPOSE(_xlfn.ANCHORARRAY(V142)), TRANSPOSE(O142:R144)))</f>
        <v>1.3675694157729207E-2</v>
      </c>
      <c r="X142" s="20">
        <f t="shared" ref="X142" si="196">SUM(_xlfn.ANCHORARRAY(V142))</f>
        <v>-1.7406213407896165E-3</v>
      </c>
      <c r="Y142" s="22" cm="1">
        <f t="array" ref="Y142:AB144">(G142:G144)*(TRANSPOSE(_xlfn.ANCHORARRAY(V142))*(O142:R144)*(1-O142:R144))</f>
        <v>-3.1059425957310007E-2</v>
      </c>
      <c r="Z142" s="23">
        <v>1.903940105468984E-2</v>
      </c>
      <c r="AA142" s="23">
        <v>1.915576646935049E-2</v>
      </c>
      <c r="AB142" s="17">
        <v>-6.6430131251443564E-3</v>
      </c>
      <c r="AC142" s="20" cm="1">
        <f t="array" ref="AC142:AD144">MMULT((_xlfn.ANCHORARRAY(Y142)),(B142:C145))</f>
        <v>1.2512753344206134E-2</v>
      </c>
      <c r="AD142" s="26">
        <v>1.2396387929545484E-2</v>
      </c>
      <c r="AE142" s="28">
        <f t="shared" ref="AE142:AE144" si="197">SUM(Y142:AB142)</f>
        <v>4.9272844158596701E-4</v>
      </c>
      <c r="AF142" s="110" cm="1">
        <f t="array" ref="AF142:AG144">E142:F144-3*(_xlfn.ANCHORARRAY(AC142))</f>
        <v>-1.4967326268610388</v>
      </c>
      <c r="AG142" s="111">
        <v>-1.414149336886978</v>
      </c>
      <c r="AH142" s="114" cm="1">
        <f t="array" ref="AH142:AH144">(H142:H144)-3*(AE142:AE144)</f>
        <v>-0.27980451799689221</v>
      </c>
      <c r="AI142" s="20" cm="1">
        <f t="array" ref="AI142:AI144">G142:G144-3*(_xlfn.ANCHORARRAY(W142))</f>
        <v>-1.2335041413721088</v>
      </c>
      <c r="AJ142" s="20">
        <f t="shared" ref="AJ142" si="198">I142-3*(X142)</f>
        <v>-0.15432405497332607</v>
      </c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  <c r="AY142" s="91"/>
      <c r="AZ142" s="91"/>
      <c r="BA142" s="91"/>
      <c r="BB142" s="91"/>
      <c r="BC142" s="91"/>
      <c r="BD142" s="91"/>
      <c r="BE142" s="91"/>
      <c r="BF142" s="91"/>
      <c r="BG142" s="91"/>
      <c r="BH142" s="91"/>
      <c r="BI142" s="91"/>
      <c r="BJ142" s="91"/>
      <c r="BK142" s="91"/>
      <c r="BL142" s="91"/>
      <c r="BM142" s="91"/>
      <c r="BN142" s="91"/>
      <c r="BO142" s="91"/>
      <c r="BP142" s="91"/>
      <c r="BQ142" s="91"/>
      <c r="BR142" s="91"/>
      <c r="BS142" s="91"/>
      <c r="BT142" s="91"/>
      <c r="BU142" s="91"/>
      <c r="BV142" s="91"/>
      <c r="BW142" s="91"/>
      <c r="BX142" s="91"/>
      <c r="BY142" s="91"/>
      <c r="BZ142" s="91"/>
      <c r="CA142" s="91"/>
      <c r="CB142" s="91"/>
      <c r="CC142" s="91"/>
      <c r="CD142" s="91"/>
      <c r="CE142" s="91"/>
      <c r="CF142" s="91"/>
      <c r="CG142" s="91"/>
      <c r="CH142" s="91"/>
      <c r="CI142" s="91"/>
      <c r="CJ142" s="91"/>
      <c r="CK142" s="91"/>
      <c r="CL142" s="91"/>
      <c r="CM142" s="91"/>
      <c r="CN142" s="91"/>
      <c r="CO142" s="91"/>
    </row>
    <row r="143" spans="1:93" s="1" customFormat="1" ht="15" thickBot="1" x14ac:dyDescent="0.4">
      <c r="A143" s="60"/>
      <c r="B143" s="29">
        <v>0</v>
      </c>
      <c r="C143" s="30">
        <v>1</v>
      </c>
      <c r="D143" s="31">
        <v>1</v>
      </c>
      <c r="E143" s="50">
        <v>-0.59625046806356696</v>
      </c>
      <c r="F143" s="51">
        <v>0.5713442245241851</v>
      </c>
      <c r="G143" s="49">
        <v>0.17750104499159675</v>
      </c>
      <c r="H143" s="49">
        <v>-0.12468822752768408</v>
      </c>
      <c r="I143" s="53"/>
      <c r="J143" s="34"/>
      <c r="K143" s="10">
        <v>-0.12468822752768408</v>
      </c>
      <c r="L143" s="10">
        <v>0.44665599699650105</v>
      </c>
      <c r="M143" s="10">
        <v>-0.72093869559125101</v>
      </c>
      <c r="N143" s="10">
        <v>-0.14959447106706594</v>
      </c>
      <c r="O143" s="13">
        <f t="shared" si="195"/>
        <v>0.46886826682497212</v>
      </c>
      <c r="P143" s="13">
        <f t="shared" si="195"/>
        <v>0.60984387374861593</v>
      </c>
      <c r="Q143" s="13">
        <f t="shared" si="195"/>
        <v>0.32718630926490866</v>
      </c>
      <c r="R143" s="13">
        <f t="shared" si="195"/>
        <v>0.46267097027504395</v>
      </c>
      <c r="S143" s="13">
        <v>0.10314186682232251</v>
      </c>
      <c r="T143" s="15">
        <f t="shared" si="102"/>
        <v>0.52576263165573278</v>
      </c>
      <c r="U143" s="35"/>
      <c r="V143" s="18">
        <v>-0.1185593420860668</v>
      </c>
      <c r="W143" s="21">
        <v>-4.9102929068813028E-4</v>
      </c>
      <c r="X143" s="21"/>
      <c r="Y143" s="24">
        <v>4.6950594372435865E-3</v>
      </c>
      <c r="Z143" s="25">
        <v>-5.0071867679723535E-3</v>
      </c>
      <c r="AA143" s="25">
        <v>-4.9330808677594574E-3</v>
      </c>
      <c r="AB143" s="18">
        <v>6.03900543939794E-3</v>
      </c>
      <c r="AC143" s="21">
        <v>1.1059245716384825E-3</v>
      </c>
      <c r="AD143" s="27">
        <v>1.0318186714255865E-3</v>
      </c>
      <c r="AE143" s="28">
        <f t="shared" si="197"/>
        <v>7.9379724090971552E-4</v>
      </c>
      <c r="AF143" s="110">
        <v>-0.59956824177848245</v>
      </c>
      <c r="AG143" s="111">
        <v>0.56824876850990835</v>
      </c>
      <c r="AH143" s="115">
        <v>-0.12706961925041321</v>
      </c>
      <c r="AI143" s="21">
        <v>0.17897413286366115</v>
      </c>
      <c r="AJ143" s="2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/>
      <c r="BH143" s="91"/>
      <c r="BI143" s="91"/>
      <c r="BJ143" s="91"/>
      <c r="BK143" s="91"/>
      <c r="BL143" s="91"/>
      <c r="BM143" s="91"/>
      <c r="BN143" s="91"/>
      <c r="BO143" s="91"/>
      <c r="BP143" s="91"/>
      <c r="BQ143" s="91"/>
      <c r="BR143" s="91"/>
      <c r="BS143" s="91"/>
      <c r="BT143" s="91"/>
      <c r="BU143" s="91"/>
      <c r="BV143" s="91"/>
      <c r="BW143" s="91"/>
      <c r="BX143" s="91"/>
      <c r="BY143" s="91"/>
      <c r="BZ143" s="91"/>
      <c r="CA143" s="91"/>
      <c r="CB143" s="91"/>
      <c r="CC143" s="91"/>
      <c r="CD143" s="91"/>
      <c r="CE143" s="91"/>
      <c r="CF143" s="91"/>
      <c r="CG143" s="91"/>
      <c r="CH143" s="91"/>
      <c r="CI143" s="91"/>
      <c r="CJ143" s="91"/>
      <c r="CK143" s="91"/>
      <c r="CL143" s="91"/>
      <c r="CM143" s="91"/>
      <c r="CN143" s="91"/>
      <c r="CO143" s="91"/>
    </row>
    <row r="144" spans="1:93" s="1" customFormat="1" ht="15" thickBot="1" x14ac:dyDescent="0.4">
      <c r="A144" s="60"/>
      <c r="B144" s="29">
        <v>1</v>
      </c>
      <c r="C144" s="30">
        <v>0</v>
      </c>
      <c r="D144" s="31">
        <v>1</v>
      </c>
      <c r="E144" s="50">
        <v>-0.18205457179353549</v>
      </c>
      <c r="F144" s="51">
        <v>0.38677930837523888</v>
      </c>
      <c r="G144" s="49">
        <v>0.6073497038135186</v>
      </c>
      <c r="H144" s="49">
        <v>-0.10816014453044723</v>
      </c>
      <c r="I144" s="53"/>
      <c r="J144" s="34"/>
      <c r="K144" s="10">
        <v>-0.10816014453044723</v>
      </c>
      <c r="L144" s="10">
        <v>0.27861916384479168</v>
      </c>
      <c r="M144" s="10">
        <v>-0.29021471632398271</v>
      </c>
      <c r="N144" s="10">
        <v>9.6564592051256171E-2</v>
      </c>
      <c r="O144" s="13">
        <f t="shared" si="195"/>
        <v>0.47298629398378333</v>
      </c>
      <c r="P144" s="13">
        <f t="shared" si="195"/>
        <v>0.56920766110021315</v>
      </c>
      <c r="Q144" s="13">
        <f t="shared" si="195"/>
        <v>0.42795130177014146</v>
      </c>
      <c r="R144" s="13">
        <f t="shared" si="195"/>
        <v>0.52412240636732454</v>
      </c>
      <c r="S144" s="13">
        <v>-1.9982018020113707E-2</v>
      </c>
      <c r="T144" s="15">
        <f t="shared" ref="T144:T207" si="199">1/(1+EXP(-S144))</f>
        <v>0.49500466170585633</v>
      </c>
      <c r="U144" s="35"/>
      <c r="V144" s="18">
        <v>-0.12624883457353592</v>
      </c>
      <c r="W144" s="21">
        <v>4.5247544652683713E-4</v>
      </c>
      <c r="X144" s="21"/>
      <c r="Y144" s="24">
        <v>1.6080382698376656E-2</v>
      </c>
      <c r="Z144" s="25">
        <v>-1.7656853461180799E-2</v>
      </c>
      <c r="AA144" s="25">
        <v>-1.8771265622343773E-2</v>
      </c>
      <c r="AB144" s="18">
        <v>2.0730928714936151E-2</v>
      </c>
      <c r="AC144" s="21">
        <v>1.9596630925923786E-3</v>
      </c>
      <c r="AD144" s="27">
        <v>3.0740752537553526E-3</v>
      </c>
      <c r="AE144" s="28">
        <f t="shared" si="197"/>
        <v>3.8319232978823586E-4</v>
      </c>
      <c r="AF144" s="110">
        <v>-0.18793356107131262</v>
      </c>
      <c r="AG144" s="111">
        <v>0.37755708261397281</v>
      </c>
      <c r="AH144" s="115">
        <v>-0.10930972151981194</v>
      </c>
      <c r="AI144" s="21">
        <v>0.60599227747393813</v>
      </c>
      <c r="AJ144" s="2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  <c r="AY144" s="91"/>
      <c r="AZ144" s="91"/>
      <c r="BA144" s="91"/>
      <c r="BB144" s="91"/>
      <c r="BC144" s="91"/>
      <c r="BD144" s="91"/>
      <c r="BE144" s="91"/>
      <c r="BF144" s="91"/>
      <c r="BG144" s="91"/>
      <c r="BH144" s="91"/>
      <c r="BI144" s="91"/>
      <c r="BJ144" s="91"/>
      <c r="BK144" s="91"/>
      <c r="BL144" s="91"/>
      <c r="BM144" s="91"/>
      <c r="BN144" s="91"/>
      <c r="BO144" s="91"/>
      <c r="BP144" s="91"/>
      <c r="BQ144" s="91"/>
      <c r="BR144" s="91"/>
      <c r="BS144" s="91"/>
      <c r="BT144" s="91"/>
      <c r="BU144" s="91"/>
      <c r="BV144" s="91"/>
      <c r="BW144" s="91"/>
      <c r="BX144" s="91"/>
      <c r="BY144" s="91"/>
      <c r="BZ144" s="91"/>
      <c r="CA144" s="91"/>
      <c r="CB144" s="91"/>
      <c r="CC144" s="91"/>
      <c r="CD144" s="91"/>
      <c r="CE144" s="91"/>
      <c r="CF144" s="91"/>
      <c r="CG144" s="91"/>
      <c r="CH144" s="91"/>
      <c r="CI144" s="91"/>
      <c r="CJ144" s="91"/>
      <c r="CK144" s="91"/>
      <c r="CL144" s="91"/>
      <c r="CM144" s="91"/>
      <c r="CN144" s="91"/>
      <c r="CO144" s="91"/>
    </row>
    <row r="145" spans="1:93" s="1" customFormat="1" ht="15" thickBot="1" x14ac:dyDescent="0.4">
      <c r="A145" s="61"/>
      <c r="B145" s="36">
        <v>1</v>
      </c>
      <c r="C145" s="37">
        <v>1</v>
      </c>
      <c r="D145" s="38">
        <v>0</v>
      </c>
      <c r="E145" s="54"/>
      <c r="F145" s="55"/>
      <c r="G145" s="56"/>
      <c r="H145" s="56"/>
      <c r="I145" s="57"/>
      <c r="J145" s="41"/>
      <c r="K145" s="42"/>
      <c r="L145" s="42"/>
      <c r="M145" s="42"/>
      <c r="N145" s="42"/>
      <c r="O145" s="14"/>
      <c r="P145" s="14"/>
      <c r="Q145" s="14"/>
      <c r="R145" s="14"/>
      <c r="S145" s="14">
        <v>0.19020743595170697</v>
      </c>
      <c r="T145" s="15">
        <f t="shared" si="199"/>
        <v>0.54740901140022591</v>
      </c>
      <c r="U145" s="43"/>
      <c r="V145" s="19">
        <v>0.13685225285005648</v>
      </c>
      <c r="W145" s="44"/>
      <c r="X145" s="44"/>
      <c r="Y145" s="45"/>
      <c r="Z145" s="42"/>
      <c r="AA145" s="42"/>
      <c r="AB145" s="19"/>
      <c r="AC145" s="44"/>
      <c r="AD145" s="46"/>
      <c r="AE145" s="47"/>
      <c r="AF145" s="112"/>
      <c r="AG145" s="113"/>
      <c r="AH145" s="116"/>
      <c r="AI145" s="44"/>
      <c r="AJ145" s="44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  <c r="AY145" s="91"/>
      <c r="AZ145" s="91"/>
      <c r="BA145" s="91"/>
      <c r="BB145" s="91"/>
      <c r="BC145" s="91"/>
      <c r="BD145" s="91"/>
      <c r="BE145" s="91"/>
      <c r="BF145" s="91"/>
      <c r="BG145" s="91"/>
      <c r="BH145" s="91"/>
      <c r="BI145" s="91"/>
      <c r="BJ145" s="91"/>
      <c r="BK145" s="91"/>
      <c r="BL145" s="91"/>
      <c r="BM145" s="91"/>
      <c r="BN145" s="91"/>
      <c r="BO145" s="91"/>
      <c r="BP145" s="91"/>
      <c r="BQ145" s="91"/>
      <c r="BR145" s="91"/>
      <c r="BS145" s="91"/>
      <c r="BT145" s="91"/>
      <c r="BU145" s="91"/>
      <c r="BV145" s="91"/>
      <c r="BW145" s="91"/>
      <c r="BX145" s="91"/>
      <c r="BY145" s="91"/>
      <c r="BZ145" s="91"/>
      <c r="CA145" s="91"/>
      <c r="CB145" s="91"/>
      <c r="CC145" s="91"/>
      <c r="CD145" s="91"/>
      <c r="CE145" s="91"/>
      <c r="CF145" s="91"/>
      <c r="CG145" s="91"/>
      <c r="CH145" s="91"/>
      <c r="CI145" s="91"/>
      <c r="CJ145" s="91"/>
      <c r="CK145" s="91"/>
      <c r="CL145" s="91"/>
      <c r="CM145" s="91"/>
      <c r="CN145" s="91"/>
      <c r="CO145" s="91"/>
    </row>
    <row r="146" spans="1:93" s="1" customFormat="1" ht="15" thickBot="1" x14ac:dyDescent="0.4">
      <c r="A146" s="59">
        <f t="shared" ref="A146" si="200">A142+1</f>
        <v>35</v>
      </c>
      <c r="B146" s="3">
        <v>0</v>
      </c>
      <c r="C146" s="4">
        <v>0</v>
      </c>
      <c r="D146" s="5">
        <v>0</v>
      </c>
      <c r="E146" s="48" cm="1">
        <f t="array" ref="E146:F148">AF142:AG144</f>
        <v>-1.4967326268610388</v>
      </c>
      <c r="F146" s="49">
        <v>-1.414149336886978</v>
      </c>
      <c r="G146" s="49" cm="1">
        <f t="array" ref="G146:G148">AI142:AI144</f>
        <v>-1.2335041413721088</v>
      </c>
      <c r="H146" s="49" cm="1">
        <f t="array" ref="H146:H148">AH142:AH144</f>
        <v>-0.27980451799689221</v>
      </c>
      <c r="I146" s="52">
        <f t="shared" ref="I146" si="201">AJ142</f>
        <v>-0.15432405497332607</v>
      </c>
      <c r="J146" s="8">
        <v>3</v>
      </c>
      <c r="K146" s="9" cm="1">
        <f t="array" ref="K146:N148" xml:space="preserve"> MMULT(E146:F148, TRANSPOSE(B146:C149))+H146:H148</f>
        <v>-0.27980451799689221</v>
      </c>
      <c r="L146" s="9">
        <v>-1.6939538548838702</v>
      </c>
      <c r="M146" s="9">
        <v>-1.776537144857931</v>
      </c>
      <c r="N146" s="9">
        <v>-3.1906864817449092</v>
      </c>
      <c r="O146" s="11">
        <f t="shared" ref="O146:R148" si="202">1/(1+EXP(-K146))</f>
        <v>0.43050170172958641</v>
      </c>
      <c r="P146" s="11">
        <f t="shared" si="202"/>
        <v>0.15525657714418672</v>
      </c>
      <c r="Q146" s="11">
        <f t="shared" si="202"/>
        <v>0.14473125343990345</v>
      </c>
      <c r="R146" s="11">
        <f t="shared" si="202"/>
        <v>3.9517715166719529E-2</v>
      </c>
      <c r="S146" s="12" cm="1">
        <f t="array" ref="S146:S149">MMULT(TRANSPOSE(O146:R148), G146:G148)+I146</f>
        <v>-0.31508812974490863</v>
      </c>
      <c r="T146" s="15">
        <f t="shared" si="199"/>
        <v>0.42187327245654477</v>
      </c>
      <c r="U146" s="16" cm="1">
        <f t="array" ref="U146">0.25*(-SUMPRODUCT(D146:D149,LN(T146:T149))-SUMPRODUCT(1-D146:D149,LN(1-T146:T149)))</f>
        <v>0.6714254097902137</v>
      </c>
      <c r="V146" s="17" cm="1">
        <f t="array" ref="V146:V149">0.25*(T146:T149-D146:D149)</f>
        <v>0.10546831811413619</v>
      </c>
      <c r="W146" s="20" cm="1">
        <f t="array" ref="W146:W148" xml:space="preserve"> TRANSPOSE(MMULT( TRANSPOSE(_xlfn.ANCHORARRAY(V146)), TRANSPOSE(O146:R148)))</f>
        <v>1.4209839599819507E-2</v>
      </c>
      <c r="X146" s="20">
        <f t="shared" ref="X146" si="203">SUM(_xlfn.ANCHORARRAY(V146))</f>
        <v>-1.7791860701428797E-3</v>
      </c>
      <c r="Y146" s="22" cm="1">
        <f t="array" ref="Y146:AB148">(G146:G148)*(TRANSPOSE(_xlfn.ANCHORARRAY(V146))*(O146:R148)*(1-O146:R148))</f>
        <v>-3.1895538260258004E-2</v>
      </c>
      <c r="Z146" s="23">
        <v>1.9146532965410447E-2</v>
      </c>
      <c r="AA146" s="23">
        <v>1.9240850907650417E-2</v>
      </c>
      <c r="AB146" s="17">
        <v>-6.4197336415682017E-3</v>
      </c>
      <c r="AC146" s="20" cm="1">
        <f t="array" ref="AC146:AD148">MMULT((_xlfn.ANCHORARRAY(Y146)),(B146:C149))</f>
        <v>1.2821117266082215E-2</v>
      </c>
      <c r="AD146" s="26">
        <v>1.2726799323842245E-2</v>
      </c>
      <c r="AE146" s="28">
        <f t="shared" ref="AE146:AE148" si="204">SUM(Y146:AB146)</f>
        <v>7.2111971234658373E-5</v>
      </c>
      <c r="AF146" s="110" cm="1">
        <f t="array" ref="AF146:AG148">E146:F148-3*(_xlfn.ANCHORARRAY(AC146))</f>
        <v>-1.5351959786592855</v>
      </c>
      <c r="AG146" s="111">
        <v>-1.4523297348585047</v>
      </c>
      <c r="AH146" s="114" cm="1">
        <f t="array" ref="AH146:AH148">(H146:H148)-3*(AE146:AE148)</f>
        <v>-0.28002085391059617</v>
      </c>
      <c r="AI146" s="20" cm="1">
        <f t="array" ref="AI146:AI148">G146:G148-3*(_xlfn.ANCHORARRAY(W146))</f>
        <v>-1.2761336601715674</v>
      </c>
      <c r="AJ146" s="20">
        <f t="shared" ref="AJ146" si="205">I146-3*(X146)</f>
        <v>-0.14898649676289744</v>
      </c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  <c r="BM146" s="91"/>
      <c r="BN146" s="91"/>
      <c r="BO146" s="91"/>
      <c r="BP146" s="91"/>
      <c r="BQ146" s="91"/>
      <c r="BR146" s="91"/>
      <c r="BS146" s="91"/>
      <c r="BT146" s="91"/>
      <c r="BU146" s="91"/>
      <c r="BV146" s="91"/>
      <c r="BW146" s="91"/>
      <c r="BX146" s="91"/>
      <c r="BY146" s="91"/>
      <c r="BZ146" s="91"/>
      <c r="CA146" s="91"/>
      <c r="CB146" s="91"/>
      <c r="CC146" s="91"/>
      <c r="CD146" s="91"/>
      <c r="CE146" s="91"/>
      <c r="CF146" s="91"/>
      <c r="CG146" s="91"/>
      <c r="CH146" s="91"/>
      <c r="CI146" s="91"/>
      <c r="CJ146" s="91"/>
      <c r="CK146" s="91"/>
      <c r="CL146" s="91"/>
      <c r="CM146" s="91"/>
      <c r="CN146" s="91"/>
      <c r="CO146" s="91"/>
    </row>
    <row r="147" spans="1:93" s="1" customFormat="1" ht="15" thickBot="1" x14ac:dyDescent="0.4">
      <c r="A147" s="60"/>
      <c r="B147" s="29">
        <v>0</v>
      </c>
      <c r="C147" s="30">
        <v>1</v>
      </c>
      <c r="D147" s="31">
        <v>1</v>
      </c>
      <c r="E147" s="50">
        <v>-0.59956824177848245</v>
      </c>
      <c r="F147" s="51">
        <v>0.56824876850990835</v>
      </c>
      <c r="G147" s="49">
        <v>0.17897413286366115</v>
      </c>
      <c r="H147" s="49">
        <v>-0.12706961925041321</v>
      </c>
      <c r="I147" s="53"/>
      <c r="J147" s="34"/>
      <c r="K147" s="10">
        <v>-0.12706961925041321</v>
      </c>
      <c r="L147" s="10">
        <v>0.44117914925949514</v>
      </c>
      <c r="M147" s="10">
        <v>-0.72663786102889572</v>
      </c>
      <c r="N147" s="10">
        <v>-0.15838909251898731</v>
      </c>
      <c r="O147" s="13">
        <f t="shared" si="202"/>
        <v>0.46827527114604928</v>
      </c>
      <c r="P147" s="13">
        <f t="shared" si="202"/>
        <v>0.60853996251666109</v>
      </c>
      <c r="Q147" s="13">
        <f t="shared" si="202"/>
        <v>0.32593295884989198</v>
      </c>
      <c r="R147" s="13">
        <f t="shared" si="202"/>
        <v>0.46048530146519046</v>
      </c>
      <c r="S147" s="13">
        <v>0.10647237619373512</v>
      </c>
      <c r="T147" s="15">
        <f t="shared" si="199"/>
        <v>0.52659297648223513</v>
      </c>
      <c r="U147" s="35"/>
      <c r="V147" s="18">
        <v>-0.11835175587944122</v>
      </c>
      <c r="W147" s="21">
        <v>-5.6474659386708537E-4</v>
      </c>
      <c r="X147" s="21"/>
      <c r="Y147" s="24">
        <v>4.7000271841845416E-3</v>
      </c>
      <c r="Z147" s="25">
        <v>-5.0459333437045256E-3</v>
      </c>
      <c r="AA147" s="25">
        <v>-4.9549625414776304E-3</v>
      </c>
      <c r="AB147" s="18">
        <v>6.0968362648233729E-3</v>
      </c>
      <c r="AC147" s="21">
        <v>1.1418737233457425E-3</v>
      </c>
      <c r="AD147" s="27">
        <v>1.0509029211188473E-3</v>
      </c>
      <c r="AE147" s="28">
        <f t="shared" si="204"/>
        <v>7.9596756382575851E-4</v>
      </c>
      <c r="AF147" s="110">
        <v>-0.60299386294851964</v>
      </c>
      <c r="AG147" s="111">
        <v>0.56509605974655186</v>
      </c>
      <c r="AH147" s="115">
        <v>-0.12945752194189047</v>
      </c>
      <c r="AI147" s="21">
        <v>0.18066837264526242</v>
      </c>
      <c r="AJ147" s="2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  <c r="BM147" s="91"/>
      <c r="BN147" s="91"/>
      <c r="BO147" s="91"/>
      <c r="BP147" s="91"/>
      <c r="BQ147" s="91"/>
      <c r="BR147" s="91"/>
      <c r="BS147" s="91"/>
      <c r="BT147" s="91"/>
      <c r="BU147" s="91"/>
      <c r="BV147" s="91"/>
      <c r="BW147" s="91"/>
      <c r="BX147" s="91"/>
      <c r="BY147" s="91"/>
      <c r="BZ147" s="91"/>
      <c r="CA147" s="91"/>
      <c r="CB147" s="91"/>
      <c r="CC147" s="91"/>
      <c r="CD147" s="91"/>
      <c r="CE147" s="91"/>
      <c r="CF147" s="91"/>
      <c r="CG147" s="91"/>
      <c r="CH147" s="91"/>
      <c r="CI147" s="91"/>
      <c r="CJ147" s="91"/>
      <c r="CK147" s="91"/>
      <c r="CL147" s="91"/>
      <c r="CM147" s="91"/>
      <c r="CN147" s="91"/>
      <c r="CO147" s="91"/>
    </row>
    <row r="148" spans="1:93" s="1" customFormat="1" ht="15" thickBot="1" x14ac:dyDescent="0.4">
      <c r="A148" s="60"/>
      <c r="B148" s="29">
        <v>1</v>
      </c>
      <c r="C148" s="30">
        <v>0</v>
      </c>
      <c r="D148" s="31">
        <v>1</v>
      </c>
      <c r="E148" s="50">
        <v>-0.18793356107131262</v>
      </c>
      <c r="F148" s="51">
        <v>0.37755708261397281</v>
      </c>
      <c r="G148" s="49">
        <v>0.60599227747393813</v>
      </c>
      <c r="H148" s="49">
        <v>-0.10930972151981194</v>
      </c>
      <c r="I148" s="53"/>
      <c r="J148" s="34"/>
      <c r="K148" s="10">
        <v>-0.10930972151981194</v>
      </c>
      <c r="L148" s="10">
        <v>0.26824736109416086</v>
      </c>
      <c r="M148" s="10">
        <v>-0.29724328259112454</v>
      </c>
      <c r="N148" s="10">
        <v>8.0313800022848242E-2</v>
      </c>
      <c r="O148" s="13">
        <f t="shared" si="202"/>
        <v>0.4726997475591791</v>
      </c>
      <c r="P148" s="13">
        <f t="shared" si="202"/>
        <v>0.56666258417812565</v>
      </c>
      <c r="Q148" s="13">
        <f t="shared" si="202"/>
        <v>0.42623152356959237</v>
      </c>
      <c r="R148" s="13">
        <f t="shared" si="202"/>
        <v>0.52006766428310847</v>
      </c>
      <c r="S148" s="13">
        <v>-1.6224075096452656E-2</v>
      </c>
      <c r="T148" s="15">
        <f t="shared" si="199"/>
        <v>0.49594407019252401</v>
      </c>
      <c r="U148" s="35"/>
      <c r="V148" s="18">
        <v>-0.12601398245186901</v>
      </c>
      <c r="W148" s="21">
        <v>3.8896355131939897E-4</v>
      </c>
      <c r="X148" s="21"/>
      <c r="Y148" s="24">
        <v>1.5930611983342807E-2</v>
      </c>
      <c r="Z148" s="25">
        <v>-1.7611344893463759E-2</v>
      </c>
      <c r="AA148" s="25">
        <v>-1.8675321066988007E-2</v>
      </c>
      <c r="AB148" s="18">
        <v>2.0739685435633693E-2</v>
      </c>
      <c r="AC148" s="21">
        <v>2.064364368645686E-3</v>
      </c>
      <c r="AD148" s="27">
        <v>3.1283405421699342E-3</v>
      </c>
      <c r="AE148" s="28">
        <f t="shared" si="204"/>
        <v>3.836314585247344E-4</v>
      </c>
      <c r="AF148" s="110">
        <v>-0.19412665417724967</v>
      </c>
      <c r="AG148" s="111">
        <v>0.36817206098746302</v>
      </c>
      <c r="AH148" s="115">
        <v>-0.11046061589538614</v>
      </c>
      <c r="AI148" s="21">
        <v>0.60482538681997999</v>
      </c>
      <c r="AJ148" s="2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  <c r="BM148" s="91"/>
      <c r="BN148" s="91"/>
      <c r="BO148" s="91"/>
      <c r="BP148" s="91"/>
      <c r="BQ148" s="91"/>
      <c r="BR148" s="91"/>
      <c r="BS148" s="91"/>
      <c r="BT148" s="91"/>
      <c r="BU148" s="91"/>
      <c r="BV148" s="91"/>
      <c r="BW148" s="91"/>
      <c r="BX148" s="91"/>
      <c r="BY148" s="91"/>
      <c r="BZ148" s="91"/>
      <c r="CA148" s="91"/>
      <c r="CB148" s="91"/>
      <c r="CC148" s="91"/>
      <c r="CD148" s="91"/>
      <c r="CE148" s="91"/>
      <c r="CF148" s="91"/>
      <c r="CG148" s="91"/>
      <c r="CH148" s="91"/>
      <c r="CI148" s="91"/>
      <c r="CJ148" s="91"/>
      <c r="CK148" s="91"/>
      <c r="CL148" s="91"/>
      <c r="CM148" s="91"/>
      <c r="CN148" s="91"/>
      <c r="CO148" s="91"/>
    </row>
    <row r="149" spans="1:93" s="1" customFormat="1" ht="15" thickBot="1" x14ac:dyDescent="0.4">
      <c r="A149" s="61"/>
      <c r="B149" s="36">
        <v>1</v>
      </c>
      <c r="C149" s="37">
        <v>1</v>
      </c>
      <c r="D149" s="38">
        <v>0</v>
      </c>
      <c r="E149" s="54"/>
      <c r="F149" s="55"/>
      <c r="G149" s="56"/>
      <c r="H149" s="56"/>
      <c r="I149" s="57"/>
      <c r="J149" s="41"/>
      <c r="K149" s="42"/>
      <c r="L149" s="42"/>
      <c r="M149" s="42"/>
      <c r="N149" s="42"/>
      <c r="O149" s="14"/>
      <c r="P149" s="14"/>
      <c r="Q149" s="14"/>
      <c r="R149" s="14"/>
      <c r="S149" s="14">
        <v>0.19450262555662839</v>
      </c>
      <c r="T149" s="15">
        <f t="shared" si="199"/>
        <v>0.54847293658812468</v>
      </c>
      <c r="U149" s="43"/>
      <c r="V149" s="19">
        <v>0.13711823414703117</v>
      </c>
      <c r="W149" s="44"/>
      <c r="X149" s="44"/>
      <c r="Y149" s="45"/>
      <c r="Z149" s="42"/>
      <c r="AA149" s="42"/>
      <c r="AB149" s="19"/>
      <c r="AC149" s="44"/>
      <c r="AD149" s="46"/>
      <c r="AE149" s="47"/>
      <c r="AF149" s="112"/>
      <c r="AG149" s="113"/>
      <c r="AH149" s="116"/>
      <c r="AI149" s="44"/>
      <c r="AJ149" s="44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  <c r="BM149" s="91"/>
      <c r="BN149" s="91"/>
      <c r="BO149" s="91"/>
      <c r="BP149" s="91"/>
      <c r="BQ149" s="91"/>
      <c r="BR149" s="91"/>
      <c r="BS149" s="91"/>
      <c r="BT149" s="91"/>
      <c r="BU149" s="91"/>
      <c r="BV149" s="91"/>
      <c r="BW149" s="91"/>
      <c r="BX149" s="91"/>
      <c r="BY149" s="91"/>
      <c r="BZ149" s="91"/>
      <c r="CA149" s="91"/>
      <c r="CB149" s="91"/>
      <c r="CC149" s="91"/>
      <c r="CD149" s="91"/>
      <c r="CE149" s="91"/>
      <c r="CF149" s="91"/>
      <c r="CG149" s="91"/>
      <c r="CH149" s="91"/>
      <c r="CI149" s="91"/>
      <c r="CJ149" s="91"/>
      <c r="CK149" s="91"/>
      <c r="CL149" s="91"/>
      <c r="CM149" s="91"/>
      <c r="CN149" s="91"/>
      <c r="CO149" s="91"/>
    </row>
    <row r="150" spans="1:93" s="1" customFormat="1" ht="15" thickBot="1" x14ac:dyDescent="0.4">
      <c r="A150" s="59">
        <f t="shared" ref="A150" si="206">A146+1</f>
        <v>36</v>
      </c>
      <c r="B150" s="3">
        <v>0</v>
      </c>
      <c r="C150" s="4">
        <v>0</v>
      </c>
      <c r="D150" s="5">
        <v>0</v>
      </c>
      <c r="E150" s="48" cm="1">
        <f t="array" ref="E150:F152">AF146:AG148</f>
        <v>-1.5351959786592855</v>
      </c>
      <c r="F150" s="49">
        <v>-1.4523297348585047</v>
      </c>
      <c r="G150" s="49" cm="1">
        <f t="array" ref="G150:G152">AI146:AI148</f>
        <v>-1.2761336601715674</v>
      </c>
      <c r="H150" s="49" cm="1">
        <f t="array" ref="H150:H152">AH146:AH148</f>
        <v>-0.28002085391059617</v>
      </c>
      <c r="I150" s="52">
        <f t="shared" ref="I150" si="207">AJ146</f>
        <v>-0.14898649676289744</v>
      </c>
      <c r="J150" s="8">
        <v>3</v>
      </c>
      <c r="K150" s="9" cm="1">
        <f t="array" ref="K150:N152" xml:space="preserve"> MMULT(E150:F152, TRANSPOSE(B150:C153))+H150:H152</f>
        <v>-0.28002085391059617</v>
      </c>
      <c r="L150" s="9">
        <v>-1.7323505887691009</v>
      </c>
      <c r="M150" s="9">
        <v>-1.8152168325698816</v>
      </c>
      <c r="N150" s="9">
        <v>-3.2675465674283863</v>
      </c>
      <c r="O150" s="11">
        <f t="shared" ref="O150:R152" si="208">1/(1+EXP(-K150))</f>
        <v>0.43044866345417221</v>
      </c>
      <c r="P150" s="11">
        <f t="shared" si="208"/>
        <v>0.15028716055856509</v>
      </c>
      <c r="Q150" s="11">
        <f t="shared" si="208"/>
        <v>0.14000880557366299</v>
      </c>
      <c r="R150" s="11">
        <f t="shared" si="208"/>
        <v>3.6701469560734466E-2</v>
      </c>
      <c r="S150" s="12" cm="1">
        <f t="array" ref="S150:S153">MMULT(TRANSPOSE(O150:R152), G150:G152)+I150</f>
        <v>-0.32807409681284999</v>
      </c>
      <c r="T150" s="15">
        <f t="shared" si="199"/>
        <v>0.41870929872387763</v>
      </c>
      <c r="U150" s="16" cm="1">
        <f t="array" ref="U150">0.25*(-SUMPRODUCT(D150:D153,LN(T150:T153))-SUMPRODUCT(1-D150:D153,LN(1-T150:T153)))</f>
        <v>0.66975360186739519</v>
      </c>
      <c r="V150" s="17" cm="1">
        <f t="array" ref="V150:V153">0.25*(T150:T153-D150:D153)</f>
        <v>0.10467732468096941</v>
      </c>
      <c r="W150" s="20" cm="1">
        <f t="array" ref="W150:W152" xml:space="preserve"> TRANSPOSE(MMULT( TRANSPOSE(_xlfn.ANCHORARRAY(V150)), TRANSPOSE(O150:R152)))</f>
        <v>1.4739414514866413E-2</v>
      </c>
      <c r="X150" s="20">
        <f t="shared" ref="X150" si="209">SUM(_xlfn.ANCHORARRAY(V150))</f>
        <v>-1.8204023230612432E-3</v>
      </c>
      <c r="Y150" s="22" cm="1">
        <f t="array" ref="Y150:AB152">(G150:G152)*(TRANSPOSE(_xlfn.ANCHORARRAY(V150))*(O150:R152)*(1-O150:R152))</f>
        <v>-3.2749375105688289E-2</v>
      </c>
      <c r="Z150" s="23">
        <v>1.9250187562074222E-2</v>
      </c>
      <c r="AA150" s="23">
        <v>1.9324859240115608E-2</v>
      </c>
      <c r="AB150" s="17">
        <v>-6.1989113672089409E-3</v>
      </c>
      <c r="AC150" s="20" cm="1">
        <f t="array" ref="AC150:AD152">MMULT((_xlfn.ANCHORARRAY(Y150)),(B150:C153))</f>
        <v>1.3125947872906666E-2</v>
      </c>
      <c r="AD150" s="26">
        <v>1.3051276194865281E-2</v>
      </c>
      <c r="AE150" s="28">
        <f t="shared" ref="AE150:AE152" si="210">SUM(Y150:AB150)</f>
        <v>-3.7323967070739938E-4</v>
      </c>
      <c r="AF150" s="110" cm="1">
        <f t="array" ref="AF150:AG152">E150:F152-3*(_xlfn.ANCHORARRAY(AC150))</f>
        <v>-1.5745738222780055</v>
      </c>
      <c r="AG150" s="111">
        <v>-1.4914835634431005</v>
      </c>
      <c r="AH150" s="114" cm="1">
        <f t="array" ref="AH150:AH152">(H150:H152)-3*(AE150:AE152)</f>
        <v>-0.27890113489847396</v>
      </c>
      <c r="AI150" s="20" cm="1">
        <f t="array" ref="AI150:AI152">G150:G152-3*(_xlfn.ANCHORARRAY(W150))</f>
        <v>-1.3203519037161666</v>
      </c>
      <c r="AJ150" s="20">
        <f t="shared" ref="AJ150" si="211">I150-3*(X150)</f>
        <v>-0.14352528979371371</v>
      </c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  <c r="BL150" s="91"/>
      <c r="BM150" s="91"/>
      <c r="BN150" s="91"/>
      <c r="BO150" s="91"/>
      <c r="BP150" s="91"/>
      <c r="BQ150" s="91"/>
      <c r="BR150" s="91"/>
      <c r="BS150" s="91"/>
      <c r="BT150" s="91"/>
      <c r="BU150" s="91"/>
      <c r="BV150" s="91"/>
      <c r="BW150" s="91"/>
      <c r="BX150" s="91"/>
      <c r="BY150" s="91"/>
      <c r="BZ150" s="91"/>
      <c r="CA150" s="91"/>
      <c r="CB150" s="91"/>
      <c r="CC150" s="91"/>
      <c r="CD150" s="91"/>
      <c r="CE150" s="91"/>
      <c r="CF150" s="91"/>
      <c r="CG150" s="91"/>
      <c r="CH150" s="91"/>
      <c r="CI150" s="91"/>
      <c r="CJ150" s="91"/>
      <c r="CK150" s="91"/>
      <c r="CL150" s="91"/>
      <c r="CM150" s="91"/>
      <c r="CN150" s="91"/>
      <c r="CO150" s="91"/>
    </row>
    <row r="151" spans="1:93" s="1" customFormat="1" ht="15" thickBot="1" x14ac:dyDescent="0.4">
      <c r="A151" s="60"/>
      <c r="B151" s="29">
        <v>0</v>
      </c>
      <c r="C151" s="30">
        <v>1</v>
      </c>
      <c r="D151" s="31">
        <v>1</v>
      </c>
      <c r="E151" s="50">
        <v>-0.60299386294851964</v>
      </c>
      <c r="F151" s="51">
        <v>0.56509605974655186</v>
      </c>
      <c r="G151" s="49">
        <v>0.18066837264526242</v>
      </c>
      <c r="H151" s="49">
        <v>-0.12945752194189047</v>
      </c>
      <c r="I151" s="53"/>
      <c r="J151" s="34"/>
      <c r="K151" s="10">
        <v>-0.12945752194189047</v>
      </c>
      <c r="L151" s="10">
        <v>0.43563853780466139</v>
      </c>
      <c r="M151" s="10">
        <v>-0.73245138489041017</v>
      </c>
      <c r="N151" s="10">
        <v>-0.16735532514385826</v>
      </c>
      <c r="O151" s="13">
        <f t="shared" si="208"/>
        <v>0.46768074411918642</v>
      </c>
      <c r="P151" s="13">
        <f t="shared" si="208"/>
        <v>0.6072192923292965</v>
      </c>
      <c r="Q151" s="13">
        <f t="shared" si="208"/>
        <v>0.32465701856274165</v>
      </c>
      <c r="R151" s="13">
        <f t="shared" si="208"/>
        <v>0.45825854713936437</v>
      </c>
      <c r="S151" s="13">
        <v>0.11009837260502642</v>
      </c>
      <c r="T151" s="15">
        <f t="shared" si="199"/>
        <v>0.52749682318505697</v>
      </c>
      <c r="U151" s="35"/>
      <c r="V151" s="18">
        <v>-0.11812579420373576</v>
      </c>
      <c r="W151" s="21">
        <v>-6.4120809127984901E-4</v>
      </c>
      <c r="X151" s="21"/>
      <c r="Y151" s="24">
        <v>4.7082163664043854E-3</v>
      </c>
      <c r="Z151" s="25">
        <v>-5.0900562737406108E-3</v>
      </c>
      <c r="AA151" s="25">
        <v>-4.9819818343454945E-3</v>
      </c>
      <c r="AB151" s="18">
        <v>6.1625390679142513E-3</v>
      </c>
      <c r="AC151" s="21">
        <v>1.1805572335687568E-3</v>
      </c>
      <c r="AD151" s="27">
        <v>1.0724827941736405E-3</v>
      </c>
      <c r="AE151" s="28">
        <f t="shared" si="210"/>
        <v>7.9871732623253144E-4</v>
      </c>
      <c r="AF151" s="110">
        <v>-0.60653553464922594</v>
      </c>
      <c r="AG151" s="111">
        <v>0.56187861136403094</v>
      </c>
      <c r="AH151" s="115">
        <v>-0.13185367392058805</v>
      </c>
      <c r="AI151" s="21">
        <v>0.18259199691910197</v>
      </c>
      <c r="AJ151" s="2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  <c r="BM151" s="91"/>
      <c r="BN151" s="91"/>
      <c r="BO151" s="91"/>
      <c r="BP151" s="91"/>
      <c r="BQ151" s="91"/>
      <c r="BR151" s="91"/>
      <c r="BS151" s="91"/>
      <c r="BT151" s="91"/>
      <c r="BU151" s="91"/>
      <c r="BV151" s="91"/>
      <c r="BW151" s="91"/>
      <c r="BX151" s="91"/>
      <c r="BY151" s="91"/>
      <c r="BZ151" s="91"/>
      <c r="CA151" s="91"/>
      <c r="CB151" s="91"/>
      <c r="CC151" s="91"/>
      <c r="CD151" s="91"/>
      <c r="CE151" s="91"/>
      <c r="CF151" s="91"/>
      <c r="CG151" s="91"/>
      <c r="CH151" s="91"/>
      <c r="CI151" s="91"/>
      <c r="CJ151" s="91"/>
      <c r="CK151" s="91"/>
      <c r="CL151" s="91"/>
      <c r="CM151" s="91"/>
      <c r="CN151" s="91"/>
      <c r="CO151" s="91"/>
    </row>
    <row r="152" spans="1:93" s="1" customFormat="1" ht="15" thickBot="1" x14ac:dyDescent="0.4">
      <c r="A152" s="60"/>
      <c r="B152" s="29">
        <v>1</v>
      </c>
      <c r="C152" s="30">
        <v>0</v>
      </c>
      <c r="D152" s="31">
        <v>1</v>
      </c>
      <c r="E152" s="50">
        <v>-0.19412665417724967</v>
      </c>
      <c r="F152" s="51">
        <v>0.36817206098746302</v>
      </c>
      <c r="G152" s="49">
        <v>0.60482538681997999</v>
      </c>
      <c r="H152" s="49">
        <v>-0.11046061589538614</v>
      </c>
      <c r="I152" s="53"/>
      <c r="J152" s="34"/>
      <c r="K152" s="10">
        <v>-0.11046061589538614</v>
      </c>
      <c r="L152" s="10">
        <v>0.25771144509207689</v>
      </c>
      <c r="M152" s="10">
        <v>-0.30458727007263581</v>
      </c>
      <c r="N152" s="10">
        <v>6.3584790914827216E-2</v>
      </c>
      <c r="O152" s="13">
        <f t="shared" si="208"/>
        <v>0.47241289077583709</v>
      </c>
      <c r="P152" s="13">
        <f t="shared" si="208"/>
        <v>0.56407363133042598</v>
      </c>
      <c r="Q152" s="13">
        <f t="shared" si="208"/>
        <v>0.42443647166880849</v>
      </c>
      <c r="R152" s="13">
        <f t="shared" si="208"/>
        <v>0.51589084416524522</v>
      </c>
      <c r="S152" s="13">
        <v>-1.2291237906677438E-2</v>
      </c>
      <c r="T152" s="15">
        <f t="shared" si="199"/>
        <v>0.49692722920801657</v>
      </c>
      <c r="U152" s="35"/>
      <c r="V152" s="18">
        <v>-0.12576819269799586</v>
      </c>
      <c r="W152" s="21">
        <v>3.201364077980301E-4</v>
      </c>
      <c r="X152" s="21"/>
      <c r="Y152" s="24">
        <v>1.5779692717136692E-2</v>
      </c>
      <c r="Z152" s="25">
        <v>-1.7568055363047137E-2</v>
      </c>
      <c r="AA152" s="25">
        <v>-1.8582613488078083E-2</v>
      </c>
      <c r="AB152" s="18">
        <v>2.0754201998731681E-2</v>
      </c>
      <c r="AC152" s="21">
        <v>2.1715885106535979E-3</v>
      </c>
      <c r="AD152" s="27">
        <v>3.186146635684544E-3</v>
      </c>
      <c r="AE152" s="28">
        <f t="shared" si="210"/>
        <v>3.8322586474315301E-4</v>
      </c>
      <c r="AF152" s="110">
        <v>-0.20064141970921046</v>
      </c>
      <c r="AG152" s="111">
        <v>0.35861362108040939</v>
      </c>
      <c r="AH152" s="115">
        <v>-0.1116102934896156</v>
      </c>
      <c r="AI152" s="21">
        <v>0.60386497759658586</v>
      </c>
      <c r="AJ152" s="2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  <c r="BM152" s="91"/>
      <c r="BN152" s="91"/>
      <c r="BO152" s="91"/>
      <c r="BP152" s="91"/>
      <c r="BQ152" s="91"/>
      <c r="BR152" s="91"/>
      <c r="BS152" s="91"/>
      <c r="BT152" s="91"/>
      <c r="BU152" s="91"/>
      <c r="BV152" s="91"/>
      <c r="BW152" s="91"/>
      <c r="BX152" s="91"/>
      <c r="BY152" s="91"/>
      <c r="BZ152" s="91"/>
      <c r="CA152" s="91"/>
      <c r="CB152" s="91"/>
      <c r="CC152" s="91"/>
      <c r="CD152" s="91"/>
      <c r="CE152" s="91"/>
      <c r="CF152" s="91"/>
      <c r="CG152" s="91"/>
      <c r="CH152" s="91"/>
      <c r="CI152" s="91"/>
      <c r="CJ152" s="91"/>
      <c r="CK152" s="91"/>
      <c r="CL152" s="91"/>
      <c r="CM152" s="91"/>
      <c r="CN152" s="91"/>
      <c r="CO152" s="91"/>
    </row>
    <row r="153" spans="1:93" s="1" customFormat="1" ht="15" thickBot="1" x14ac:dyDescent="0.4">
      <c r="A153" s="61"/>
      <c r="B153" s="36">
        <v>1</v>
      </c>
      <c r="C153" s="37">
        <v>1</v>
      </c>
      <c r="D153" s="38">
        <v>0</v>
      </c>
      <c r="E153" s="54"/>
      <c r="F153" s="55"/>
      <c r="G153" s="56"/>
      <c r="H153" s="56"/>
      <c r="I153" s="57"/>
      <c r="J153" s="41"/>
      <c r="K153" s="42"/>
      <c r="L153" s="42"/>
      <c r="M153" s="42"/>
      <c r="N153" s="42"/>
      <c r="O153" s="14"/>
      <c r="P153" s="14"/>
      <c r="Q153" s="14"/>
      <c r="R153" s="14"/>
      <c r="S153" s="14">
        <v>0.1989942278944688</v>
      </c>
      <c r="T153" s="15">
        <f t="shared" si="199"/>
        <v>0.54958503959080385</v>
      </c>
      <c r="U153" s="43"/>
      <c r="V153" s="19">
        <v>0.13739625989770096</v>
      </c>
      <c r="W153" s="44"/>
      <c r="X153" s="44"/>
      <c r="Y153" s="45"/>
      <c r="Z153" s="42"/>
      <c r="AA153" s="42"/>
      <c r="AB153" s="19"/>
      <c r="AC153" s="44"/>
      <c r="AD153" s="46"/>
      <c r="AE153" s="47"/>
      <c r="AF153" s="112"/>
      <c r="AG153" s="113"/>
      <c r="AH153" s="116"/>
      <c r="AI153" s="44"/>
      <c r="AJ153" s="44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  <c r="BM153" s="91"/>
      <c r="BN153" s="91"/>
      <c r="BO153" s="91"/>
      <c r="BP153" s="91"/>
      <c r="BQ153" s="91"/>
      <c r="BR153" s="91"/>
      <c r="BS153" s="91"/>
      <c r="BT153" s="91"/>
      <c r="BU153" s="91"/>
      <c r="BV153" s="91"/>
      <c r="BW153" s="91"/>
      <c r="BX153" s="91"/>
      <c r="BY153" s="91"/>
      <c r="BZ153" s="91"/>
      <c r="CA153" s="91"/>
      <c r="CB153" s="91"/>
      <c r="CC153" s="91"/>
      <c r="CD153" s="91"/>
      <c r="CE153" s="91"/>
      <c r="CF153" s="91"/>
      <c r="CG153" s="91"/>
      <c r="CH153" s="91"/>
      <c r="CI153" s="91"/>
      <c r="CJ153" s="91"/>
      <c r="CK153" s="91"/>
      <c r="CL153" s="91"/>
      <c r="CM153" s="91"/>
      <c r="CN153" s="91"/>
      <c r="CO153" s="91"/>
    </row>
    <row r="154" spans="1:93" s="1" customFormat="1" ht="15" thickBot="1" x14ac:dyDescent="0.4">
      <c r="A154" s="59">
        <f t="shared" ref="A154" si="212">A150+1</f>
        <v>37</v>
      </c>
      <c r="B154" s="3">
        <v>0</v>
      </c>
      <c r="C154" s="4">
        <v>0</v>
      </c>
      <c r="D154" s="5">
        <v>0</v>
      </c>
      <c r="E154" s="48" cm="1">
        <f t="array" ref="E154:F156">AF150:AG152</f>
        <v>-1.5745738222780055</v>
      </c>
      <c r="F154" s="49">
        <v>-1.4914835634431005</v>
      </c>
      <c r="G154" s="49" cm="1">
        <f t="array" ref="G154:G156">AI150:AI152</f>
        <v>-1.3203519037161666</v>
      </c>
      <c r="H154" s="49" cm="1">
        <f t="array" ref="H154:H156">AH150:AH152</f>
        <v>-0.27890113489847396</v>
      </c>
      <c r="I154" s="52">
        <f t="shared" ref="I154" si="213">AJ150</f>
        <v>-0.14352528979371371</v>
      </c>
      <c r="J154" s="8">
        <v>3</v>
      </c>
      <c r="K154" s="9" cm="1">
        <f t="array" ref="K154:N156" xml:space="preserve"> MMULT(E154:F156, TRANSPOSE(B154:C157))+H154:H156</f>
        <v>-0.27890113489847396</v>
      </c>
      <c r="L154" s="9">
        <v>-1.7703846983415745</v>
      </c>
      <c r="M154" s="9">
        <v>-1.8534749571764795</v>
      </c>
      <c r="N154" s="9">
        <v>-3.34495852061958</v>
      </c>
      <c r="O154" s="11">
        <f t="shared" ref="O154:R156" si="214">1/(1+EXP(-K154))</f>
        <v>0.43072319804293357</v>
      </c>
      <c r="P154" s="11">
        <f t="shared" si="214"/>
        <v>0.14549449446701976</v>
      </c>
      <c r="Q154" s="11">
        <f t="shared" si="214"/>
        <v>0.13546541324822695</v>
      </c>
      <c r="R154" s="11">
        <f t="shared" si="214"/>
        <v>3.4060642364477173E-2</v>
      </c>
      <c r="S154" s="12" cm="1">
        <f t="array" ref="S154:S157">MMULT(TRANSPOSE(O154:R156), G154:G156)+I154</f>
        <v>-0.34184506630848716</v>
      </c>
      <c r="T154" s="15">
        <f t="shared" si="199"/>
        <v>0.4153613581355492</v>
      </c>
      <c r="U154" s="16" cm="1">
        <f t="array" ref="U154">0.25*(-SUMPRODUCT(D154:D157,LN(T154:T157))-SUMPRODUCT(1-D154:D157,LN(1-T154:T157)))</f>
        <v>0.66798233945981822</v>
      </c>
      <c r="V154" s="17" cm="1">
        <f t="array" ref="V154:V157">0.25*(T154:T157-D154:D157)</f>
        <v>0.1038403395338873</v>
      </c>
      <c r="W154" s="20" cm="1">
        <f t="array" ref="W154:W156" xml:space="preserve"> TRANSPOSE(MMULT( TRANSPOSE(_xlfn.ANCHORARRAY(V154)), TRANSPOSE(O154:R156)))</f>
        <v>1.5262790271811015E-2</v>
      </c>
      <c r="X154" s="20">
        <f t="shared" ref="X154" si="215">SUM(_xlfn.ANCHORARRAY(V154))</f>
        <v>-1.8641691584163067E-3</v>
      </c>
      <c r="Y154" s="22" cm="1">
        <f t="array" ref="Y154:AB156">(G154:G156)*(TRANSPOSE(_xlfn.ANCHORARRAY(V154))*(O154:R156)*(1-O154:R156))</f>
        <v>-3.3618439066611536E-2</v>
      </c>
      <c r="Z154" s="23">
        <v>1.9350567177840505E-2</v>
      </c>
      <c r="AA154" s="23">
        <v>1.9408034406617272E-2</v>
      </c>
      <c r="AB154" s="17">
        <v>-5.9811563743144194E-3</v>
      </c>
      <c r="AC154" s="20" cm="1">
        <f t="array" ref="AC154:AD156">MMULT((_xlfn.ANCHORARRAY(Y154)),(B154:C157))</f>
        <v>1.3426878032302853E-2</v>
      </c>
      <c r="AD154" s="26">
        <v>1.3369410803526086E-2</v>
      </c>
      <c r="AE154" s="28">
        <f t="shared" ref="AE154:AE156" si="216">SUM(Y154:AB154)</f>
        <v>-8.4099385646817758E-4</v>
      </c>
      <c r="AF154" s="110" cm="1">
        <f t="array" ref="AF154:AG156">E154:F156-3*(_xlfn.ANCHORARRAY(AC154))</f>
        <v>-1.6148544563749141</v>
      </c>
      <c r="AG154" s="111">
        <v>-1.5315917958536787</v>
      </c>
      <c r="AH154" s="114" cm="1">
        <f t="array" ref="AH154:AH156">(H154:H156)-3*(AE154:AE156)</f>
        <v>-0.2763781533290694</v>
      </c>
      <c r="AI154" s="20" cm="1">
        <f t="array" ref="AI154:AI156">G154:G156-3*(_xlfn.ANCHORARRAY(W154))</f>
        <v>-1.3661402745315996</v>
      </c>
      <c r="AJ154" s="20">
        <f t="shared" ref="AJ154" si="217">I154-3*(X154)</f>
        <v>-0.13793278231846479</v>
      </c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  <c r="BM154" s="91"/>
      <c r="BN154" s="91"/>
      <c r="BO154" s="91"/>
      <c r="BP154" s="91"/>
      <c r="BQ154" s="91"/>
      <c r="BR154" s="91"/>
      <c r="BS154" s="91"/>
      <c r="BT154" s="91"/>
      <c r="BU154" s="91"/>
      <c r="BV154" s="91"/>
      <c r="BW154" s="91"/>
      <c r="BX154" s="91"/>
      <c r="BY154" s="91"/>
      <c r="BZ154" s="91"/>
      <c r="CA154" s="91"/>
      <c r="CB154" s="91"/>
      <c r="CC154" s="91"/>
      <c r="CD154" s="91"/>
      <c r="CE154" s="91"/>
      <c r="CF154" s="91"/>
      <c r="CG154" s="91"/>
      <c r="CH154" s="91"/>
      <c r="CI154" s="91"/>
      <c r="CJ154" s="91"/>
      <c r="CK154" s="91"/>
      <c r="CL154" s="91"/>
      <c r="CM154" s="91"/>
      <c r="CN154" s="91"/>
      <c r="CO154" s="91"/>
    </row>
    <row r="155" spans="1:93" s="1" customFormat="1" ht="15" thickBot="1" x14ac:dyDescent="0.4">
      <c r="A155" s="60"/>
      <c r="B155" s="29">
        <v>0</v>
      </c>
      <c r="C155" s="30">
        <v>1</v>
      </c>
      <c r="D155" s="31">
        <v>1</v>
      </c>
      <c r="E155" s="50">
        <v>-0.60653553464922594</v>
      </c>
      <c r="F155" s="51">
        <v>0.56187861136403094</v>
      </c>
      <c r="G155" s="49">
        <v>0.18259199691910197</v>
      </c>
      <c r="H155" s="49">
        <v>-0.13185367392058805</v>
      </c>
      <c r="I155" s="53"/>
      <c r="J155" s="34"/>
      <c r="K155" s="10">
        <v>-0.13185367392058805</v>
      </c>
      <c r="L155" s="10">
        <v>0.43002493744344289</v>
      </c>
      <c r="M155" s="10">
        <v>-0.73838920856981405</v>
      </c>
      <c r="N155" s="10">
        <v>-0.17651059720578305</v>
      </c>
      <c r="O155" s="13">
        <f t="shared" si="214"/>
        <v>0.46708425546602467</v>
      </c>
      <c r="P155" s="13">
        <f t="shared" si="214"/>
        <v>0.60587962324726841</v>
      </c>
      <c r="Q155" s="13">
        <f t="shared" si="214"/>
        <v>0.32335647987317984</v>
      </c>
      <c r="R155" s="13">
        <f t="shared" si="214"/>
        <v>0.45598656491946005</v>
      </c>
      <c r="S155" s="13">
        <v>0.11403276452890843</v>
      </c>
      <c r="T155" s="15">
        <f t="shared" si="199"/>
        <v>0.52847733912928174</v>
      </c>
      <c r="U155" s="35"/>
      <c r="V155" s="18">
        <v>-0.11788066521767956</v>
      </c>
      <c r="W155" s="21">
        <v>-7.2063497637980811E-4</v>
      </c>
      <c r="X155" s="21"/>
      <c r="Y155" s="24">
        <v>4.7195611488029619E-3</v>
      </c>
      <c r="Z155" s="25">
        <v>-5.1397210883150019E-3</v>
      </c>
      <c r="AA155" s="25">
        <v>-5.0142304823330335E-3</v>
      </c>
      <c r="AB155" s="18">
        <v>6.2364317700612333E-3</v>
      </c>
      <c r="AC155" s="21">
        <v>1.2222012877281998E-3</v>
      </c>
      <c r="AD155" s="27">
        <v>1.0967106817462314E-3</v>
      </c>
      <c r="AE155" s="28">
        <f t="shared" si="216"/>
        <v>8.0204134821615976E-4</v>
      </c>
      <c r="AF155" s="110">
        <v>-0.61020213851241056</v>
      </c>
      <c r="AG155" s="111">
        <v>0.5585884793187923</v>
      </c>
      <c r="AH155" s="115">
        <v>-0.13425979796523654</v>
      </c>
      <c r="AI155" s="21">
        <v>0.18475390184824139</v>
      </c>
      <c r="AJ155" s="2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  <c r="BM155" s="91"/>
      <c r="BN155" s="91"/>
      <c r="BO155" s="91"/>
      <c r="BP155" s="91"/>
      <c r="BQ155" s="91"/>
      <c r="BR155" s="91"/>
      <c r="BS155" s="91"/>
      <c r="BT155" s="91"/>
      <c r="BU155" s="91"/>
      <c r="BV155" s="91"/>
      <c r="BW155" s="91"/>
      <c r="BX155" s="91"/>
      <c r="BY155" s="91"/>
      <c r="BZ155" s="91"/>
      <c r="CA155" s="91"/>
      <c r="CB155" s="91"/>
      <c r="CC155" s="91"/>
      <c r="CD155" s="91"/>
      <c r="CE155" s="91"/>
      <c r="CF155" s="91"/>
      <c r="CG155" s="91"/>
      <c r="CH155" s="91"/>
      <c r="CI155" s="91"/>
      <c r="CJ155" s="91"/>
      <c r="CK155" s="91"/>
      <c r="CL155" s="91"/>
      <c r="CM155" s="91"/>
      <c r="CN155" s="91"/>
      <c r="CO155" s="91"/>
    </row>
    <row r="156" spans="1:93" s="1" customFormat="1" ht="15" thickBot="1" x14ac:dyDescent="0.4">
      <c r="A156" s="60"/>
      <c r="B156" s="29">
        <v>1</v>
      </c>
      <c r="C156" s="30">
        <v>0</v>
      </c>
      <c r="D156" s="31">
        <v>1</v>
      </c>
      <c r="E156" s="50">
        <v>-0.20064141970921046</v>
      </c>
      <c r="F156" s="51">
        <v>0.35861362108040939</v>
      </c>
      <c r="G156" s="49">
        <v>0.60386497759658586</v>
      </c>
      <c r="H156" s="49">
        <v>-0.1116102934896156</v>
      </c>
      <c r="I156" s="53"/>
      <c r="J156" s="34"/>
      <c r="K156" s="10">
        <v>-0.1116102934896156</v>
      </c>
      <c r="L156" s="10">
        <v>0.2470033275907938</v>
      </c>
      <c r="M156" s="10">
        <v>-0.31225171319882605</v>
      </c>
      <c r="N156" s="10">
        <v>4.6361907881583342E-2</v>
      </c>
      <c r="O156" s="13">
        <f t="shared" si="214"/>
        <v>0.47212635545719361</v>
      </c>
      <c r="P156" s="13">
        <f t="shared" si="214"/>
        <v>0.5614387807692226</v>
      </c>
      <c r="Q156" s="13">
        <f t="shared" si="214"/>
        <v>0.42256521658559237</v>
      </c>
      <c r="R156" s="13">
        <f t="shared" si="214"/>
        <v>0.5115884013433375</v>
      </c>
      <c r="S156" s="13">
        <v>-8.172665640376886E-3</v>
      </c>
      <c r="T156" s="15">
        <f t="shared" si="199"/>
        <v>0.49795684496217302</v>
      </c>
      <c r="U156" s="35"/>
      <c r="V156" s="18">
        <v>-0.12551078875945676</v>
      </c>
      <c r="W156" s="21">
        <v>2.4553468563959235E-4</v>
      </c>
      <c r="X156" s="21"/>
      <c r="Y156" s="24">
        <v>1.5627667627201358E-2</v>
      </c>
      <c r="Z156" s="25">
        <v>-1.7527301357601346E-2</v>
      </c>
      <c r="AA156" s="25">
        <v>-1.8493435117513696E-2</v>
      </c>
      <c r="AB156" s="18">
        <v>2.0774915494211031E-2</v>
      </c>
      <c r="AC156" s="21">
        <v>2.2814803766973354E-3</v>
      </c>
      <c r="AD156" s="27">
        <v>3.2476141366096847E-3</v>
      </c>
      <c r="AE156" s="28">
        <f t="shared" si="216"/>
        <v>3.8184664629734716E-4</v>
      </c>
      <c r="AF156" s="110">
        <v>-0.20748586083930246</v>
      </c>
      <c r="AG156" s="111">
        <v>0.34887077867058036</v>
      </c>
      <c r="AH156" s="115">
        <v>-0.11275583342850765</v>
      </c>
      <c r="AI156" s="21">
        <v>0.60312837353966708</v>
      </c>
      <c r="AJ156" s="2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  <c r="BM156" s="91"/>
      <c r="BN156" s="91"/>
      <c r="BO156" s="91"/>
      <c r="BP156" s="91"/>
      <c r="BQ156" s="91"/>
      <c r="BR156" s="91"/>
      <c r="BS156" s="91"/>
      <c r="BT156" s="91"/>
      <c r="BU156" s="91"/>
      <c r="BV156" s="91"/>
      <c r="BW156" s="91"/>
      <c r="BX156" s="91"/>
      <c r="BY156" s="91"/>
      <c r="BZ156" s="91"/>
      <c r="CA156" s="91"/>
      <c r="CB156" s="91"/>
      <c r="CC156" s="91"/>
      <c r="CD156" s="91"/>
      <c r="CE156" s="91"/>
      <c r="CF156" s="91"/>
      <c r="CG156" s="91"/>
      <c r="CH156" s="91"/>
      <c r="CI156" s="91"/>
      <c r="CJ156" s="91"/>
      <c r="CK156" s="91"/>
      <c r="CL156" s="91"/>
      <c r="CM156" s="91"/>
      <c r="CN156" s="91"/>
      <c r="CO156" s="91"/>
    </row>
    <row r="157" spans="1:93" s="1" customFormat="1" ht="15" thickBot="1" x14ac:dyDescent="0.4">
      <c r="A157" s="61"/>
      <c r="B157" s="36">
        <v>1</v>
      </c>
      <c r="C157" s="37">
        <v>1</v>
      </c>
      <c r="D157" s="38">
        <v>0</v>
      </c>
      <c r="E157" s="54"/>
      <c r="F157" s="55"/>
      <c r="G157" s="56"/>
      <c r="H157" s="56"/>
      <c r="I157" s="57"/>
      <c r="J157" s="41"/>
      <c r="K157" s="42"/>
      <c r="L157" s="42"/>
      <c r="M157" s="42"/>
      <c r="N157" s="42"/>
      <c r="O157" s="14"/>
      <c r="P157" s="14"/>
      <c r="Q157" s="14"/>
      <c r="R157" s="14"/>
      <c r="S157" s="14">
        <v>0.20369249219134694</v>
      </c>
      <c r="T157" s="15">
        <f t="shared" si="199"/>
        <v>0.55074778113933087</v>
      </c>
      <c r="U157" s="43"/>
      <c r="V157" s="19">
        <v>0.13768694528483272</v>
      </c>
      <c r="W157" s="44"/>
      <c r="X157" s="44"/>
      <c r="Y157" s="45"/>
      <c r="Z157" s="42"/>
      <c r="AA157" s="42"/>
      <c r="AB157" s="19"/>
      <c r="AC157" s="44"/>
      <c r="AD157" s="46"/>
      <c r="AE157" s="47"/>
      <c r="AF157" s="112"/>
      <c r="AG157" s="113"/>
      <c r="AH157" s="116"/>
      <c r="AI157" s="44"/>
      <c r="AJ157" s="44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  <c r="BM157" s="91"/>
      <c r="BN157" s="91"/>
      <c r="BO157" s="91"/>
      <c r="BP157" s="91"/>
      <c r="BQ157" s="91"/>
      <c r="BR157" s="91"/>
      <c r="BS157" s="91"/>
      <c r="BT157" s="91"/>
      <c r="BU157" s="91"/>
      <c r="BV157" s="91"/>
      <c r="BW157" s="91"/>
      <c r="BX157" s="91"/>
      <c r="BY157" s="91"/>
      <c r="BZ157" s="91"/>
      <c r="CA157" s="91"/>
      <c r="CB157" s="91"/>
      <c r="CC157" s="91"/>
      <c r="CD157" s="91"/>
      <c r="CE157" s="91"/>
      <c r="CF157" s="91"/>
      <c r="CG157" s="91"/>
      <c r="CH157" s="91"/>
      <c r="CI157" s="91"/>
      <c r="CJ157" s="91"/>
      <c r="CK157" s="91"/>
      <c r="CL157" s="91"/>
      <c r="CM157" s="91"/>
      <c r="CN157" s="91"/>
      <c r="CO157" s="91"/>
    </row>
    <row r="158" spans="1:93" s="1" customFormat="1" ht="15" thickBot="1" x14ac:dyDescent="0.4">
      <c r="A158" s="59">
        <f t="shared" ref="A158" si="218">A154+1</f>
        <v>38</v>
      </c>
      <c r="B158" s="3">
        <v>0</v>
      </c>
      <c r="C158" s="4">
        <v>0</v>
      </c>
      <c r="D158" s="5">
        <v>0</v>
      </c>
      <c r="E158" s="48" cm="1">
        <f t="array" ref="E158:F160">AF154:AG156</f>
        <v>-1.6148544563749141</v>
      </c>
      <c r="F158" s="49">
        <v>-1.5315917958536787</v>
      </c>
      <c r="G158" s="49" cm="1">
        <f t="array" ref="G158:G160">AI154:AI156</f>
        <v>-1.3661402745315996</v>
      </c>
      <c r="H158" s="49" cm="1">
        <f t="array" ref="H158:H160">AH154:AH156</f>
        <v>-0.2763781533290694</v>
      </c>
      <c r="I158" s="52">
        <f t="shared" ref="I158" si="219">AJ154</f>
        <v>-0.13793278231846479</v>
      </c>
      <c r="J158" s="8">
        <v>3</v>
      </c>
      <c r="K158" s="9" cm="1">
        <f t="array" ref="K158:N160" xml:space="preserve"> MMULT(E158:F160, TRANSPOSE(B158:C161))+H158:H160</f>
        <v>-0.2763781533290694</v>
      </c>
      <c r="L158" s="9">
        <v>-1.8079699491827481</v>
      </c>
      <c r="M158" s="9">
        <v>-1.8912326097039835</v>
      </c>
      <c r="N158" s="9">
        <v>-3.422824405557662</v>
      </c>
      <c r="O158" s="11">
        <f t="shared" ref="O158:R160" si="220">1/(1+EXP(-K158))</f>
        <v>0.43134194277070503</v>
      </c>
      <c r="P158" s="11">
        <f t="shared" si="220"/>
        <v>0.14088365476853065</v>
      </c>
      <c r="Q158" s="11">
        <f t="shared" si="220"/>
        <v>0.13110399193982653</v>
      </c>
      <c r="R158" s="11">
        <f t="shared" si="220"/>
        <v>3.1589710323437825E-2</v>
      </c>
      <c r="S158" s="12" cm="1">
        <f t="array" ref="S158:S161">MMULT(TRANSPOSE(O158:R160), G158:G160)+I158</f>
        <v>-0.35644077221932013</v>
      </c>
      <c r="T158" s="15">
        <f t="shared" si="199"/>
        <v>0.41182142684770356</v>
      </c>
      <c r="U158" s="16" cm="1">
        <f t="array" ref="U158">0.25*(-SUMPRODUCT(D158:D161,LN(T158:T161))-SUMPRODUCT(1-D158:D161,LN(1-T158:T161)))</f>
        <v>0.66610851337700017</v>
      </c>
      <c r="V158" s="17" cm="1">
        <f t="array" ref="V158:V161">0.25*(T158:T161-D158:D161)</f>
        <v>0.10295535671192589</v>
      </c>
      <c r="W158" s="20" cm="1">
        <f t="array" ref="W158:W160" xml:space="preserve"> TRANSPOSE(MMULT( TRANSPOSE(_xlfn.ANCHORARRAY(V158)), TRANSPOSE(O158:R160)))</f>
        <v>1.5778346650816809E-2</v>
      </c>
      <c r="X158" s="20">
        <f t="shared" ref="X158" si="221">SUM(_xlfn.ANCHORARRAY(V158))</f>
        <v>-1.9103094441261514E-3</v>
      </c>
      <c r="Y158" s="22" cm="1">
        <f t="array" ref="Y158:AB160">(G158:G160)*(TRANSPOSE(_xlfn.ANCHORARRAY(V158))*(O158:R160)*(1-O158:R160))</f>
        <v>-3.4499843852891655E-2</v>
      </c>
      <c r="Z158" s="23">
        <v>1.9447893959098579E-2</v>
      </c>
      <c r="AA158" s="23">
        <v>1.9490625648252168E-2</v>
      </c>
      <c r="AB158" s="17">
        <v>-5.7670126561121787E-3</v>
      </c>
      <c r="AC158" s="20" cm="1">
        <f t="array" ref="AC158:AD160">MMULT((_xlfn.ANCHORARRAY(Y158)),(B158:C161))</f>
        <v>1.372361299213999E-2</v>
      </c>
      <c r="AD158" s="26">
        <v>1.36808813029864E-2</v>
      </c>
      <c r="AE158" s="28">
        <f t="shared" ref="AE158:AE160" si="222">SUM(Y158:AB158)</f>
        <v>-1.3283369016530867E-3</v>
      </c>
      <c r="AF158" s="110" cm="1">
        <f t="array" ref="AF158:AG160">E158:F160-3*(_xlfn.ANCHORARRAY(AC158))</f>
        <v>-1.6560252953513341</v>
      </c>
      <c r="AG158" s="111">
        <v>-1.5726344397626379</v>
      </c>
      <c r="AH158" s="114" cm="1">
        <f t="array" ref="AH158:AH160">(H158:H160)-3*(AE158:AE160)</f>
        <v>-0.27239314262411013</v>
      </c>
      <c r="AI158" s="20" cm="1">
        <f t="array" ref="AI158:AI160">G158:G160-3*(_xlfn.ANCHORARRAY(W158))</f>
        <v>-1.4134753144840499</v>
      </c>
      <c r="AJ158" s="20">
        <f t="shared" ref="AJ158" si="223">I158-3*(X158)</f>
        <v>-0.13220185398608633</v>
      </c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91"/>
      <c r="BJ158" s="91"/>
      <c r="BK158" s="91"/>
      <c r="BL158" s="91"/>
      <c r="BM158" s="91"/>
      <c r="BN158" s="91"/>
      <c r="BO158" s="91"/>
      <c r="BP158" s="91"/>
      <c r="BQ158" s="91"/>
      <c r="BR158" s="91"/>
      <c r="BS158" s="91"/>
      <c r="BT158" s="91"/>
      <c r="BU158" s="91"/>
      <c r="BV158" s="91"/>
      <c r="BW158" s="91"/>
      <c r="BX158" s="91"/>
      <c r="BY158" s="91"/>
      <c r="BZ158" s="91"/>
      <c r="CA158" s="91"/>
      <c r="CB158" s="91"/>
      <c r="CC158" s="91"/>
      <c r="CD158" s="91"/>
      <c r="CE158" s="91"/>
      <c r="CF158" s="91"/>
      <c r="CG158" s="91"/>
      <c r="CH158" s="91"/>
      <c r="CI158" s="91"/>
      <c r="CJ158" s="91"/>
      <c r="CK158" s="91"/>
      <c r="CL158" s="91"/>
      <c r="CM158" s="91"/>
      <c r="CN158" s="91"/>
      <c r="CO158" s="91"/>
    </row>
    <row r="159" spans="1:93" s="1" customFormat="1" ht="15" thickBot="1" x14ac:dyDescent="0.4">
      <c r="A159" s="60"/>
      <c r="B159" s="29">
        <v>0</v>
      </c>
      <c r="C159" s="30">
        <v>1</v>
      </c>
      <c r="D159" s="31">
        <v>1</v>
      </c>
      <c r="E159" s="50">
        <v>-0.61020213851241056</v>
      </c>
      <c r="F159" s="51">
        <v>0.5585884793187923</v>
      </c>
      <c r="G159" s="49">
        <v>0.18475390184824139</v>
      </c>
      <c r="H159" s="49">
        <v>-0.13425979796523654</v>
      </c>
      <c r="I159" s="53"/>
      <c r="J159" s="34"/>
      <c r="K159" s="10">
        <v>-0.13425979796523654</v>
      </c>
      <c r="L159" s="10">
        <v>0.42432868135355573</v>
      </c>
      <c r="M159" s="10">
        <v>-0.74446193647764713</v>
      </c>
      <c r="N159" s="10">
        <v>-0.18587345715885481</v>
      </c>
      <c r="O159" s="13">
        <f t="shared" si="220"/>
        <v>0.46648537908046606</v>
      </c>
      <c r="P159" s="13">
        <f t="shared" si="220"/>
        <v>0.60451859989623913</v>
      </c>
      <c r="Q159" s="13">
        <f t="shared" si="220"/>
        <v>0.32202921266859613</v>
      </c>
      <c r="R159" s="13">
        <f t="shared" si="220"/>
        <v>0.45366496117270827</v>
      </c>
      <c r="S159" s="13">
        <v>0.11828916107297044</v>
      </c>
      <c r="T159" s="15">
        <f t="shared" si="199"/>
        <v>0.52953785635557704</v>
      </c>
      <c r="U159" s="35"/>
      <c r="V159" s="18">
        <v>-0.11761553591110574</v>
      </c>
      <c r="W159" s="21">
        <v>-8.0323938676786499E-4</v>
      </c>
      <c r="X159" s="21"/>
      <c r="Y159" s="24">
        <v>4.7339855592207431E-3</v>
      </c>
      <c r="Z159" s="25">
        <v>-5.1951015553130071E-3</v>
      </c>
      <c r="AA159" s="25">
        <v>-5.0518056981424322E-3</v>
      </c>
      <c r="AB159" s="18">
        <v>6.3188563508100792E-3</v>
      </c>
      <c r="AC159" s="21">
        <v>1.267050652667647E-3</v>
      </c>
      <c r="AD159" s="27">
        <v>1.1237547954970721E-3</v>
      </c>
      <c r="AE159" s="28">
        <f t="shared" si="222"/>
        <v>8.0593465657538294E-4</v>
      </c>
      <c r="AF159" s="110">
        <v>-0.61400329047041347</v>
      </c>
      <c r="AG159" s="111">
        <v>0.55521721493230103</v>
      </c>
      <c r="AH159" s="115">
        <v>-0.1366776019349627</v>
      </c>
      <c r="AI159" s="21">
        <v>0.18716362000854497</v>
      </c>
      <c r="AJ159" s="2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91"/>
      <c r="BJ159" s="91"/>
      <c r="BK159" s="91"/>
      <c r="BL159" s="91"/>
      <c r="BM159" s="91"/>
      <c r="BN159" s="91"/>
      <c r="BO159" s="91"/>
      <c r="BP159" s="91"/>
      <c r="BQ159" s="91"/>
      <c r="BR159" s="91"/>
      <c r="BS159" s="91"/>
      <c r="BT159" s="91"/>
      <c r="BU159" s="91"/>
      <c r="BV159" s="91"/>
      <c r="BW159" s="91"/>
      <c r="BX159" s="91"/>
      <c r="BY159" s="91"/>
      <c r="BZ159" s="91"/>
      <c r="CA159" s="91"/>
      <c r="CB159" s="91"/>
      <c r="CC159" s="91"/>
      <c r="CD159" s="91"/>
      <c r="CE159" s="91"/>
      <c r="CF159" s="91"/>
      <c r="CG159" s="91"/>
      <c r="CH159" s="91"/>
      <c r="CI159" s="91"/>
      <c r="CJ159" s="91"/>
      <c r="CK159" s="91"/>
      <c r="CL159" s="91"/>
      <c r="CM159" s="91"/>
      <c r="CN159" s="91"/>
      <c r="CO159" s="91"/>
    </row>
    <row r="160" spans="1:93" s="1" customFormat="1" ht="15" thickBot="1" x14ac:dyDescent="0.4">
      <c r="A160" s="60"/>
      <c r="B160" s="29">
        <v>1</v>
      </c>
      <c r="C160" s="30">
        <v>0</v>
      </c>
      <c r="D160" s="31">
        <v>1</v>
      </c>
      <c r="E160" s="50">
        <v>-0.20748586083930246</v>
      </c>
      <c r="F160" s="51">
        <v>0.34887077867058036</v>
      </c>
      <c r="G160" s="49">
        <v>0.60312837353966708</v>
      </c>
      <c r="H160" s="49">
        <v>-0.11275583342850765</v>
      </c>
      <c r="I160" s="53"/>
      <c r="J160" s="34"/>
      <c r="K160" s="10">
        <v>-0.11275583342850765</v>
      </c>
      <c r="L160" s="10">
        <v>0.23611494524207272</v>
      </c>
      <c r="M160" s="10">
        <v>-0.32024169426781013</v>
      </c>
      <c r="N160" s="10">
        <v>2.8629084402770261E-2</v>
      </c>
      <c r="O160" s="13">
        <f t="shared" si="220"/>
        <v>0.47184086963522781</v>
      </c>
      <c r="P160" s="13">
        <f t="shared" si="220"/>
        <v>0.55875601763759586</v>
      </c>
      <c r="Q160" s="13">
        <f t="shared" si="220"/>
        <v>0.42061684623563828</v>
      </c>
      <c r="R160" s="13">
        <f t="shared" si="220"/>
        <v>0.50715678228454386</v>
      </c>
      <c r="S160" s="13">
        <v>-3.8571179562030267E-3</v>
      </c>
      <c r="T160" s="15">
        <f t="shared" si="199"/>
        <v>0.49903572170644173</v>
      </c>
      <c r="U160" s="35"/>
      <c r="V160" s="18">
        <v>-0.12524106957338957</v>
      </c>
      <c r="W160" s="21">
        <v>1.6469365765685307E-4</v>
      </c>
      <c r="X160" s="21"/>
      <c r="Y160" s="24">
        <v>1.5474586575240049E-2</v>
      </c>
      <c r="Z160" s="25">
        <v>-1.7489422148706458E-2</v>
      </c>
      <c r="AA160" s="25">
        <v>-1.840810377313255E-2</v>
      </c>
      <c r="AB160" s="18">
        <v>2.0802299890421982E-2</v>
      </c>
      <c r="AC160" s="21">
        <v>2.3941961172894329E-3</v>
      </c>
      <c r="AD160" s="27">
        <v>3.3128777417155246E-3</v>
      </c>
      <c r="AE160" s="28">
        <f t="shared" si="222"/>
        <v>3.7936054382302353E-4</v>
      </c>
      <c r="AF160" s="110">
        <v>-0.21466844919117076</v>
      </c>
      <c r="AG160" s="111">
        <v>0.33893214544543376</v>
      </c>
      <c r="AH160" s="115">
        <v>-0.11389391505997672</v>
      </c>
      <c r="AI160" s="21">
        <v>0.60263429256669654</v>
      </c>
      <c r="AJ160" s="2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  <c r="AY160" s="91"/>
      <c r="AZ160" s="91"/>
      <c r="BA160" s="91"/>
      <c r="BB160" s="91"/>
      <c r="BC160" s="91"/>
      <c r="BD160" s="91"/>
      <c r="BE160" s="91"/>
      <c r="BF160" s="91"/>
      <c r="BG160" s="91"/>
      <c r="BH160" s="91"/>
      <c r="BI160" s="91"/>
      <c r="BJ160" s="91"/>
      <c r="BK160" s="91"/>
      <c r="BL160" s="91"/>
      <c r="BM160" s="91"/>
      <c r="BN160" s="91"/>
      <c r="BO160" s="91"/>
      <c r="BP160" s="91"/>
      <c r="BQ160" s="91"/>
      <c r="BR160" s="91"/>
      <c r="BS160" s="91"/>
      <c r="BT160" s="91"/>
      <c r="BU160" s="91"/>
      <c r="BV160" s="91"/>
      <c r="BW160" s="91"/>
      <c r="BX160" s="91"/>
      <c r="BY160" s="91"/>
      <c r="BZ160" s="91"/>
      <c r="CA160" s="91"/>
      <c r="CB160" s="91"/>
      <c r="CC160" s="91"/>
      <c r="CD160" s="91"/>
      <c r="CE160" s="91"/>
      <c r="CF160" s="91"/>
      <c r="CG160" s="91"/>
      <c r="CH160" s="91"/>
      <c r="CI160" s="91"/>
      <c r="CJ160" s="91"/>
      <c r="CK160" s="91"/>
      <c r="CL160" s="91"/>
      <c r="CM160" s="91"/>
      <c r="CN160" s="91"/>
      <c r="CO160" s="91"/>
    </row>
    <row r="161" spans="1:93" s="1" customFormat="1" ht="15" thickBot="1" x14ac:dyDescent="0.4">
      <c r="A161" s="61"/>
      <c r="B161" s="36">
        <v>1</v>
      </c>
      <c r="C161" s="37">
        <v>1</v>
      </c>
      <c r="D161" s="38">
        <v>0</v>
      </c>
      <c r="E161" s="54"/>
      <c r="F161" s="55"/>
      <c r="G161" s="56"/>
      <c r="H161" s="56"/>
      <c r="I161" s="57"/>
      <c r="J161" s="41"/>
      <c r="K161" s="42"/>
      <c r="L161" s="42"/>
      <c r="M161" s="42"/>
      <c r="N161" s="42"/>
      <c r="O161" s="14"/>
      <c r="P161" s="14"/>
      <c r="Q161" s="14"/>
      <c r="R161" s="14"/>
      <c r="S161" s="14">
        <v>0.20860825908527691</v>
      </c>
      <c r="T161" s="15">
        <f t="shared" si="199"/>
        <v>0.55196375731377312</v>
      </c>
      <c r="U161" s="43"/>
      <c r="V161" s="19">
        <v>0.13799093932844328</v>
      </c>
      <c r="W161" s="44"/>
      <c r="X161" s="44"/>
      <c r="Y161" s="45"/>
      <c r="Z161" s="42"/>
      <c r="AA161" s="42"/>
      <c r="AB161" s="19"/>
      <c r="AC161" s="44"/>
      <c r="AD161" s="46"/>
      <c r="AE161" s="47"/>
      <c r="AF161" s="112"/>
      <c r="AG161" s="113"/>
      <c r="AH161" s="116"/>
      <c r="AI161" s="44"/>
      <c r="AJ161" s="44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  <c r="AY161" s="91"/>
      <c r="AZ161" s="91"/>
      <c r="BA161" s="91"/>
      <c r="BB161" s="91"/>
      <c r="BC161" s="91"/>
      <c r="BD161" s="91"/>
      <c r="BE161" s="91"/>
      <c r="BF161" s="91"/>
      <c r="BG161" s="91"/>
      <c r="BH161" s="91"/>
      <c r="BI161" s="91"/>
      <c r="BJ161" s="91"/>
      <c r="BK161" s="91"/>
      <c r="BL161" s="91"/>
      <c r="BM161" s="91"/>
      <c r="BN161" s="91"/>
      <c r="BO161" s="91"/>
      <c r="BP161" s="91"/>
      <c r="BQ161" s="91"/>
      <c r="BR161" s="91"/>
      <c r="BS161" s="91"/>
      <c r="BT161" s="91"/>
      <c r="BU161" s="91"/>
      <c r="BV161" s="91"/>
      <c r="BW161" s="91"/>
      <c r="BX161" s="91"/>
      <c r="BY161" s="91"/>
      <c r="BZ161" s="91"/>
      <c r="CA161" s="91"/>
      <c r="CB161" s="91"/>
      <c r="CC161" s="91"/>
      <c r="CD161" s="91"/>
      <c r="CE161" s="91"/>
      <c r="CF161" s="91"/>
      <c r="CG161" s="91"/>
      <c r="CH161" s="91"/>
      <c r="CI161" s="91"/>
      <c r="CJ161" s="91"/>
      <c r="CK161" s="91"/>
      <c r="CL161" s="91"/>
      <c r="CM161" s="91"/>
      <c r="CN161" s="91"/>
      <c r="CO161" s="91"/>
    </row>
    <row r="162" spans="1:93" s="1" customFormat="1" ht="15" thickBot="1" x14ac:dyDescent="0.4">
      <c r="A162" s="59">
        <f t="shared" ref="A162" si="224">A158+1</f>
        <v>39</v>
      </c>
      <c r="B162" s="3">
        <v>0</v>
      </c>
      <c r="C162" s="4">
        <v>0</v>
      </c>
      <c r="D162" s="5">
        <v>0</v>
      </c>
      <c r="E162" s="48" cm="1">
        <f t="array" ref="E162:F164">AF158:AG160</f>
        <v>-1.6560252953513341</v>
      </c>
      <c r="F162" s="49">
        <v>-1.5726344397626379</v>
      </c>
      <c r="G162" s="49" cm="1">
        <f t="array" ref="G162:G164">AI158:AI160</f>
        <v>-1.4134753144840499</v>
      </c>
      <c r="H162" s="49" cm="1">
        <f t="array" ref="H162:H164">AH158:AH160</f>
        <v>-0.27239314262411013</v>
      </c>
      <c r="I162" s="52">
        <f t="shared" ref="I162" si="225">AJ158</f>
        <v>-0.13220185398608633</v>
      </c>
      <c r="J162" s="8">
        <v>3</v>
      </c>
      <c r="K162" s="9" cm="1">
        <f t="array" ref="K162:N164" xml:space="preserve"> MMULT(E162:F164, TRANSPOSE(B162:C165))+H162:H164</f>
        <v>-0.27239314262411013</v>
      </c>
      <c r="L162" s="9">
        <v>-1.8450275823867481</v>
      </c>
      <c r="M162" s="9">
        <v>-1.9284184379754443</v>
      </c>
      <c r="N162" s="9">
        <v>-3.5010528777380818</v>
      </c>
      <c r="O162" s="11">
        <f t="shared" ref="O162:R164" si="226">1/(1+EXP(-K162))</f>
        <v>0.43231967660723397</v>
      </c>
      <c r="P162" s="11">
        <f t="shared" si="226"/>
        <v>0.13645777355304745</v>
      </c>
      <c r="Q162" s="11">
        <f t="shared" si="226"/>
        <v>0.12692573847257271</v>
      </c>
      <c r="R162" s="11">
        <f t="shared" si="226"/>
        <v>2.9282288037608805E-2</v>
      </c>
      <c r="S162" s="12" cm="1">
        <f t="array" ref="S162:S165">MMULT(TRANSPOSE(O162:R164), G162:G164)+I162</f>
        <v>-0.37190199012165148</v>
      </c>
      <c r="T162" s="15">
        <f t="shared" si="199"/>
        <v>0.40808151377044305</v>
      </c>
      <c r="U162" s="16" cm="1">
        <f t="array" ref="U162">0.25*(-SUMPRODUCT(D162:D165,LN(T162:T165))-SUMPRODUCT(1-D162:D165,LN(1-T162:T165)))</f>
        <v>0.66412914451109684</v>
      </c>
      <c r="V162" s="17" cm="1">
        <f t="array" ref="V162:V165">0.25*(T162:T165-D162:D165)</f>
        <v>0.10202037844261076</v>
      </c>
      <c r="W162" s="20" cm="1">
        <f t="array" ref="W162:W164" xml:space="preserve"> TRANSPOSE(MMULT( TRANSPOSE(_xlfn.ANCHORARRAY(V162)), TRANSPOSE(O162:R164)))</f>
        <v>1.6284465597083499E-2</v>
      </c>
      <c r="X162" s="20">
        <f t="shared" ref="X162" si="227">SUM(_xlfn.ANCHORARRAY(V162))</f>
        <v>-1.958557901545116E-3</v>
      </c>
      <c r="Y162" s="22" cm="1">
        <f t="array" ref="Y162:AB164">(G162:G164)*(TRANSPOSE(_xlfn.ANCHORARRAY(V162))*(O162:R164)*(1-O162:R164))</f>
        <v>-3.5390280277126297E-2</v>
      </c>
      <c r="Z162" s="23">
        <v>1.9542378881333432E-2</v>
      </c>
      <c r="AA162" s="23">
        <v>1.9572858578970016E-2</v>
      </c>
      <c r="AB162" s="17">
        <v>-5.5569480926384645E-3</v>
      </c>
      <c r="AC162" s="20" cm="1">
        <f t="array" ref="AC162:AD164">MMULT((_xlfn.ANCHORARRAY(Y162)),(B162:C165))</f>
        <v>1.4015910486331551E-2</v>
      </c>
      <c r="AD162" s="26">
        <v>1.3985430788694967E-2</v>
      </c>
      <c r="AE162" s="28">
        <f t="shared" ref="AE162:AE164" si="228">SUM(Y162:AB162)</f>
        <v>-1.831990909461313E-3</v>
      </c>
      <c r="AF162" s="110" cm="1">
        <f t="array" ref="AF162:AG164">E162:F164-3*(_xlfn.ANCHORARRAY(AC162))</f>
        <v>-1.6980730268103288</v>
      </c>
      <c r="AG162" s="111">
        <v>-1.6145907321287229</v>
      </c>
      <c r="AH162" s="114" cm="1">
        <f t="array" ref="AH162:AH164">(H162:H164)-3*(AE162:AE164)</f>
        <v>-0.26689716989572621</v>
      </c>
      <c r="AI162" s="20" cm="1">
        <f t="array" ref="AI162:AI164">G162:G164-3*(_xlfn.ANCHORARRAY(W162))</f>
        <v>-1.4623287112753005</v>
      </c>
      <c r="AJ162" s="20">
        <f t="shared" ref="AJ162" si="229">I162-3*(X162)</f>
        <v>-0.12632618028145098</v>
      </c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  <c r="AY162" s="91"/>
      <c r="AZ162" s="91"/>
      <c r="BA162" s="91"/>
      <c r="BB162" s="91"/>
      <c r="BC162" s="91"/>
      <c r="BD162" s="91"/>
      <c r="BE162" s="91"/>
      <c r="BF162" s="91"/>
      <c r="BG162" s="91"/>
      <c r="BH162" s="91"/>
      <c r="BI162" s="91"/>
      <c r="BJ162" s="91"/>
      <c r="BK162" s="91"/>
      <c r="BL162" s="91"/>
      <c r="BM162" s="91"/>
      <c r="BN162" s="91"/>
      <c r="BO162" s="91"/>
      <c r="BP162" s="91"/>
      <c r="BQ162" s="91"/>
      <c r="BR162" s="91"/>
      <c r="BS162" s="91"/>
      <c r="BT162" s="91"/>
      <c r="BU162" s="91"/>
      <c r="BV162" s="91"/>
      <c r="BW162" s="91"/>
      <c r="BX162" s="91"/>
      <c r="BY162" s="91"/>
      <c r="BZ162" s="91"/>
      <c r="CA162" s="91"/>
      <c r="CB162" s="91"/>
      <c r="CC162" s="91"/>
      <c r="CD162" s="91"/>
      <c r="CE162" s="91"/>
      <c r="CF162" s="91"/>
      <c r="CG162" s="91"/>
      <c r="CH162" s="91"/>
      <c r="CI162" s="91"/>
      <c r="CJ162" s="91"/>
      <c r="CK162" s="91"/>
      <c r="CL162" s="91"/>
      <c r="CM162" s="91"/>
      <c r="CN162" s="91"/>
      <c r="CO162" s="91"/>
    </row>
    <row r="163" spans="1:93" s="1" customFormat="1" ht="15" thickBot="1" x14ac:dyDescent="0.4">
      <c r="A163" s="60"/>
      <c r="B163" s="29">
        <v>0</v>
      </c>
      <c r="C163" s="30">
        <v>1</v>
      </c>
      <c r="D163" s="31">
        <v>1</v>
      </c>
      <c r="E163" s="50">
        <v>-0.61400329047041347</v>
      </c>
      <c r="F163" s="51">
        <v>0.55521721493230103</v>
      </c>
      <c r="G163" s="49">
        <v>0.18716362000854497</v>
      </c>
      <c r="H163" s="49">
        <v>-0.1366776019349627</v>
      </c>
      <c r="I163" s="53"/>
      <c r="J163" s="34"/>
      <c r="K163" s="10">
        <v>-0.1366776019349627</v>
      </c>
      <c r="L163" s="10">
        <v>0.41853961299733833</v>
      </c>
      <c r="M163" s="10">
        <v>-0.75068089240537617</v>
      </c>
      <c r="N163" s="10">
        <v>-0.19546367747307514</v>
      </c>
      <c r="O163" s="13">
        <f t="shared" si="226"/>
        <v>0.46588369288635662</v>
      </c>
      <c r="P163" s="13">
        <f t="shared" si="226"/>
        <v>0.60313373932370196</v>
      </c>
      <c r="Q163" s="13">
        <f t="shared" si="226"/>
        <v>0.32067295588220929</v>
      </c>
      <c r="R163" s="13">
        <f t="shared" si="226"/>
        <v>0.45128906965019122</v>
      </c>
      <c r="S163" s="13">
        <v>0.12288187065113118</v>
      </c>
      <c r="T163" s="15">
        <f t="shared" si="199"/>
        <v>0.53068186947376483</v>
      </c>
      <c r="U163" s="35"/>
      <c r="V163" s="18">
        <v>-0.11732953263155879</v>
      </c>
      <c r="W163" s="21">
        <v>-8.8922196969579148E-4</v>
      </c>
      <c r="X163" s="21"/>
      <c r="Y163" s="24">
        <v>4.7514013156198555E-3</v>
      </c>
      <c r="Z163" s="25">
        <v>-5.2563778918551848E-3</v>
      </c>
      <c r="AA163" s="25">
        <v>-5.0948079942280834E-3</v>
      </c>
      <c r="AB163" s="18">
        <v>6.4101768656445691E-3</v>
      </c>
      <c r="AC163" s="21">
        <v>1.3153688714164858E-3</v>
      </c>
      <c r="AD163" s="27">
        <v>1.1537989737893843E-3</v>
      </c>
      <c r="AE163" s="28">
        <f t="shared" si="228"/>
        <v>8.1039229518115648E-4</v>
      </c>
      <c r="AF163" s="110">
        <v>-0.6179493970846629</v>
      </c>
      <c r="AG163" s="111">
        <v>0.55175581801093287</v>
      </c>
      <c r="AH163" s="115">
        <v>-0.13910877882050618</v>
      </c>
      <c r="AI163" s="21">
        <v>0.18983128591763235</v>
      </c>
      <c r="AJ163" s="2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  <c r="AY163" s="91"/>
      <c r="AZ163" s="91"/>
      <c r="BA163" s="91"/>
      <c r="BB163" s="91"/>
      <c r="BC163" s="91"/>
      <c r="BD163" s="91"/>
      <c r="BE163" s="91"/>
      <c r="BF163" s="91"/>
      <c r="BG163" s="91"/>
      <c r="BH163" s="91"/>
      <c r="BI163" s="91"/>
      <c r="BJ163" s="91"/>
      <c r="BK163" s="91"/>
      <c r="BL163" s="91"/>
      <c r="BM163" s="91"/>
      <c r="BN163" s="91"/>
      <c r="BO163" s="91"/>
      <c r="BP163" s="91"/>
      <c r="BQ163" s="91"/>
      <c r="BR163" s="91"/>
      <c r="BS163" s="91"/>
      <c r="BT163" s="91"/>
      <c r="BU163" s="91"/>
      <c r="BV163" s="91"/>
      <c r="BW163" s="91"/>
      <c r="BX163" s="91"/>
      <c r="BY163" s="91"/>
      <c r="BZ163" s="91"/>
      <c r="CA163" s="91"/>
      <c r="CB163" s="91"/>
      <c r="CC163" s="91"/>
      <c r="CD163" s="91"/>
      <c r="CE163" s="91"/>
      <c r="CF163" s="91"/>
      <c r="CG163" s="91"/>
      <c r="CH163" s="91"/>
      <c r="CI163" s="91"/>
      <c r="CJ163" s="91"/>
      <c r="CK163" s="91"/>
      <c r="CL163" s="91"/>
      <c r="CM163" s="91"/>
      <c r="CN163" s="91"/>
      <c r="CO163" s="91"/>
    </row>
    <row r="164" spans="1:93" s="1" customFormat="1" ht="15" thickBot="1" x14ac:dyDescent="0.4">
      <c r="A164" s="60"/>
      <c r="B164" s="29">
        <v>1</v>
      </c>
      <c r="C164" s="30">
        <v>0</v>
      </c>
      <c r="D164" s="31">
        <v>1</v>
      </c>
      <c r="E164" s="50">
        <v>-0.21466844919117076</v>
      </c>
      <c r="F164" s="51">
        <v>0.33893214544543376</v>
      </c>
      <c r="G164" s="49">
        <v>0.60263429256669654</v>
      </c>
      <c r="H164" s="49">
        <v>-0.11389391505997672</v>
      </c>
      <c r="I164" s="53"/>
      <c r="J164" s="34"/>
      <c r="K164" s="10">
        <v>-0.11389391505997672</v>
      </c>
      <c r="L164" s="10">
        <v>0.22503823038545706</v>
      </c>
      <c r="M164" s="10">
        <v>-0.32856236425114749</v>
      </c>
      <c r="N164" s="10">
        <v>1.036978119428629E-2</v>
      </c>
      <c r="O164" s="13">
        <f t="shared" si="226"/>
        <v>0.47155726077350096</v>
      </c>
      <c r="P164" s="13">
        <f t="shared" si="226"/>
        <v>0.55602332817080025</v>
      </c>
      <c r="Q164" s="13">
        <f t="shared" si="226"/>
        <v>0.41859046314163828</v>
      </c>
      <c r="R164" s="13">
        <f t="shared" si="226"/>
        <v>0.50259242206784083</v>
      </c>
      <c r="S164" s="13">
        <v>6.6702680255548152E-4</v>
      </c>
      <c r="T164" s="15">
        <f t="shared" si="199"/>
        <v>0.50016675669445609</v>
      </c>
      <c r="U164" s="35"/>
      <c r="V164" s="18">
        <v>-0.12495831082638598</v>
      </c>
      <c r="W164" s="21">
        <v>7.7144392611097623E-5</v>
      </c>
      <c r="X164" s="21"/>
      <c r="Y164" s="24">
        <v>1.5320507186652111E-2</v>
      </c>
      <c r="Z164" s="25">
        <v>-1.7454778671147659E-2</v>
      </c>
      <c r="AA164" s="25">
        <v>-1.8326961513667379E-2</v>
      </c>
      <c r="AB164" s="18">
        <v>2.0836862434269503E-2</v>
      </c>
      <c r="AC164" s="21">
        <v>2.5099009206021247E-3</v>
      </c>
      <c r="AD164" s="27">
        <v>3.3820837631218445E-3</v>
      </c>
      <c r="AE164" s="28">
        <f t="shared" si="228"/>
        <v>3.7562943610657679E-4</v>
      </c>
      <c r="AF164" s="110">
        <v>-0.22219815195297712</v>
      </c>
      <c r="AG164" s="111">
        <v>0.32878589415606824</v>
      </c>
      <c r="AH164" s="115">
        <v>-0.11502080336829645</v>
      </c>
      <c r="AI164" s="21">
        <v>0.60240285938886329</v>
      </c>
      <c r="AJ164" s="2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  <c r="AY164" s="91"/>
      <c r="AZ164" s="91"/>
      <c r="BA164" s="91"/>
      <c r="BB164" s="91"/>
      <c r="BC164" s="91"/>
      <c r="BD164" s="91"/>
      <c r="BE164" s="91"/>
      <c r="BF164" s="91"/>
      <c r="BG164" s="91"/>
      <c r="BH164" s="91"/>
      <c r="BI164" s="91"/>
      <c r="BJ164" s="91"/>
      <c r="BK164" s="91"/>
      <c r="BL164" s="91"/>
      <c r="BM164" s="91"/>
      <c r="BN164" s="91"/>
      <c r="BO164" s="91"/>
      <c r="BP164" s="91"/>
      <c r="BQ164" s="91"/>
      <c r="BR164" s="91"/>
      <c r="BS164" s="91"/>
      <c r="BT164" s="91"/>
      <c r="BU164" s="91"/>
      <c r="BV164" s="91"/>
      <c r="BW164" s="91"/>
      <c r="BX164" s="91"/>
      <c r="BY164" s="91"/>
      <c r="BZ164" s="91"/>
      <c r="CA164" s="91"/>
      <c r="CB164" s="91"/>
      <c r="CC164" s="91"/>
      <c r="CD164" s="91"/>
      <c r="CE164" s="91"/>
      <c r="CF164" s="91"/>
      <c r="CG164" s="91"/>
      <c r="CH164" s="91"/>
      <c r="CI164" s="91"/>
      <c r="CJ164" s="91"/>
      <c r="CK164" s="91"/>
      <c r="CL164" s="91"/>
      <c r="CM164" s="91"/>
      <c r="CN164" s="91"/>
      <c r="CO164" s="91"/>
    </row>
    <row r="165" spans="1:93" s="1" customFormat="1" ht="15" thickBot="1" x14ac:dyDescent="0.4">
      <c r="A165" s="61"/>
      <c r="B165" s="36">
        <v>1</v>
      </c>
      <c r="C165" s="37">
        <v>1</v>
      </c>
      <c r="D165" s="38">
        <v>0</v>
      </c>
      <c r="E165" s="54"/>
      <c r="F165" s="55"/>
      <c r="G165" s="56"/>
      <c r="H165" s="56"/>
      <c r="I165" s="57"/>
      <c r="J165" s="41"/>
      <c r="K165" s="42"/>
      <c r="L165" s="42"/>
      <c r="M165" s="42"/>
      <c r="N165" s="42"/>
      <c r="O165" s="14"/>
      <c r="P165" s="14"/>
      <c r="Q165" s="14"/>
      <c r="R165" s="14"/>
      <c r="S165" s="14">
        <v>0.21375267938939604</v>
      </c>
      <c r="T165" s="15">
        <f t="shared" si="199"/>
        <v>0.5532356284551555</v>
      </c>
      <c r="U165" s="43"/>
      <c r="V165" s="19">
        <v>0.13830890711378888</v>
      </c>
      <c r="W165" s="44"/>
      <c r="X165" s="44"/>
      <c r="Y165" s="45"/>
      <c r="Z165" s="42"/>
      <c r="AA165" s="42"/>
      <c r="AB165" s="19"/>
      <c r="AC165" s="44"/>
      <c r="AD165" s="46"/>
      <c r="AE165" s="47"/>
      <c r="AF165" s="112"/>
      <c r="AG165" s="113"/>
      <c r="AH165" s="116"/>
      <c r="AI165" s="44"/>
      <c r="AJ165" s="44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1"/>
      <c r="BF165" s="91"/>
      <c r="BG165" s="91"/>
      <c r="BH165" s="91"/>
      <c r="BI165" s="91"/>
      <c r="BJ165" s="91"/>
      <c r="BK165" s="91"/>
      <c r="BL165" s="91"/>
      <c r="BM165" s="91"/>
      <c r="BN165" s="91"/>
      <c r="BO165" s="91"/>
      <c r="BP165" s="91"/>
      <c r="BQ165" s="91"/>
      <c r="BR165" s="91"/>
      <c r="BS165" s="91"/>
      <c r="BT165" s="91"/>
      <c r="BU165" s="91"/>
      <c r="BV165" s="91"/>
      <c r="BW165" s="91"/>
      <c r="BX165" s="91"/>
      <c r="BY165" s="91"/>
      <c r="BZ165" s="91"/>
      <c r="CA165" s="91"/>
      <c r="CB165" s="91"/>
      <c r="CC165" s="91"/>
      <c r="CD165" s="91"/>
      <c r="CE165" s="91"/>
      <c r="CF165" s="91"/>
      <c r="CG165" s="91"/>
      <c r="CH165" s="91"/>
      <c r="CI165" s="91"/>
      <c r="CJ165" s="91"/>
      <c r="CK165" s="91"/>
      <c r="CL165" s="91"/>
      <c r="CM165" s="91"/>
      <c r="CN165" s="91"/>
      <c r="CO165" s="91"/>
    </row>
    <row r="166" spans="1:93" s="1" customFormat="1" ht="15" thickBot="1" x14ac:dyDescent="0.4">
      <c r="A166" s="59">
        <f t="shared" ref="A166" si="230">A162+1</f>
        <v>40</v>
      </c>
      <c r="B166" s="3">
        <v>0</v>
      </c>
      <c r="C166" s="4">
        <v>0</v>
      </c>
      <c r="D166" s="5">
        <v>0</v>
      </c>
      <c r="E166" s="48" cm="1">
        <f t="array" ref="E166:F168">AF162:AG164</f>
        <v>-1.6980730268103288</v>
      </c>
      <c r="F166" s="49">
        <v>-1.6145907321287229</v>
      </c>
      <c r="G166" s="49" cm="1">
        <f t="array" ref="G166:G168">AI162:AI164</f>
        <v>-1.4623287112753005</v>
      </c>
      <c r="H166" s="49" cm="1">
        <f t="array" ref="H166:H168">AH162:AH164</f>
        <v>-0.26689716989572621</v>
      </c>
      <c r="I166" s="52">
        <f t="shared" ref="I166" si="231">AJ162</f>
        <v>-0.12632618028145098</v>
      </c>
      <c r="J166" s="8">
        <v>3</v>
      </c>
      <c r="K166" s="9" cm="1">
        <f t="array" ref="K166:N168" xml:space="preserve"> MMULT(E166:F168, TRANSPOSE(B166:C169))+H166:H168</f>
        <v>-0.26689716989572621</v>
      </c>
      <c r="L166" s="9">
        <v>-1.8814879020244493</v>
      </c>
      <c r="M166" s="9">
        <v>-1.9649701967060551</v>
      </c>
      <c r="N166" s="9">
        <v>-3.5795609288347778</v>
      </c>
      <c r="O166" s="11">
        <f t="shared" ref="O166:R168" si="232">1/(1+EXP(-K166))</f>
        <v>0.43366899330064096</v>
      </c>
      <c r="P166" s="11">
        <f t="shared" si="232"/>
        <v>0.1322180635102615</v>
      </c>
      <c r="Q166" s="11">
        <f t="shared" si="232"/>
        <v>0.12293016413839275</v>
      </c>
      <c r="R166" s="11">
        <f t="shared" si="232"/>
        <v>2.7131304165540049E-2</v>
      </c>
      <c r="S166" s="12" cm="1">
        <f t="array" ref="S166:S169">MMULT(TRANSPOSE(O166:R168), G166:G168)+I166</f>
        <v>-0.38827004479257543</v>
      </c>
      <c r="T166" s="15">
        <f t="shared" si="199"/>
        <v>0.40413382147445615</v>
      </c>
      <c r="U166" s="16" cm="1">
        <f t="array" ref="U166">0.25*(-SUMPRODUCT(D166:D169,LN(T166:T169))-SUMPRODUCT(1-D166:D169,LN(1-T166:T169)))</f>
        <v>0.66204142655117382</v>
      </c>
      <c r="V166" s="17" cm="1">
        <f t="array" ref="V166:V169">0.25*(T166:T169-D166:D169)</f>
        <v>0.10103345536861404</v>
      </c>
      <c r="W166" s="20" cm="1">
        <f t="array" ref="W166:W168" xml:space="preserve"> TRANSPOSE(MMULT( TRANSPOSE(_xlfn.ANCHORARRAY(V166)), TRANSPOSE(O166:R168)))</f>
        <v>1.6779521757761248E-2</v>
      </c>
      <c r="X166" s="20">
        <f t="shared" ref="X166" si="233">SUM(_xlfn.ANCHORARRAY(V166))</f>
        <v>-2.0085492314643183E-3</v>
      </c>
      <c r="Y166" s="22" cm="1">
        <f t="array" ref="Y166:AB168">(G166:G168)*(TRANSPOSE(_xlfn.ANCHORARRAY(V166))*(O166:R168)*(1-O166:R168))</f>
        <v>-3.6285985693733827E-2</v>
      </c>
      <c r="Z166" s="23">
        <v>1.9634189173804793E-2</v>
      </c>
      <c r="AA166" s="23">
        <v>1.9654904007705868E-2</v>
      </c>
      <c r="AB166" s="17">
        <v>-5.3513478204387918E-3</v>
      </c>
      <c r="AC166" s="20" cm="1">
        <f t="array" ref="AC166:AD168">MMULT((_xlfn.ANCHORARRAY(Y166)),(B166:C169))</f>
        <v>1.4303556187267075E-2</v>
      </c>
      <c r="AD166" s="26">
        <v>1.4282841353366001E-2</v>
      </c>
      <c r="AE166" s="28">
        <f t="shared" ref="AE166:AE168" si="234">SUM(Y166:AB166)</f>
        <v>-2.3482403326619576E-3</v>
      </c>
      <c r="AF166" s="110" cm="1">
        <f t="array" ref="AF166:AG168">E166:F168-3*(_xlfn.ANCHORARRAY(AC166))</f>
        <v>-1.74098369537213</v>
      </c>
      <c r="AG166" s="111">
        <v>-1.6574392561888209</v>
      </c>
      <c r="AH166" s="114" cm="1">
        <f t="array" ref="AH166:AH168">(H166:H168)-3*(AE166:AE168)</f>
        <v>-0.25985244889774034</v>
      </c>
      <c r="AI166" s="20" cm="1">
        <f t="array" ref="AI166:AI168">G166:G168-3*(_xlfn.ANCHORARRAY(W166))</f>
        <v>-1.5126672765485842</v>
      </c>
      <c r="AJ166" s="20">
        <f t="shared" ref="AJ166" si="235">I166-3*(X166)</f>
        <v>-0.12030053258705803</v>
      </c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  <c r="AY166" s="91"/>
      <c r="AZ166" s="91"/>
      <c r="BA166" s="91"/>
      <c r="BB166" s="91"/>
      <c r="BC166" s="91"/>
      <c r="BD166" s="91"/>
      <c r="BE166" s="91"/>
      <c r="BF166" s="91"/>
      <c r="BG166" s="91"/>
      <c r="BH166" s="91"/>
      <c r="BI166" s="91"/>
      <c r="BJ166" s="91"/>
      <c r="BK166" s="91"/>
      <c r="BL166" s="91"/>
      <c r="BM166" s="91"/>
      <c r="BN166" s="91"/>
      <c r="BO166" s="91"/>
      <c r="BP166" s="91"/>
      <c r="BQ166" s="91"/>
      <c r="BR166" s="91"/>
      <c r="BS166" s="91"/>
      <c r="BT166" s="91"/>
      <c r="BU166" s="91"/>
      <c r="BV166" s="91"/>
      <c r="BW166" s="91"/>
      <c r="BX166" s="91"/>
      <c r="BY166" s="91"/>
      <c r="BZ166" s="91"/>
      <c r="CA166" s="91"/>
      <c r="CB166" s="91"/>
      <c r="CC166" s="91"/>
      <c r="CD166" s="91"/>
      <c r="CE166" s="91"/>
      <c r="CF166" s="91"/>
      <c r="CG166" s="91"/>
      <c r="CH166" s="91"/>
      <c r="CI166" s="91"/>
      <c r="CJ166" s="91"/>
      <c r="CK166" s="91"/>
      <c r="CL166" s="91"/>
      <c r="CM166" s="91"/>
      <c r="CN166" s="91"/>
      <c r="CO166" s="91"/>
    </row>
    <row r="167" spans="1:93" s="1" customFormat="1" ht="15" thickBot="1" x14ac:dyDescent="0.4">
      <c r="A167" s="60"/>
      <c r="B167" s="29">
        <v>0</v>
      </c>
      <c r="C167" s="30">
        <v>1</v>
      </c>
      <c r="D167" s="31">
        <v>1</v>
      </c>
      <c r="E167" s="50">
        <v>-0.6179493970846629</v>
      </c>
      <c r="F167" s="51">
        <v>0.55175581801093287</v>
      </c>
      <c r="G167" s="49">
        <v>0.18983128591763235</v>
      </c>
      <c r="H167" s="49">
        <v>-0.13910877882050618</v>
      </c>
      <c r="I167" s="53"/>
      <c r="J167" s="34"/>
      <c r="K167" s="10">
        <v>-0.13910877882050618</v>
      </c>
      <c r="L167" s="10">
        <v>0.41264703919042667</v>
      </c>
      <c r="M167" s="10">
        <v>-0.75705817590516911</v>
      </c>
      <c r="N167" s="10">
        <v>-0.2053023578942362</v>
      </c>
      <c r="O167" s="13">
        <f t="shared" si="232"/>
        <v>0.46527877883743585</v>
      </c>
      <c r="P167" s="13">
        <f t="shared" si="232"/>
        <v>0.60172241902672452</v>
      </c>
      <c r="Q167" s="13">
        <f t="shared" si="232"/>
        <v>0.3192853085371315</v>
      </c>
      <c r="R167" s="13">
        <f t="shared" si="232"/>
        <v>0.44885393100711085</v>
      </c>
      <c r="S167" s="13">
        <v>0.127825862339911</v>
      </c>
      <c r="T167" s="15">
        <f t="shared" si="199"/>
        <v>0.53191302397262319</v>
      </c>
      <c r="U167" s="35"/>
      <c r="V167" s="18">
        <v>-0.1170217440068442</v>
      </c>
      <c r="W167" s="21">
        <v>-9.7876954325984422E-4</v>
      </c>
      <c r="X167" s="21"/>
      <c r="Y167" s="24">
        <v>4.7717058171046576E-3</v>
      </c>
      <c r="Z167" s="25">
        <v>-5.3237347538408822E-3</v>
      </c>
      <c r="AA167" s="25">
        <v>-5.1433387963649079E-3</v>
      </c>
      <c r="AB167" s="18">
        <v>6.5107768417001196E-3</v>
      </c>
      <c r="AC167" s="21">
        <v>1.3674380453352116E-3</v>
      </c>
      <c r="AD167" s="27">
        <v>1.1870420878592374E-3</v>
      </c>
      <c r="AE167" s="28">
        <f t="shared" si="234"/>
        <v>8.1540910859898702E-4</v>
      </c>
      <c r="AF167" s="110">
        <v>-0.62205171122066849</v>
      </c>
      <c r="AG167" s="111">
        <v>0.54819469174735513</v>
      </c>
      <c r="AH167" s="115">
        <v>-0.14155500614630315</v>
      </c>
      <c r="AI167" s="21">
        <v>0.19276759454741188</v>
      </c>
      <c r="AJ167" s="2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  <c r="AY167" s="91"/>
      <c r="AZ167" s="91"/>
      <c r="BA167" s="91"/>
      <c r="BB167" s="91"/>
      <c r="BC167" s="91"/>
      <c r="BD167" s="91"/>
      <c r="BE167" s="91"/>
      <c r="BF167" s="91"/>
      <c r="BG167" s="91"/>
      <c r="BH167" s="91"/>
      <c r="BI167" s="91"/>
      <c r="BJ167" s="91"/>
      <c r="BK167" s="91"/>
      <c r="BL167" s="91"/>
      <c r="BM167" s="91"/>
      <c r="BN167" s="91"/>
      <c r="BO167" s="91"/>
      <c r="BP167" s="91"/>
      <c r="BQ167" s="91"/>
      <c r="BR167" s="91"/>
      <c r="BS167" s="91"/>
      <c r="BT167" s="91"/>
      <c r="BU167" s="91"/>
      <c r="BV167" s="91"/>
      <c r="BW167" s="91"/>
      <c r="BX167" s="91"/>
      <c r="BY167" s="91"/>
      <c r="BZ167" s="91"/>
      <c r="CA167" s="91"/>
      <c r="CB167" s="91"/>
      <c r="CC167" s="91"/>
      <c r="CD167" s="91"/>
      <c r="CE167" s="91"/>
      <c r="CF167" s="91"/>
      <c r="CG167" s="91"/>
      <c r="CH167" s="91"/>
      <c r="CI167" s="91"/>
      <c r="CJ167" s="91"/>
      <c r="CK167" s="91"/>
      <c r="CL167" s="91"/>
      <c r="CM167" s="91"/>
      <c r="CN167" s="91"/>
      <c r="CO167" s="91"/>
    </row>
    <row r="168" spans="1:93" s="1" customFormat="1" ht="15" thickBot="1" x14ac:dyDescent="0.4">
      <c r="A168" s="60"/>
      <c r="B168" s="29">
        <v>1</v>
      </c>
      <c r="C168" s="30">
        <v>0</v>
      </c>
      <c r="D168" s="31">
        <v>1</v>
      </c>
      <c r="E168" s="50">
        <v>-0.22219815195297712</v>
      </c>
      <c r="F168" s="51">
        <v>0.32878589415606824</v>
      </c>
      <c r="G168" s="49">
        <v>0.60240285938886329</v>
      </c>
      <c r="H168" s="49">
        <v>-0.11502080336829645</v>
      </c>
      <c r="I168" s="53"/>
      <c r="J168" s="34"/>
      <c r="K168" s="10">
        <v>-0.11502080336829645</v>
      </c>
      <c r="L168" s="10">
        <v>0.21376509078777178</v>
      </c>
      <c r="M168" s="10">
        <v>-0.33721895532127355</v>
      </c>
      <c r="N168" s="10">
        <v>-8.4330611652053411E-3</v>
      </c>
      <c r="O168" s="13">
        <f t="shared" si="232"/>
        <v>0.4712764593670371</v>
      </c>
      <c r="P168" s="13">
        <f t="shared" si="232"/>
        <v>0.55323869612842058</v>
      </c>
      <c r="Q168" s="13">
        <f t="shared" si="232"/>
        <v>0.4164851838396641</v>
      </c>
      <c r="R168" s="13">
        <f t="shared" si="232"/>
        <v>0.49789174720298413</v>
      </c>
      <c r="S168" s="13">
        <v>5.4117175495137226E-3</v>
      </c>
      <c r="T168" s="15">
        <f t="shared" si="199"/>
        <v>0.50135292608548654</v>
      </c>
      <c r="U168" s="35"/>
      <c r="V168" s="18">
        <v>-0.12466176847862837</v>
      </c>
      <c r="W168" s="21">
        <v>-1.7584915966262216E-5</v>
      </c>
      <c r="X168" s="21"/>
      <c r="Y168" s="24">
        <v>1.5165496213766189E-2</v>
      </c>
      <c r="Z168" s="25">
        <v>-1.7423752352313113E-2</v>
      </c>
      <c r="AA168" s="25">
        <v>-1.8250373309369284E-2</v>
      </c>
      <c r="AB168" s="18">
        <v>2.0879138979906894E-2</v>
      </c>
      <c r="AC168" s="21">
        <v>2.6287656705376097E-3</v>
      </c>
      <c r="AD168" s="27">
        <v>3.4553866275937803E-3</v>
      </c>
      <c r="AE168" s="28">
        <f t="shared" si="234"/>
        <v>3.7050953199068565E-4</v>
      </c>
      <c r="AF168" s="110">
        <v>-0.23008444896458996</v>
      </c>
      <c r="AG168" s="111">
        <v>0.3184197342732869</v>
      </c>
      <c r="AH168" s="115">
        <v>-0.1161323319642685</v>
      </c>
      <c r="AI168" s="21">
        <v>0.60245561413676207</v>
      </c>
      <c r="AJ168" s="2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  <c r="AY168" s="91"/>
      <c r="AZ168" s="91"/>
      <c r="BA168" s="91"/>
      <c r="BB168" s="91"/>
      <c r="BC168" s="91"/>
      <c r="BD168" s="91"/>
      <c r="BE168" s="91"/>
      <c r="BF168" s="91"/>
      <c r="BG168" s="91"/>
      <c r="BH168" s="91"/>
      <c r="BI168" s="91"/>
      <c r="BJ168" s="91"/>
      <c r="BK168" s="91"/>
      <c r="BL168" s="91"/>
      <c r="BM168" s="91"/>
      <c r="BN168" s="91"/>
      <c r="BO168" s="91"/>
      <c r="BP168" s="91"/>
      <c r="BQ168" s="91"/>
      <c r="BR168" s="91"/>
      <c r="BS168" s="91"/>
      <c r="BT168" s="91"/>
      <c r="BU168" s="91"/>
      <c r="BV168" s="91"/>
      <c r="BW168" s="91"/>
      <c r="BX168" s="91"/>
      <c r="BY168" s="91"/>
      <c r="BZ168" s="91"/>
      <c r="CA168" s="91"/>
      <c r="CB168" s="91"/>
      <c r="CC168" s="91"/>
      <c r="CD168" s="91"/>
      <c r="CE168" s="91"/>
      <c r="CF168" s="91"/>
      <c r="CG168" s="91"/>
      <c r="CH168" s="91"/>
      <c r="CI168" s="91"/>
      <c r="CJ168" s="91"/>
      <c r="CK168" s="91"/>
      <c r="CL168" s="91"/>
      <c r="CM168" s="91"/>
      <c r="CN168" s="91"/>
      <c r="CO168" s="91"/>
    </row>
    <row r="169" spans="1:93" s="1" customFormat="1" ht="15" thickBot="1" x14ac:dyDescent="0.4">
      <c r="A169" s="61"/>
      <c r="B169" s="36">
        <v>1</v>
      </c>
      <c r="C169" s="37">
        <v>1</v>
      </c>
      <c r="D169" s="38">
        <v>0</v>
      </c>
      <c r="E169" s="54"/>
      <c r="F169" s="55"/>
      <c r="G169" s="56"/>
      <c r="H169" s="56"/>
      <c r="I169" s="57"/>
      <c r="J169" s="41"/>
      <c r="K169" s="42"/>
      <c r="L169" s="42"/>
      <c r="M169" s="42"/>
      <c r="N169" s="42"/>
      <c r="O169" s="14"/>
      <c r="P169" s="14"/>
      <c r="Q169" s="14"/>
      <c r="R169" s="14"/>
      <c r="S169" s="14">
        <v>0.21913686575639546</v>
      </c>
      <c r="T169" s="15">
        <f t="shared" si="199"/>
        <v>0.5545660315415768</v>
      </c>
      <c r="U169" s="43"/>
      <c r="V169" s="19">
        <v>0.1386415078853942</v>
      </c>
      <c r="W169" s="44"/>
      <c r="X169" s="44"/>
      <c r="Y169" s="45"/>
      <c r="Z169" s="42"/>
      <c r="AA169" s="42"/>
      <c r="AB169" s="19"/>
      <c r="AC169" s="44"/>
      <c r="AD169" s="46"/>
      <c r="AE169" s="47"/>
      <c r="AF169" s="112"/>
      <c r="AG169" s="113"/>
      <c r="AH169" s="116"/>
      <c r="AI169" s="44"/>
      <c r="AJ169" s="44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  <c r="AY169" s="91"/>
      <c r="AZ169" s="91"/>
      <c r="BA169" s="91"/>
      <c r="BB169" s="91"/>
      <c r="BC169" s="91"/>
      <c r="BD169" s="91"/>
      <c r="BE169" s="91"/>
      <c r="BF169" s="91"/>
      <c r="BG169" s="91"/>
      <c r="BH169" s="91"/>
      <c r="BI169" s="91"/>
      <c r="BJ169" s="91"/>
      <c r="BK169" s="91"/>
      <c r="BL169" s="91"/>
      <c r="BM169" s="91"/>
      <c r="BN169" s="91"/>
      <c r="BO169" s="91"/>
      <c r="BP169" s="91"/>
      <c r="BQ169" s="91"/>
      <c r="BR169" s="91"/>
      <c r="BS169" s="91"/>
      <c r="BT169" s="91"/>
      <c r="BU169" s="91"/>
      <c r="BV169" s="91"/>
      <c r="BW169" s="91"/>
      <c r="BX169" s="91"/>
      <c r="BY169" s="91"/>
      <c r="BZ169" s="91"/>
      <c r="CA169" s="91"/>
      <c r="CB169" s="91"/>
      <c r="CC169" s="91"/>
      <c r="CD169" s="91"/>
      <c r="CE169" s="91"/>
      <c r="CF169" s="91"/>
      <c r="CG169" s="91"/>
      <c r="CH169" s="91"/>
      <c r="CI169" s="91"/>
      <c r="CJ169" s="91"/>
      <c r="CK169" s="91"/>
      <c r="CL169" s="91"/>
      <c r="CM169" s="91"/>
      <c r="CN169" s="91"/>
      <c r="CO169" s="91"/>
    </row>
    <row r="170" spans="1:93" s="1" customFormat="1" ht="15" thickBot="1" x14ac:dyDescent="0.4">
      <c r="A170" s="59">
        <f t="shared" ref="A170" si="236">A166+1</f>
        <v>41</v>
      </c>
      <c r="B170" s="3">
        <v>0</v>
      </c>
      <c r="C170" s="4">
        <v>0</v>
      </c>
      <c r="D170" s="5">
        <v>0</v>
      </c>
      <c r="E170" s="48" cm="1">
        <f t="array" ref="E170:F172">AF166:AG168</f>
        <v>-1.74098369537213</v>
      </c>
      <c r="F170" s="49">
        <v>-1.6574392561888209</v>
      </c>
      <c r="G170" s="49" cm="1">
        <f t="array" ref="G170:G172">AI166:AI168</f>
        <v>-1.5126672765485842</v>
      </c>
      <c r="H170" s="49" cm="1">
        <f t="array" ref="H170:H172">AH166:AH168</f>
        <v>-0.25985244889774034</v>
      </c>
      <c r="I170" s="52">
        <f t="shared" ref="I170" si="237">AJ166</f>
        <v>-0.12030053258705803</v>
      </c>
      <c r="J170" s="8">
        <v>3</v>
      </c>
      <c r="K170" s="9" cm="1">
        <f t="array" ref="K170:N172" xml:space="preserve"> MMULT(E170:F172, TRANSPOSE(B170:C173))+H170:H172</f>
        <v>-0.25985244889774034</v>
      </c>
      <c r="L170" s="9">
        <v>-1.9172917050865612</v>
      </c>
      <c r="M170" s="9">
        <v>-2.0008361442698703</v>
      </c>
      <c r="N170" s="9">
        <v>-3.6582754004586913</v>
      </c>
      <c r="O170" s="11">
        <f t="shared" ref="O170:R172" si="238">1/(1+EXP(-K170))</f>
        <v>0.4353999798719938</v>
      </c>
      <c r="P170" s="11">
        <f t="shared" si="238"/>
        <v>0.1281638808784834</v>
      </c>
      <c r="Q170" s="11">
        <f t="shared" si="238"/>
        <v>0.11911516018590469</v>
      </c>
      <c r="R170" s="11">
        <f t="shared" si="238"/>
        <v>2.512917629479074E-2</v>
      </c>
      <c r="S170" s="12" cm="1">
        <f t="array" ref="S170:S173">MMULT(TRANSPOSE(O170:R172), G170:G172)+I170</f>
        <v>-0.40558617826228471</v>
      </c>
      <c r="T170" s="15">
        <f t="shared" si="199"/>
        <v>0.39997094351483392</v>
      </c>
      <c r="U170" s="16" cm="1">
        <f t="array" ref="U170">0.25*(-SUMPRODUCT(D170:D173,LN(T170:T173))-SUMPRODUCT(1-D170:D173,LN(1-T170:T173)))</f>
        <v>0.6598427819877295</v>
      </c>
      <c r="V170" s="17" cm="1">
        <f t="array" ref="V170:V173">0.25*(T170:T173-D170:D173)</f>
        <v>9.999273587870848E-2</v>
      </c>
      <c r="W170" s="20" cm="1">
        <f t="array" ref="W170:W172" xml:space="preserve"> TRANSPOSE(MMULT( TRANSPOSE(_xlfn.ANCHORARRAY(V170)), TRANSPOSE(O170:R172)))</f>
        <v>1.7261871300412547E-2</v>
      </c>
      <c r="X170" s="20">
        <f t="shared" ref="X170" si="239">SUM(_xlfn.ANCHORARRAY(V170))</f>
        <v>-2.0598067178262958E-3</v>
      </c>
      <c r="Y170" s="22" cm="1">
        <f t="array" ref="Y170:AB172">(G170:G172)*(TRANSPOSE(_xlfn.ANCHORARRAY(V170))*(O170:R172)*(1-O170:R172))</f>
        <v>-3.7182720069056145E-2</v>
      </c>
      <c r="Z170" s="23">
        <v>1.9723415532118621E-2</v>
      </c>
      <c r="AA170" s="23">
        <v>1.9736846739261814E-2</v>
      </c>
      <c r="AB170" s="17">
        <v>-5.1505110319456137E-3</v>
      </c>
      <c r="AC170" s="20" cm="1">
        <f t="array" ref="AC170:AD172">MMULT((_xlfn.ANCHORARRAY(Y170)),(B170:C173))</f>
        <v>1.4586335707316201E-2</v>
      </c>
      <c r="AD170" s="26">
        <v>1.4572904500173008E-2</v>
      </c>
      <c r="AE170" s="28">
        <f t="shared" ref="AE170:AE172" si="240">SUM(Y170:AB170)</f>
        <v>-2.8729688296213239E-3</v>
      </c>
      <c r="AF170" s="110" cm="1">
        <f t="array" ref="AF170:AG172">E170:F172-3*(_xlfn.ANCHORARRAY(AC170))</f>
        <v>-1.7847427024940787</v>
      </c>
      <c r="AG170" s="111">
        <v>-1.70115796968934</v>
      </c>
      <c r="AH170" s="114" cm="1">
        <f t="array" ref="AH170:AH172">(H170:H172)-3*(AE170:AE172)</f>
        <v>-0.25123354240887635</v>
      </c>
      <c r="AI170" s="20" cm="1">
        <f t="array" ref="AI170:AI172">G170:G172-3*(_xlfn.ANCHORARRAY(W170))</f>
        <v>-1.5644528904498218</v>
      </c>
      <c r="AJ170" s="20">
        <f t="shared" ref="AJ170" si="241">I170-3*(X170)</f>
        <v>-0.11412111243357914</v>
      </c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  <c r="AY170" s="91"/>
      <c r="AZ170" s="91"/>
      <c r="BA170" s="91"/>
      <c r="BB170" s="91"/>
      <c r="BC170" s="91"/>
      <c r="BD170" s="91"/>
      <c r="BE170" s="91"/>
      <c r="BF170" s="91"/>
      <c r="BG170" s="91"/>
      <c r="BH170" s="91"/>
      <c r="BI170" s="91"/>
      <c r="BJ170" s="91"/>
      <c r="BK170" s="91"/>
      <c r="BL170" s="91"/>
      <c r="BM170" s="91"/>
      <c r="BN170" s="91"/>
      <c r="BO170" s="91"/>
      <c r="BP170" s="91"/>
      <c r="BQ170" s="91"/>
      <c r="BR170" s="91"/>
      <c r="BS170" s="91"/>
      <c r="BT170" s="91"/>
      <c r="BU170" s="91"/>
      <c r="BV170" s="91"/>
      <c r="BW170" s="91"/>
      <c r="BX170" s="91"/>
      <c r="BY170" s="91"/>
      <c r="BZ170" s="91"/>
      <c r="CA170" s="91"/>
      <c r="CB170" s="91"/>
      <c r="CC170" s="91"/>
      <c r="CD170" s="91"/>
      <c r="CE170" s="91"/>
      <c r="CF170" s="91"/>
      <c r="CG170" s="91"/>
      <c r="CH170" s="91"/>
      <c r="CI170" s="91"/>
      <c r="CJ170" s="91"/>
      <c r="CK170" s="91"/>
      <c r="CL170" s="91"/>
      <c r="CM170" s="91"/>
      <c r="CN170" s="91"/>
      <c r="CO170" s="91"/>
    </row>
    <row r="171" spans="1:93" s="1" customFormat="1" ht="15" thickBot="1" x14ac:dyDescent="0.4">
      <c r="A171" s="60"/>
      <c r="B171" s="29">
        <v>0</v>
      </c>
      <c r="C171" s="30">
        <v>1</v>
      </c>
      <c r="D171" s="31">
        <v>1</v>
      </c>
      <c r="E171" s="50">
        <v>-0.62205171122066849</v>
      </c>
      <c r="F171" s="51">
        <v>0.54819469174735513</v>
      </c>
      <c r="G171" s="49">
        <v>0.19276759454741188</v>
      </c>
      <c r="H171" s="49">
        <v>-0.14155500614630315</v>
      </c>
      <c r="I171" s="53"/>
      <c r="J171" s="34"/>
      <c r="K171" s="10">
        <v>-0.14155500614630315</v>
      </c>
      <c r="L171" s="10">
        <v>0.40663968560105201</v>
      </c>
      <c r="M171" s="10">
        <v>-0.76360671736697161</v>
      </c>
      <c r="N171" s="10">
        <v>-0.2154120256196165</v>
      </c>
      <c r="O171" s="13">
        <f t="shared" si="238"/>
        <v>0.46467022307938682</v>
      </c>
      <c r="P171" s="13">
        <f t="shared" si="238"/>
        <v>0.60028186545860474</v>
      </c>
      <c r="Q171" s="13">
        <f t="shared" si="238"/>
        <v>0.31786372153848425</v>
      </c>
      <c r="R171" s="13">
        <f t="shared" si="238"/>
        <v>0.44635427394845067</v>
      </c>
      <c r="S171" s="13">
        <v>0.13313668180910621</v>
      </c>
      <c r="T171" s="15">
        <f t="shared" si="199"/>
        <v>0.53323509290577542</v>
      </c>
      <c r="U171" s="35"/>
      <c r="V171" s="18">
        <v>-0.11669122677355614</v>
      </c>
      <c r="W171" s="21">
        <v>-1.0720529491044031E-3</v>
      </c>
      <c r="X171" s="21"/>
      <c r="Y171" s="24">
        <v>4.7947804208571627E-3</v>
      </c>
      <c r="Z171" s="25">
        <v>-5.3973590419434773E-3</v>
      </c>
      <c r="AA171" s="25">
        <v>-5.197497884844614E-3</v>
      </c>
      <c r="AB171" s="18">
        <v>6.6210560000340528E-3</v>
      </c>
      <c r="AC171" s="21">
        <v>1.4235581151894388E-3</v>
      </c>
      <c r="AD171" s="27">
        <v>1.2236969580905754E-3</v>
      </c>
      <c r="AE171" s="28">
        <f t="shared" si="240"/>
        <v>8.2097949410312419E-4</v>
      </c>
      <c r="AF171" s="110">
        <v>-0.62632238556623676</v>
      </c>
      <c r="AG171" s="111">
        <v>0.54452360087308338</v>
      </c>
      <c r="AH171" s="115">
        <v>-0.14401794462861253</v>
      </c>
      <c r="AI171" s="21">
        <v>0.1959837533947251</v>
      </c>
      <c r="AJ171" s="2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  <c r="AY171" s="91"/>
      <c r="AZ171" s="91"/>
      <c r="BA171" s="91"/>
      <c r="BB171" s="91"/>
      <c r="BC171" s="91"/>
      <c r="BD171" s="91"/>
      <c r="BE171" s="91"/>
      <c r="BF171" s="91"/>
      <c r="BG171" s="91"/>
      <c r="BH171" s="91"/>
      <c r="BI171" s="91"/>
      <c r="BJ171" s="91"/>
      <c r="BK171" s="91"/>
      <c r="BL171" s="91"/>
      <c r="BM171" s="91"/>
      <c r="BN171" s="91"/>
      <c r="BO171" s="91"/>
      <c r="BP171" s="91"/>
      <c r="BQ171" s="91"/>
      <c r="BR171" s="91"/>
      <c r="BS171" s="91"/>
      <c r="BT171" s="91"/>
      <c r="BU171" s="91"/>
      <c r="BV171" s="91"/>
      <c r="BW171" s="91"/>
      <c r="BX171" s="91"/>
      <c r="BY171" s="91"/>
      <c r="BZ171" s="91"/>
      <c r="CA171" s="91"/>
      <c r="CB171" s="91"/>
      <c r="CC171" s="91"/>
      <c r="CD171" s="91"/>
      <c r="CE171" s="91"/>
      <c r="CF171" s="91"/>
      <c r="CG171" s="91"/>
      <c r="CH171" s="91"/>
      <c r="CI171" s="91"/>
      <c r="CJ171" s="91"/>
      <c r="CK171" s="91"/>
      <c r="CL171" s="91"/>
      <c r="CM171" s="91"/>
      <c r="CN171" s="91"/>
      <c r="CO171" s="91"/>
    </row>
    <row r="172" spans="1:93" s="1" customFormat="1" ht="15" thickBot="1" x14ac:dyDescent="0.4">
      <c r="A172" s="60"/>
      <c r="B172" s="29">
        <v>1</v>
      </c>
      <c r="C172" s="30">
        <v>0</v>
      </c>
      <c r="D172" s="31">
        <v>1</v>
      </c>
      <c r="E172" s="50">
        <v>-0.23008444896458996</v>
      </c>
      <c r="F172" s="51">
        <v>0.3184197342732869</v>
      </c>
      <c r="G172" s="49">
        <v>0.60245561413676207</v>
      </c>
      <c r="H172" s="49">
        <v>-0.1161323319642685</v>
      </c>
      <c r="I172" s="53"/>
      <c r="J172" s="34"/>
      <c r="K172" s="10">
        <v>-0.1161323319642685</v>
      </c>
      <c r="L172" s="10">
        <v>0.2022874023090184</v>
      </c>
      <c r="M172" s="10">
        <v>-0.34621678092885844</v>
      </c>
      <c r="N172" s="10">
        <v>-2.7797046655571561E-2</v>
      </c>
      <c r="O172" s="13">
        <f t="shared" si="238"/>
        <v>0.47099950314648897</v>
      </c>
      <c r="P172" s="13">
        <f t="shared" si="238"/>
        <v>0.55040010251502891</v>
      </c>
      <c r="Q172" s="13">
        <f t="shared" si="238"/>
        <v>0.41430014148843647</v>
      </c>
      <c r="R172" s="13">
        <f t="shared" si="238"/>
        <v>0.49305118576206358</v>
      </c>
      <c r="S172" s="13">
        <v>1.0389133631106551E-2</v>
      </c>
      <c r="T172" s="15">
        <f t="shared" si="199"/>
        <v>0.5025972600467421</v>
      </c>
      <c r="U172" s="35"/>
      <c r="V172" s="18">
        <v>-0.12435068498831447</v>
      </c>
      <c r="W172" s="21">
        <v>-1.1996737119263079E-4</v>
      </c>
      <c r="X172" s="21"/>
      <c r="Y172" s="24">
        <v>1.5009631703068507E-2</v>
      </c>
      <c r="Z172" s="25">
        <v>-1.7396743934779874E-2</v>
      </c>
      <c r="AA172" s="25">
        <v>-1.817872577896017E-2</v>
      </c>
      <c r="AB172" s="18">
        <v>2.0929688213503484E-2</v>
      </c>
      <c r="AC172" s="21">
        <v>2.7509624345433137E-3</v>
      </c>
      <c r="AD172" s="27">
        <v>3.5329442787236098E-3</v>
      </c>
      <c r="AE172" s="28">
        <f t="shared" si="240"/>
        <v>3.6385020283194805E-4</v>
      </c>
      <c r="AF172" s="110">
        <v>-0.2383373362682199</v>
      </c>
      <c r="AG172" s="111">
        <v>0.30782090143711605</v>
      </c>
      <c r="AH172" s="115">
        <v>-0.11722388257276435</v>
      </c>
      <c r="AI172" s="21">
        <v>0.60281551625033991</v>
      </c>
      <c r="AJ172" s="2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  <c r="AY172" s="91"/>
      <c r="AZ172" s="91"/>
      <c r="BA172" s="91"/>
      <c r="BB172" s="91"/>
      <c r="BC172" s="91"/>
      <c r="BD172" s="91"/>
      <c r="BE172" s="91"/>
      <c r="BF172" s="91"/>
      <c r="BG172" s="91"/>
      <c r="BH172" s="91"/>
      <c r="BI172" s="91"/>
      <c r="BJ172" s="91"/>
      <c r="BK172" s="91"/>
      <c r="BL172" s="91"/>
      <c r="BM172" s="91"/>
      <c r="BN172" s="91"/>
      <c r="BO172" s="91"/>
      <c r="BP172" s="91"/>
      <c r="BQ172" s="91"/>
      <c r="BR172" s="91"/>
      <c r="BS172" s="91"/>
      <c r="BT172" s="91"/>
      <c r="BU172" s="91"/>
      <c r="BV172" s="91"/>
      <c r="BW172" s="91"/>
      <c r="BX172" s="91"/>
      <c r="BY172" s="91"/>
      <c r="BZ172" s="91"/>
      <c r="CA172" s="91"/>
      <c r="CB172" s="91"/>
      <c r="CC172" s="91"/>
      <c r="CD172" s="91"/>
      <c r="CE172" s="91"/>
      <c r="CF172" s="91"/>
      <c r="CG172" s="91"/>
      <c r="CH172" s="91"/>
      <c r="CI172" s="91"/>
      <c r="CJ172" s="91"/>
      <c r="CK172" s="91"/>
      <c r="CL172" s="91"/>
      <c r="CM172" s="91"/>
      <c r="CN172" s="91"/>
      <c r="CO172" s="91"/>
    </row>
    <row r="173" spans="1:93" s="1" customFormat="1" ht="15" thickBot="1" x14ac:dyDescent="0.4">
      <c r="A173" s="61"/>
      <c r="B173" s="36">
        <v>1</v>
      </c>
      <c r="C173" s="37">
        <v>1</v>
      </c>
      <c r="D173" s="38">
        <v>0</v>
      </c>
      <c r="E173" s="54"/>
      <c r="F173" s="55"/>
      <c r="G173" s="56"/>
      <c r="H173" s="56"/>
      <c r="I173" s="57"/>
      <c r="J173" s="41"/>
      <c r="K173" s="42"/>
      <c r="L173" s="42"/>
      <c r="M173" s="42"/>
      <c r="N173" s="42"/>
      <c r="O173" s="14"/>
      <c r="P173" s="14"/>
      <c r="Q173" s="14"/>
      <c r="R173" s="14"/>
      <c r="S173" s="14">
        <v>0.22477147936933378</v>
      </c>
      <c r="T173" s="15">
        <f t="shared" si="199"/>
        <v>0.55595747666134332</v>
      </c>
      <c r="U173" s="43"/>
      <c r="V173" s="19">
        <v>0.13898936916533583</v>
      </c>
      <c r="W173" s="44"/>
      <c r="X173" s="44"/>
      <c r="Y173" s="45"/>
      <c r="Z173" s="42"/>
      <c r="AA173" s="42"/>
      <c r="AB173" s="19"/>
      <c r="AC173" s="44"/>
      <c r="AD173" s="46"/>
      <c r="AE173" s="47"/>
      <c r="AF173" s="112"/>
      <c r="AG173" s="113"/>
      <c r="AH173" s="116"/>
      <c r="AI173" s="44"/>
      <c r="AJ173" s="44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  <c r="AY173" s="91"/>
      <c r="AZ173" s="91"/>
      <c r="BA173" s="91"/>
      <c r="BB173" s="91"/>
      <c r="BC173" s="91"/>
      <c r="BD173" s="91"/>
      <c r="BE173" s="91"/>
      <c r="BF173" s="91"/>
      <c r="BG173" s="91"/>
      <c r="BH173" s="91"/>
      <c r="BI173" s="91"/>
      <c r="BJ173" s="91"/>
      <c r="BK173" s="91"/>
      <c r="BL173" s="91"/>
      <c r="BM173" s="91"/>
      <c r="BN173" s="91"/>
      <c r="BO173" s="91"/>
      <c r="BP173" s="91"/>
      <c r="BQ173" s="91"/>
      <c r="BR173" s="91"/>
      <c r="BS173" s="91"/>
      <c r="BT173" s="91"/>
      <c r="BU173" s="91"/>
      <c r="BV173" s="91"/>
      <c r="BW173" s="91"/>
      <c r="BX173" s="91"/>
      <c r="BY173" s="91"/>
      <c r="BZ173" s="91"/>
      <c r="CA173" s="91"/>
      <c r="CB173" s="91"/>
      <c r="CC173" s="91"/>
      <c r="CD173" s="91"/>
      <c r="CE173" s="91"/>
      <c r="CF173" s="91"/>
      <c r="CG173" s="91"/>
      <c r="CH173" s="91"/>
      <c r="CI173" s="91"/>
      <c r="CJ173" s="91"/>
      <c r="CK173" s="91"/>
      <c r="CL173" s="91"/>
      <c r="CM173" s="91"/>
      <c r="CN173" s="91"/>
      <c r="CO173" s="91"/>
    </row>
    <row r="174" spans="1:93" s="1" customFormat="1" ht="15" thickBot="1" x14ac:dyDescent="0.4">
      <c r="A174" s="59">
        <f t="shared" ref="A174" si="242">A170+1</f>
        <v>42</v>
      </c>
      <c r="B174" s="3">
        <v>0</v>
      </c>
      <c r="C174" s="4">
        <v>0</v>
      </c>
      <c r="D174" s="5">
        <v>0</v>
      </c>
      <c r="E174" s="48" cm="1">
        <f t="array" ref="E174:F176">AF170:AG172</f>
        <v>-1.7847427024940787</v>
      </c>
      <c r="F174" s="49">
        <v>-1.70115796968934</v>
      </c>
      <c r="G174" s="49" cm="1">
        <f t="array" ref="G174:G176">AI170:AI172</f>
        <v>-1.5644528904498218</v>
      </c>
      <c r="H174" s="49" cm="1">
        <f t="array" ref="H174:H176">AH170:AH172</f>
        <v>-0.25123354240887635</v>
      </c>
      <c r="I174" s="52">
        <f t="shared" ref="I174" si="243">AJ170</f>
        <v>-0.11412111243357914</v>
      </c>
      <c r="J174" s="8">
        <v>3</v>
      </c>
      <c r="K174" s="9" cm="1">
        <f t="array" ref="K174:N176" xml:space="preserve"> MMULT(E174:F176, TRANSPOSE(B174:C177))+H174:H176</f>
        <v>-0.25123354240887635</v>
      </c>
      <c r="L174" s="9">
        <v>-1.9523915120982163</v>
      </c>
      <c r="M174" s="9">
        <v>-2.035976244902955</v>
      </c>
      <c r="N174" s="9">
        <v>-3.7371342145922952</v>
      </c>
      <c r="O174" s="11">
        <f t="shared" ref="O174:R176" si="244">1/(1+EXP(-K174))</f>
        <v>0.43751990560818904</v>
      </c>
      <c r="P174" s="11">
        <f t="shared" si="244"/>
        <v>0.12429282219630908</v>
      </c>
      <c r="Q174" s="11">
        <f t="shared" si="244"/>
        <v>0.11547709150069721</v>
      </c>
      <c r="R174" s="11">
        <f t="shared" si="244"/>
        <v>2.3267978742975544E-2</v>
      </c>
      <c r="S174" s="12" cm="1">
        <f t="array" ref="S174:S177">MMULT(TRANSPOSE(O174:R176), G174:G176)+I174</f>
        <v>-0.42389077362027433</v>
      </c>
      <c r="T174" s="15">
        <f t="shared" si="199"/>
        <v>0.39558609806299289</v>
      </c>
      <c r="U174" s="16" cm="1">
        <f t="array" ref="U174">0.25*(-SUMPRODUCT(D174:D177,LN(T174:T177))-SUMPRODUCT(1-D174:D177,LN(1-T174:T177)))</f>
        <v>0.6575309318739071</v>
      </c>
      <c r="V174" s="17" cm="1">
        <f t="array" ref="V174:V177">0.25*(T174:T177-D174:D177)</f>
        <v>9.8896524515748221E-2</v>
      </c>
      <c r="W174" s="20" cm="1">
        <f t="array" ref="W174:W176" xml:space="preserve"> TRANSPOSE(MMULT( TRANSPOSE(_xlfn.ANCHORARRAY(V174)), TRANSPOSE(O174:R176)))</f>
        <v>1.7729840848087933E-2</v>
      </c>
      <c r="X174" s="20">
        <f t="shared" ref="X174" si="245">SUM(_xlfn.ANCHORARRAY(V174))</f>
        <v>-2.1117318684978348E-3</v>
      </c>
      <c r="Y174" s="22" cm="1">
        <f t="array" ref="Y174:AB176">(G174:G176)*(TRANSPOSE(_xlfn.ANCHORARRAY(V174))*(O174:R176)*(1-O174:R176))</f>
        <v>-3.8075752406446783E-2</v>
      </c>
      <c r="Z174" s="23">
        <v>1.9810040568431643E-2</v>
      </c>
      <c r="AA174" s="23">
        <v>1.9818655650831334E-2</v>
      </c>
      <c r="AB174" s="17">
        <v>-4.9546510741577997E-3</v>
      </c>
      <c r="AC174" s="20" cm="1">
        <f t="array" ref="AC174:AD176">MMULT((_xlfn.ANCHORARRAY(Y174)),(B174:C177))</f>
        <v>1.4864004576673535E-2</v>
      </c>
      <c r="AD174" s="26">
        <v>1.4855389494273844E-2</v>
      </c>
      <c r="AE174" s="28">
        <f t="shared" ref="AE174:AE176" si="246">SUM(Y174:AB174)</f>
        <v>-3.4017072613416058E-3</v>
      </c>
      <c r="AF174" s="110" cm="1">
        <f t="array" ref="AF174:AG176">E174:F176-3*(_xlfn.ANCHORARRAY(AC174))</f>
        <v>-1.8293347162240994</v>
      </c>
      <c r="AG174" s="111">
        <v>-1.7457241381721615</v>
      </c>
      <c r="AH174" s="114" cm="1">
        <f t="array" ref="AH174:AH176">(H174:H176)-3*(AE174:AE176)</f>
        <v>-0.24102842062485152</v>
      </c>
      <c r="AI174" s="20" cm="1">
        <f t="array" ref="AI174:AI176">G174:G176-3*(_xlfn.ANCHORARRAY(W174))</f>
        <v>-1.6176424129940856</v>
      </c>
      <c r="AJ174" s="20">
        <f t="shared" ref="AJ174" si="247">I174-3*(X174)</f>
        <v>-0.10778591682808564</v>
      </c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  <c r="AY174" s="91"/>
      <c r="AZ174" s="91"/>
      <c r="BA174" s="91"/>
      <c r="BB174" s="91"/>
      <c r="BC174" s="91"/>
      <c r="BD174" s="91"/>
      <c r="BE174" s="91"/>
      <c r="BF174" s="91"/>
      <c r="BG174" s="91"/>
      <c r="BH174" s="91"/>
      <c r="BI174" s="91"/>
      <c r="BJ174" s="91"/>
      <c r="BK174" s="91"/>
      <c r="BL174" s="91"/>
      <c r="BM174" s="91"/>
      <c r="BN174" s="91"/>
      <c r="BO174" s="91"/>
      <c r="BP174" s="91"/>
      <c r="BQ174" s="91"/>
      <c r="BR174" s="91"/>
      <c r="BS174" s="91"/>
      <c r="BT174" s="91"/>
      <c r="BU174" s="91"/>
      <c r="BV174" s="91"/>
      <c r="BW174" s="91"/>
      <c r="BX174" s="91"/>
      <c r="BY174" s="91"/>
      <c r="BZ174" s="91"/>
      <c r="CA174" s="91"/>
      <c r="CB174" s="91"/>
      <c r="CC174" s="91"/>
      <c r="CD174" s="91"/>
      <c r="CE174" s="91"/>
      <c r="CF174" s="91"/>
      <c r="CG174" s="91"/>
      <c r="CH174" s="91"/>
      <c r="CI174" s="91"/>
      <c r="CJ174" s="91"/>
      <c r="CK174" s="91"/>
      <c r="CL174" s="91"/>
      <c r="CM174" s="91"/>
      <c r="CN174" s="91"/>
      <c r="CO174" s="91"/>
    </row>
    <row r="175" spans="1:93" s="1" customFormat="1" ht="15" thickBot="1" x14ac:dyDescent="0.4">
      <c r="A175" s="60"/>
      <c r="B175" s="29">
        <v>0</v>
      </c>
      <c r="C175" s="30">
        <v>1</v>
      </c>
      <c r="D175" s="31">
        <v>1</v>
      </c>
      <c r="E175" s="50">
        <v>-0.62632238556623676</v>
      </c>
      <c r="F175" s="51">
        <v>0.54452360087308338</v>
      </c>
      <c r="G175" s="49">
        <v>0.1959837533947251</v>
      </c>
      <c r="H175" s="49">
        <v>-0.14401794462861253</v>
      </c>
      <c r="I175" s="53"/>
      <c r="J175" s="34"/>
      <c r="K175" s="10">
        <v>-0.14401794462861253</v>
      </c>
      <c r="L175" s="10">
        <v>0.40050565624447088</v>
      </c>
      <c r="M175" s="10">
        <v>-0.77034033019484927</v>
      </c>
      <c r="N175" s="10">
        <v>-0.22581672932176591</v>
      </c>
      <c r="O175" s="13">
        <f t="shared" si="244"/>
        <v>0.46405761629741682</v>
      </c>
      <c r="P175" s="13">
        <f t="shared" si="244"/>
        <v>0.59880914339398639</v>
      </c>
      <c r="Q175" s="13">
        <f t="shared" si="244"/>
        <v>0.31640549060675177</v>
      </c>
      <c r="R175" s="13">
        <f t="shared" si="244"/>
        <v>0.44378449889339316</v>
      </c>
      <c r="S175" s="13">
        <v>0.13883031465213819</v>
      </c>
      <c r="T175" s="15">
        <f t="shared" si="199"/>
        <v>0.53465194015722206</v>
      </c>
      <c r="U175" s="35"/>
      <c r="V175" s="18">
        <v>-0.11633701496069448</v>
      </c>
      <c r="W175" s="21">
        <v>-1.1692252412695767E-3</v>
      </c>
      <c r="X175" s="21"/>
      <c r="Y175" s="24">
        <v>4.8204891407235958E-3</v>
      </c>
      <c r="Z175" s="25">
        <v>-5.4774375757492052E-3</v>
      </c>
      <c r="AA175" s="25">
        <v>-5.2573807132782306E-3</v>
      </c>
      <c r="AB175" s="18">
        <v>6.7414262579832736E-3</v>
      </c>
      <c r="AC175" s="21">
        <v>1.484045544705043E-3</v>
      </c>
      <c r="AD175" s="27">
        <v>1.2639886822340685E-3</v>
      </c>
      <c r="AE175" s="28">
        <f t="shared" si="246"/>
        <v>8.2709710967943367E-4</v>
      </c>
      <c r="AF175" s="110">
        <v>-0.63077452220035191</v>
      </c>
      <c r="AG175" s="111">
        <v>0.5407316348263812</v>
      </c>
      <c r="AH175" s="115">
        <v>-0.14649923595765083</v>
      </c>
      <c r="AI175" s="21">
        <v>0.19949142911853382</v>
      </c>
      <c r="AJ175" s="2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  <c r="AY175" s="91"/>
      <c r="AZ175" s="91"/>
      <c r="BA175" s="91"/>
      <c r="BB175" s="91"/>
      <c r="BC175" s="91"/>
      <c r="BD175" s="91"/>
      <c r="BE175" s="91"/>
      <c r="BF175" s="91"/>
      <c r="BG175" s="91"/>
      <c r="BH175" s="91"/>
      <c r="BI175" s="91"/>
      <c r="BJ175" s="91"/>
      <c r="BK175" s="91"/>
      <c r="BL175" s="91"/>
      <c r="BM175" s="91"/>
      <c r="BN175" s="91"/>
      <c r="BO175" s="91"/>
      <c r="BP175" s="91"/>
      <c r="BQ175" s="91"/>
      <c r="BR175" s="91"/>
      <c r="BS175" s="91"/>
      <c r="BT175" s="91"/>
      <c r="BU175" s="91"/>
      <c r="BV175" s="91"/>
      <c r="BW175" s="91"/>
      <c r="BX175" s="91"/>
      <c r="BY175" s="91"/>
      <c r="BZ175" s="91"/>
      <c r="CA175" s="91"/>
      <c r="CB175" s="91"/>
      <c r="CC175" s="91"/>
      <c r="CD175" s="91"/>
      <c r="CE175" s="91"/>
      <c r="CF175" s="91"/>
      <c r="CG175" s="91"/>
      <c r="CH175" s="91"/>
      <c r="CI175" s="91"/>
      <c r="CJ175" s="91"/>
      <c r="CK175" s="91"/>
      <c r="CL175" s="91"/>
      <c r="CM175" s="91"/>
      <c r="CN175" s="91"/>
      <c r="CO175" s="91"/>
    </row>
    <row r="176" spans="1:93" s="1" customFormat="1" ht="15" thickBot="1" x14ac:dyDescent="0.4">
      <c r="A176" s="60"/>
      <c r="B176" s="29">
        <v>1</v>
      </c>
      <c r="C176" s="30">
        <v>0</v>
      </c>
      <c r="D176" s="31">
        <v>1</v>
      </c>
      <c r="E176" s="50">
        <v>-0.2383373362682199</v>
      </c>
      <c r="F176" s="51">
        <v>0.30782090143711605</v>
      </c>
      <c r="G176" s="49">
        <v>0.60281551625033991</v>
      </c>
      <c r="H176" s="49">
        <v>-0.11722388257276435</v>
      </c>
      <c r="I176" s="53"/>
      <c r="J176" s="34"/>
      <c r="K176" s="10">
        <v>-0.11722388257276435</v>
      </c>
      <c r="L176" s="10">
        <v>0.19059701886435171</v>
      </c>
      <c r="M176" s="10">
        <v>-0.35556121884098424</v>
      </c>
      <c r="N176" s="10">
        <v>-4.7740317403868207E-2</v>
      </c>
      <c r="O176" s="13">
        <f t="shared" si="244"/>
        <v>0.4707275421559497</v>
      </c>
      <c r="P176" s="13">
        <f t="shared" si="244"/>
        <v>0.54750552971234856</v>
      </c>
      <c r="Q176" s="13">
        <f t="shared" si="244"/>
        <v>0.41203449277068538</v>
      </c>
      <c r="R176" s="13">
        <f t="shared" si="244"/>
        <v>0.48806718694016182</v>
      </c>
      <c r="S176" s="13">
        <v>1.5611539103734862E-2</v>
      </c>
      <c r="T176" s="15">
        <f t="shared" si="199"/>
        <v>0.50390280551022593</v>
      </c>
      <c r="U176" s="35"/>
      <c r="V176" s="18">
        <v>-0.12402429862244352</v>
      </c>
      <c r="W176" s="21">
        <v>-2.3047544370852213E-4</v>
      </c>
      <c r="X176" s="21"/>
      <c r="Y176" s="24">
        <v>1.4853005995692866E-2</v>
      </c>
      <c r="Z176" s="25">
        <v>-1.737417232435836E-2</v>
      </c>
      <c r="AA176" s="25">
        <v>-1.8112426034679777E-2</v>
      </c>
      <c r="AB176" s="18">
        <v>2.0989084752864321E-2</v>
      </c>
      <c r="AC176" s="21">
        <v>2.8766587181845438E-3</v>
      </c>
      <c r="AD176" s="27">
        <v>3.6149124285059613E-3</v>
      </c>
      <c r="AE176" s="28">
        <f t="shared" si="246"/>
        <v>3.5549238951905135E-4</v>
      </c>
      <c r="AF176" s="110">
        <v>-0.24696731242277353</v>
      </c>
      <c r="AG176" s="111">
        <v>0.29697616415159817</v>
      </c>
      <c r="AH176" s="115">
        <v>-0.1182903597413215</v>
      </c>
      <c r="AI176" s="21">
        <v>0.60350694258146542</v>
      </c>
      <c r="AJ176" s="2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  <c r="AY176" s="91"/>
      <c r="AZ176" s="91"/>
      <c r="BA176" s="91"/>
      <c r="BB176" s="91"/>
      <c r="BC176" s="91"/>
      <c r="BD176" s="91"/>
      <c r="BE176" s="91"/>
      <c r="BF176" s="91"/>
      <c r="BG176" s="91"/>
      <c r="BH176" s="91"/>
      <c r="BI176" s="91"/>
      <c r="BJ176" s="91"/>
      <c r="BK176" s="91"/>
      <c r="BL176" s="91"/>
      <c r="BM176" s="91"/>
      <c r="BN176" s="91"/>
      <c r="BO176" s="91"/>
      <c r="BP176" s="91"/>
      <c r="BQ176" s="91"/>
      <c r="BR176" s="91"/>
      <c r="BS176" s="91"/>
      <c r="BT176" s="91"/>
      <c r="BU176" s="91"/>
      <c r="BV176" s="91"/>
      <c r="BW176" s="91"/>
      <c r="BX176" s="91"/>
      <c r="BY176" s="91"/>
      <c r="BZ176" s="91"/>
      <c r="CA176" s="91"/>
      <c r="CB176" s="91"/>
      <c r="CC176" s="91"/>
      <c r="CD176" s="91"/>
      <c r="CE176" s="91"/>
      <c r="CF176" s="91"/>
      <c r="CG176" s="91"/>
      <c r="CH176" s="91"/>
      <c r="CI176" s="91"/>
      <c r="CJ176" s="91"/>
      <c r="CK176" s="91"/>
      <c r="CL176" s="91"/>
      <c r="CM176" s="91"/>
      <c r="CN176" s="91"/>
      <c r="CO176" s="91"/>
    </row>
    <row r="177" spans="1:93" s="1" customFormat="1" ht="15" thickBot="1" x14ac:dyDescent="0.4">
      <c r="A177" s="61"/>
      <c r="B177" s="36">
        <v>1</v>
      </c>
      <c r="C177" s="37">
        <v>1</v>
      </c>
      <c r="D177" s="38">
        <v>0</v>
      </c>
      <c r="E177" s="54"/>
      <c r="F177" s="55"/>
      <c r="G177" s="56"/>
      <c r="H177" s="56"/>
      <c r="I177" s="57"/>
      <c r="J177" s="41"/>
      <c r="K177" s="42"/>
      <c r="L177" s="42"/>
      <c r="M177" s="42"/>
      <c r="N177" s="42"/>
      <c r="O177" s="14"/>
      <c r="P177" s="14"/>
      <c r="Q177" s="14"/>
      <c r="R177" s="14"/>
      <c r="S177" s="14">
        <v>0.23066625601875695</v>
      </c>
      <c r="T177" s="15">
        <f t="shared" si="199"/>
        <v>0.55741222879556784</v>
      </c>
      <c r="U177" s="43"/>
      <c r="V177" s="19">
        <v>0.13935305719889196</v>
      </c>
      <c r="W177" s="44"/>
      <c r="X177" s="44"/>
      <c r="Y177" s="45"/>
      <c r="Z177" s="42"/>
      <c r="AA177" s="42"/>
      <c r="AB177" s="19"/>
      <c r="AC177" s="44"/>
      <c r="AD177" s="46"/>
      <c r="AE177" s="47"/>
      <c r="AF177" s="112"/>
      <c r="AG177" s="113"/>
      <c r="AH177" s="116"/>
      <c r="AI177" s="44"/>
      <c r="AJ177" s="44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  <c r="AY177" s="91"/>
      <c r="AZ177" s="91"/>
      <c r="BA177" s="91"/>
      <c r="BB177" s="91"/>
      <c r="BC177" s="91"/>
      <c r="BD177" s="91"/>
      <c r="BE177" s="91"/>
      <c r="BF177" s="91"/>
      <c r="BG177" s="91"/>
      <c r="BH177" s="91"/>
      <c r="BI177" s="91"/>
      <c r="BJ177" s="91"/>
      <c r="BK177" s="91"/>
      <c r="BL177" s="91"/>
      <c r="BM177" s="91"/>
      <c r="BN177" s="91"/>
      <c r="BO177" s="91"/>
      <c r="BP177" s="91"/>
      <c r="BQ177" s="91"/>
      <c r="BR177" s="91"/>
      <c r="BS177" s="91"/>
      <c r="BT177" s="91"/>
      <c r="BU177" s="91"/>
      <c r="BV177" s="91"/>
      <c r="BW177" s="91"/>
      <c r="BX177" s="91"/>
      <c r="BY177" s="91"/>
      <c r="BZ177" s="91"/>
      <c r="CA177" s="91"/>
      <c r="CB177" s="91"/>
      <c r="CC177" s="91"/>
      <c r="CD177" s="91"/>
      <c r="CE177" s="91"/>
      <c r="CF177" s="91"/>
      <c r="CG177" s="91"/>
      <c r="CH177" s="91"/>
      <c r="CI177" s="91"/>
      <c r="CJ177" s="91"/>
      <c r="CK177" s="91"/>
      <c r="CL177" s="91"/>
      <c r="CM177" s="91"/>
      <c r="CN177" s="91"/>
      <c r="CO177" s="91"/>
    </row>
    <row r="178" spans="1:93" s="1" customFormat="1" ht="15" thickBot="1" x14ac:dyDescent="0.4">
      <c r="A178" s="59">
        <f t="shared" ref="A178" si="248">A174+1</f>
        <v>43</v>
      </c>
      <c r="B178" s="3">
        <v>0</v>
      </c>
      <c r="C178" s="4">
        <v>0</v>
      </c>
      <c r="D178" s="5">
        <v>0</v>
      </c>
      <c r="E178" s="48" cm="1">
        <f t="array" ref="E178:F180">AF174:AG176</f>
        <v>-1.8293347162240994</v>
      </c>
      <c r="F178" s="49">
        <v>-1.7457241381721615</v>
      </c>
      <c r="G178" s="49" cm="1">
        <f t="array" ref="G178:G180">AI174:AI176</f>
        <v>-1.6176424129940856</v>
      </c>
      <c r="H178" s="49" cm="1">
        <f t="array" ref="H178:H180">AH174:AH176</f>
        <v>-0.24102842062485152</v>
      </c>
      <c r="I178" s="52">
        <f t="shared" ref="I178" si="249">AJ174</f>
        <v>-0.10778591682808564</v>
      </c>
      <c r="J178" s="8">
        <v>3</v>
      </c>
      <c r="K178" s="9" cm="1">
        <f t="array" ref="K178:N180" xml:space="preserve"> MMULT(E178:F180, TRANSPOSE(B178:C181))+H178:H180</f>
        <v>-0.24102842062485152</v>
      </c>
      <c r="L178" s="9">
        <v>-1.9867525587970132</v>
      </c>
      <c r="M178" s="9">
        <v>-2.0703631368489508</v>
      </c>
      <c r="N178" s="9">
        <v>-3.8160872750211121</v>
      </c>
      <c r="O178" s="11">
        <f t="shared" ref="O178:R180" si="250">1/(1+EXP(-K178))</f>
        <v>0.44003292822169299</v>
      </c>
      <c r="P178" s="11">
        <f t="shared" si="250"/>
        <v>0.12060084989606469</v>
      </c>
      <c r="Q178" s="11">
        <f t="shared" si="250"/>
        <v>0.11201091425374163</v>
      </c>
      <c r="R178" s="11">
        <f t="shared" si="250"/>
        <v>2.1539598723555545E-2</v>
      </c>
      <c r="S178" s="12" cm="1">
        <f t="array" ref="S178:S181">MMULT(TRANSPOSE(O178:R180), G178:G180)+I178</f>
        <v>-0.44322243645711196</v>
      </c>
      <c r="T178" s="15">
        <f t="shared" si="199"/>
        <v>0.39097339558995425</v>
      </c>
      <c r="U178" s="16" cm="1">
        <f t="array" ref="U178">0.25*(-SUMPRODUCT(D178:D181,LN(T178:T181))-SUMPRODUCT(1-D178:D181,LN(1-T178:T181)))</f>
        <v>0.65510397874544046</v>
      </c>
      <c r="V178" s="17" cm="1">
        <f t="array" ref="V178:V181">0.25*(T178:T181-D178:D181)</f>
        <v>9.7743348897488563E-2</v>
      </c>
      <c r="W178" s="20" cm="1">
        <f t="array" ref="W178:W180" xml:space="preserve"> TRANSPOSE(MMULT( TRANSPOSE(_xlfn.ANCHORARRAY(V178)), TRANSPOSE(O178:R180)))</f>
        <v>1.8181718579336696E-2</v>
      </c>
      <c r="X178" s="20">
        <f t="shared" ref="X178" si="251">SUM(_xlfn.ANCHORARRAY(V178))</f>
        <v>-2.16359584259046E-3</v>
      </c>
      <c r="Y178" s="22" cm="1">
        <f t="array" ref="Y178:AB180">(G178:G180)*(TRANSPOSE(_xlfn.ANCHORARRAY(V178))*(O178:R180)*(1-O178:R180))</f>
        <v>-3.8959861656072396E-2</v>
      </c>
      <c r="Z178" s="23">
        <v>1.9893909987752686E-2</v>
      </c>
      <c r="AA178" s="23">
        <v>1.9900156390060462E-2</v>
      </c>
      <c r="AB178" s="17">
        <v>-4.7638985933908945E-3</v>
      </c>
      <c r="AC178" s="20" cm="1">
        <f t="array" ref="AC178:AD180">MMULT((_xlfn.ANCHORARRAY(Y178)),(B178:C181))</f>
        <v>1.5136257796669567E-2</v>
      </c>
      <c r="AD178" s="26">
        <v>1.5130011394361792E-2</v>
      </c>
      <c r="AE178" s="28">
        <f t="shared" ref="AE178:AE180" si="252">SUM(Y178:AB178)</f>
        <v>-3.9296938716501424E-3</v>
      </c>
      <c r="AF178" s="110" cm="1">
        <f t="array" ref="AF178:AG180">E178:F180-3*(_xlfn.ANCHORARRAY(AC178))</f>
        <v>-1.874743489614108</v>
      </c>
      <c r="AG178" s="111">
        <v>-1.7911141723552468</v>
      </c>
      <c r="AH178" s="114" cm="1">
        <f t="array" ref="AH178:AH180">(H178:H180)-3*(AE178:AE180)</f>
        <v>-0.22923933900990109</v>
      </c>
      <c r="AI178" s="20" cm="1">
        <f t="array" ref="AI178:AI180">G178:G180-3*(_xlfn.ANCHORARRAY(W178))</f>
        <v>-1.6721875687320957</v>
      </c>
      <c r="AJ178" s="20">
        <f t="shared" ref="AJ178" si="253">I178-3*(X178)</f>
        <v>-0.10129512930031426</v>
      </c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  <c r="AY178" s="91"/>
      <c r="AZ178" s="91"/>
      <c r="BA178" s="91"/>
      <c r="BB178" s="91"/>
      <c r="BC178" s="91"/>
      <c r="BD178" s="91"/>
      <c r="BE178" s="91"/>
      <c r="BF178" s="91"/>
      <c r="BG178" s="91"/>
      <c r="BH178" s="91"/>
      <c r="BI178" s="91"/>
      <c r="BJ178" s="91"/>
      <c r="BK178" s="91"/>
      <c r="BL178" s="91"/>
      <c r="BM178" s="91"/>
      <c r="BN178" s="91"/>
      <c r="BO178" s="91"/>
      <c r="BP178" s="91"/>
      <c r="BQ178" s="91"/>
      <c r="BR178" s="91"/>
      <c r="BS178" s="91"/>
      <c r="BT178" s="91"/>
      <c r="BU178" s="91"/>
      <c r="BV178" s="91"/>
      <c r="BW178" s="91"/>
      <c r="BX178" s="91"/>
      <c r="BY178" s="91"/>
      <c r="BZ178" s="91"/>
      <c r="CA178" s="91"/>
      <c r="CB178" s="91"/>
      <c r="CC178" s="91"/>
      <c r="CD178" s="91"/>
      <c r="CE178" s="91"/>
      <c r="CF178" s="91"/>
      <c r="CG178" s="91"/>
      <c r="CH178" s="91"/>
      <c r="CI178" s="91"/>
      <c r="CJ178" s="91"/>
      <c r="CK178" s="91"/>
      <c r="CL178" s="91"/>
      <c r="CM178" s="91"/>
      <c r="CN178" s="91"/>
      <c r="CO178" s="91"/>
    </row>
    <row r="179" spans="1:93" s="1" customFormat="1" ht="15" thickBot="1" x14ac:dyDescent="0.4">
      <c r="A179" s="60"/>
      <c r="B179" s="29">
        <v>0</v>
      </c>
      <c r="C179" s="30">
        <v>1</v>
      </c>
      <c r="D179" s="31">
        <v>1</v>
      </c>
      <c r="E179" s="50">
        <v>-0.63077452220035191</v>
      </c>
      <c r="F179" s="51">
        <v>0.5407316348263812</v>
      </c>
      <c r="G179" s="49">
        <v>0.19949142911853382</v>
      </c>
      <c r="H179" s="49">
        <v>-0.14649923595765083</v>
      </c>
      <c r="I179" s="53"/>
      <c r="J179" s="34"/>
      <c r="K179" s="10">
        <v>-0.14649923595765083</v>
      </c>
      <c r="L179" s="10">
        <v>0.3942323988687304</v>
      </c>
      <c r="M179" s="10">
        <v>-0.7772737581580027</v>
      </c>
      <c r="N179" s="10">
        <v>-0.23654212333162153</v>
      </c>
      <c r="O179" s="13">
        <f t="shared" si="250"/>
        <v>0.46344055428199366</v>
      </c>
      <c r="P179" s="13">
        <f t="shared" si="250"/>
        <v>0.59730114661598122</v>
      </c>
      <c r="Q179" s="13">
        <f t="shared" si="250"/>
        <v>0.31490775081505257</v>
      </c>
      <c r="R179" s="13">
        <f t="shared" si="250"/>
        <v>0.4411386652189393</v>
      </c>
      <c r="S179" s="13">
        <v>0.14492299143700005</v>
      </c>
      <c r="T179" s="15">
        <f t="shared" si="199"/>
        <v>0.53616746887820277</v>
      </c>
      <c r="U179" s="35"/>
      <c r="V179" s="18">
        <v>-0.11595813278044931</v>
      </c>
      <c r="W179" s="21">
        <v>-1.2704204132927277E-3</v>
      </c>
      <c r="X179" s="21"/>
      <c r="Y179" s="24">
        <v>4.8486779142870827E-3</v>
      </c>
      <c r="Z179" s="25">
        <v>-5.5641547045690879E-3</v>
      </c>
      <c r="AA179" s="25">
        <v>-5.3230756715622295E-3</v>
      </c>
      <c r="AB179" s="18">
        <v>6.8723069770792802E-3</v>
      </c>
      <c r="AC179" s="21">
        <v>1.5492313055170508E-3</v>
      </c>
      <c r="AD179" s="27">
        <v>1.3081522725101923E-3</v>
      </c>
      <c r="AE179" s="28">
        <f t="shared" si="252"/>
        <v>8.3375451523504552E-4</v>
      </c>
      <c r="AF179" s="110">
        <v>-0.63542221611690308</v>
      </c>
      <c r="AG179" s="111">
        <v>0.53680717800885058</v>
      </c>
      <c r="AH179" s="115">
        <v>-0.14900049950335595</v>
      </c>
      <c r="AI179" s="21">
        <v>0.203302690358412</v>
      </c>
      <c r="AJ179" s="2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  <c r="AY179" s="91"/>
      <c r="AZ179" s="91"/>
      <c r="BA179" s="91"/>
      <c r="BB179" s="91"/>
      <c r="BC179" s="91"/>
      <c r="BD179" s="91"/>
      <c r="BE179" s="91"/>
      <c r="BF179" s="91"/>
      <c r="BG179" s="91"/>
      <c r="BH179" s="91"/>
      <c r="BI179" s="91"/>
      <c r="BJ179" s="91"/>
      <c r="BK179" s="91"/>
      <c r="BL179" s="91"/>
      <c r="BM179" s="91"/>
      <c r="BN179" s="91"/>
      <c r="BO179" s="91"/>
      <c r="BP179" s="91"/>
      <c r="BQ179" s="91"/>
      <c r="BR179" s="91"/>
      <c r="BS179" s="91"/>
      <c r="BT179" s="91"/>
      <c r="BU179" s="91"/>
      <c r="BV179" s="91"/>
      <c r="BW179" s="91"/>
      <c r="BX179" s="91"/>
      <c r="BY179" s="91"/>
      <c r="BZ179" s="91"/>
      <c r="CA179" s="91"/>
      <c r="CB179" s="91"/>
      <c r="CC179" s="91"/>
      <c r="CD179" s="91"/>
      <c r="CE179" s="91"/>
      <c r="CF179" s="91"/>
      <c r="CG179" s="91"/>
      <c r="CH179" s="91"/>
      <c r="CI179" s="91"/>
      <c r="CJ179" s="91"/>
      <c r="CK179" s="91"/>
      <c r="CL179" s="91"/>
      <c r="CM179" s="91"/>
      <c r="CN179" s="91"/>
      <c r="CO179" s="91"/>
    </row>
    <row r="180" spans="1:93" s="1" customFormat="1" ht="15" thickBot="1" x14ac:dyDescent="0.4">
      <c r="A180" s="60"/>
      <c r="B180" s="29">
        <v>1</v>
      </c>
      <c r="C180" s="30">
        <v>0</v>
      </c>
      <c r="D180" s="31">
        <v>1</v>
      </c>
      <c r="E180" s="50">
        <v>-0.24696731242277353</v>
      </c>
      <c r="F180" s="51">
        <v>0.29697616415159817</v>
      </c>
      <c r="G180" s="49">
        <v>0.60350694258146542</v>
      </c>
      <c r="H180" s="49">
        <v>-0.1182903597413215</v>
      </c>
      <c r="I180" s="53"/>
      <c r="J180" s="34"/>
      <c r="K180" s="10">
        <v>-0.1182903597413215</v>
      </c>
      <c r="L180" s="10">
        <v>0.17868580441027665</v>
      </c>
      <c r="M180" s="10">
        <v>-0.36525767216409505</v>
      </c>
      <c r="N180" s="10">
        <v>-6.8281508012496869E-2</v>
      </c>
      <c r="O180" s="13">
        <f t="shared" si="250"/>
        <v>0.47046184502316585</v>
      </c>
      <c r="P180" s="13">
        <f t="shared" si="250"/>
        <v>0.5445529712413707</v>
      </c>
      <c r="Q180" s="13">
        <f t="shared" si="250"/>
        <v>0.40968743024593557</v>
      </c>
      <c r="R180" s="13">
        <f t="shared" si="250"/>
        <v>0.48293625226583203</v>
      </c>
      <c r="S180" s="13">
        <v>2.1091083249198062E-2</v>
      </c>
      <c r="T180" s="15">
        <f t="shared" si="199"/>
        <v>0.50527257536210723</v>
      </c>
      <c r="U180" s="35"/>
      <c r="V180" s="18">
        <v>-0.12368185615947319</v>
      </c>
      <c r="W180" s="21">
        <v>-3.4957861859330475E-4</v>
      </c>
      <c r="X180" s="21"/>
      <c r="Y180" s="24">
        <v>1.469572954039132E-2</v>
      </c>
      <c r="Z180" s="25">
        <v>-1.7356473484300198E-2</v>
      </c>
      <c r="AA180" s="25">
        <v>-1.8051900668502888E-2</v>
      </c>
      <c r="AB180" s="18">
        <v>2.1057911119285049E-2</v>
      </c>
      <c r="AC180" s="21">
        <v>3.0060104507821615E-3</v>
      </c>
      <c r="AD180" s="27">
        <v>3.7014376349848513E-3</v>
      </c>
      <c r="AE180" s="28">
        <f t="shared" si="252"/>
        <v>3.4526650687328325E-4</v>
      </c>
      <c r="AF180" s="110">
        <v>-0.25598534377512</v>
      </c>
      <c r="AG180" s="111">
        <v>0.2858718512466436</v>
      </c>
      <c r="AH180" s="115">
        <v>-0.11932615926194134</v>
      </c>
      <c r="AI180" s="21">
        <v>0.60455567843724534</v>
      </c>
      <c r="AJ180" s="2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  <c r="AY180" s="91"/>
      <c r="AZ180" s="91"/>
      <c r="BA180" s="91"/>
      <c r="BB180" s="91"/>
      <c r="BC180" s="91"/>
      <c r="BD180" s="91"/>
      <c r="BE180" s="91"/>
      <c r="BF180" s="91"/>
      <c r="BG180" s="91"/>
      <c r="BH180" s="91"/>
      <c r="BI180" s="91"/>
      <c r="BJ180" s="91"/>
      <c r="BK180" s="91"/>
      <c r="BL180" s="91"/>
      <c r="BM180" s="91"/>
      <c r="BN180" s="91"/>
      <c r="BO180" s="91"/>
      <c r="BP180" s="91"/>
      <c r="BQ180" s="91"/>
      <c r="BR180" s="91"/>
      <c r="BS180" s="91"/>
      <c r="BT180" s="91"/>
      <c r="BU180" s="91"/>
      <c r="BV180" s="91"/>
      <c r="BW180" s="91"/>
      <c r="BX180" s="91"/>
      <c r="BY180" s="91"/>
      <c r="BZ180" s="91"/>
      <c r="CA180" s="91"/>
      <c r="CB180" s="91"/>
      <c r="CC180" s="91"/>
      <c r="CD180" s="91"/>
      <c r="CE180" s="91"/>
      <c r="CF180" s="91"/>
      <c r="CG180" s="91"/>
      <c r="CH180" s="91"/>
      <c r="CI180" s="91"/>
      <c r="CJ180" s="91"/>
      <c r="CK180" s="91"/>
      <c r="CL180" s="91"/>
      <c r="CM180" s="91"/>
      <c r="CN180" s="91"/>
      <c r="CO180" s="91"/>
    </row>
    <row r="181" spans="1:93" s="1" customFormat="1" ht="15" thickBot="1" x14ac:dyDescent="0.4">
      <c r="A181" s="61"/>
      <c r="B181" s="36">
        <v>1</v>
      </c>
      <c r="C181" s="37">
        <v>1</v>
      </c>
      <c r="D181" s="38">
        <v>0</v>
      </c>
      <c r="E181" s="54"/>
      <c r="F181" s="55"/>
      <c r="G181" s="56"/>
      <c r="H181" s="56"/>
      <c r="I181" s="57"/>
      <c r="J181" s="41"/>
      <c r="K181" s="42"/>
      <c r="L181" s="42"/>
      <c r="M181" s="42"/>
      <c r="N181" s="42"/>
      <c r="O181" s="14"/>
      <c r="P181" s="14"/>
      <c r="Q181" s="14"/>
      <c r="R181" s="14"/>
      <c r="S181" s="14">
        <v>0.2368294785484899</v>
      </c>
      <c r="T181" s="15">
        <f t="shared" si="199"/>
        <v>0.5589321767993739</v>
      </c>
      <c r="U181" s="43"/>
      <c r="V181" s="19">
        <v>0.13973304419984348</v>
      </c>
      <c r="W181" s="44"/>
      <c r="X181" s="44"/>
      <c r="Y181" s="45"/>
      <c r="Z181" s="42"/>
      <c r="AA181" s="42"/>
      <c r="AB181" s="19"/>
      <c r="AC181" s="44"/>
      <c r="AD181" s="46"/>
      <c r="AE181" s="47"/>
      <c r="AF181" s="112"/>
      <c r="AG181" s="113"/>
      <c r="AH181" s="116"/>
      <c r="AI181" s="44"/>
      <c r="AJ181" s="44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  <c r="AY181" s="91"/>
      <c r="AZ181" s="91"/>
      <c r="BA181" s="91"/>
      <c r="BB181" s="91"/>
      <c r="BC181" s="91"/>
      <c r="BD181" s="91"/>
      <c r="BE181" s="91"/>
      <c r="BF181" s="91"/>
      <c r="BG181" s="91"/>
      <c r="BH181" s="91"/>
      <c r="BI181" s="91"/>
      <c r="BJ181" s="91"/>
      <c r="BK181" s="91"/>
      <c r="BL181" s="91"/>
      <c r="BM181" s="91"/>
      <c r="BN181" s="91"/>
      <c r="BO181" s="91"/>
      <c r="BP181" s="91"/>
      <c r="BQ181" s="91"/>
      <c r="BR181" s="91"/>
      <c r="BS181" s="91"/>
      <c r="BT181" s="91"/>
      <c r="BU181" s="91"/>
      <c r="BV181" s="91"/>
      <c r="BW181" s="91"/>
      <c r="BX181" s="91"/>
      <c r="BY181" s="91"/>
      <c r="BZ181" s="91"/>
      <c r="CA181" s="91"/>
      <c r="CB181" s="91"/>
      <c r="CC181" s="91"/>
      <c r="CD181" s="91"/>
      <c r="CE181" s="91"/>
      <c r="CF181" s="91"/>
      <c r="CG181" s="91"/>
      <c r="CH181" s="91"/>
      <c r="CI181" s="91"/>
      <c r="CJ181" s="91"/>
      <c r="CK181" s="91"/>
      <c r="CL181" s="91"/>
      <c r="CM181" s="91"/>
      <c r="CN181" s="91"/>
      <c r="CO181" s="91"/>
    </row>
    <row r="182" spans="1:93" s="1" customFormat="1" ht="15" thickBot="1" x14ac:dyDescent="0.4">
      <c r="A182" s="59">
        <f t="shared" ref="A182" si="254">A178+1</f>
        <v>44</v>
      </c>
      <c r="B182" s="3">
        <v>0</v>
      </c>
      <c r="C182" s="4">
        <v>0</v>
      </c>
      <c r="D182" s="5">
        <v>0</v>
      </c>
      <c r="E182" s="48" cm="1">
        <f t="array" ref="E182:F184">AF178:AG180</f>
        <v>-1.874743489614108</v>
      </c>
      <c r="F182" s="49">
        <v>-1.7911141723552468</v>
      </c>
      <c r="G182" s="49" cm="1">
        <f t="array" ref="G182:G184">AI178:AI180</f>
        <v>-1.6721875687320957</v>
      </c>
      <c r="H182" s="49" cm="1">
        <f t="array" ref="H182:H184">AH178:AH180</f>
        <v>-0.22923933900990109</v>
      </c>
      <c r="I182" s="52">
        <f t="shared" ref="I182" si="255">AJ178</f>
        <v>-0.10129512930031426</v>
      </c>
      <c r="J182" s="8">
        <v>3</v>
      </c>
      <c r="K182" s="9" cm="1">
        <f t="array" ref="K182:N184" xml:space="preserve"> MMULT(E182:F184, TRANSPOSE(B182:C185))+H182:H184</f>
        <v>-0.22923933900990109</v>
      </c>
      <c r="L182" s="9">
        <v>-2.0203535113651481</v>
      </c>
      <c r="M182" s="9">
        <v>-2.1039828286240092</v>
      </c>
      <c r="N182" s="9">
        <v>-3.895097000979256</v>
      </c>
      <c r="O182" s="11">
        <f t="shared" ref="O182:R184" si="256">1/(1+EXP(-K182))</f>
        <v>0.44293982588560882</v>
      </c>
      <c r="P182" s="11">
        <f t="shared" si="256"/>
        <v>0.11708244199401045</v>
      </c>
      <c r="Q182" s="11">
        <f t="shared" si="256"/>
        <v>0.10871031360796525</v>
      </c>
      <c r="R182" s="11">
        <f t="shared" si="256"/>
        <v>1.993587753407592E-2</v>
      </c>
      <c r="S182" s="12" cm="1">
        <f t="array" ref="S182:S185">MMULT(TRANSPOSE(O182:R184), G182:G184)+I182</f>
        <v>-0.46361694401124037</v>
      </c>
      <c r="T182" s="15">
        <f t="shared" si="199"/>
        <v>0.38612813573339627</v>
      </c>
      <c r="U182" s="16" cm="1">
        <f t="array" ref="U182">0.25*(-SUMPRODUCT(D182:D185,LN(T182:T185))-SUMPRODUCT(1-D182:D185,LN(1-T182:T185)))</f>
        <v>0.65256050086486428</v>
      </c>
      <c r="V182" s="17" cm="1">
        <f t="array" ref="V182:V185">0.25*(T182:T185-D182:D185)</f>
        <v>9.6532033933349068E-2</v>
      </c>
      <c r="W182" s="20" cm="1">
        <f t="array" ref="W182:W184" xml:space="preserve"> TRANSPOSE(MMULT( TRANSPOSE(_xlfn.ANCHORARRAY(V182)), TRANSPOSE(O182:R184)))</f>
        <v>1.8615749603085631E-2</v>
      </c>
      <c r="X182" s="20">
        <f t="shared" ref="X182" si="257">SUM(_xlfn.ANCHORARRAY(V182))</f>
        <v>-2.2145336108167213E-3</v>
      </c>
      <c r="Y182" s="22" cm="1">
        <f t="array" ref="Y182:AB184">(G182:G184)*(TRANSPOSE(_xlfn.ANCHORARRAY(V182))*(O182:R184)*(1-O182:R184))</f>
        <v>-3.9829356384407627E-2</v>
      </c>
      <c r="Z182" s="23">
        <v>1.997470799023611E-2</v>
      </c>
      <c r="AA182" s="23">
        <v>1.9981008072876554E-2</v>
      </c>
      <c r="AB182" s="17">
        <v>-4.57830738408472E-3</v>
      </c>
      <c r="AC182" s="20" cm="1">
        <f t="array" ref="AC182:AD184">MMULT((_xlfn.ANCHORARRAY(Y182)),(B182:C185))</f>
        <v>1.5402700688791834E-2</v>
      </c>
      <c r="AD182" s="26">
        <v>1.5396400606151391E-2</v>
      </c>
      <c r="AE182" s="28">
        <f t="shared" ref="AE182:AE184" si="258">SUM(Y182:AB182)</f>
        <v>-4.4519477053796839E-3</v>
      </c>
      <c r="AF182" s="110" cm="1">
        <f t="array" ref="AF182:AG184">E182:F184-3*(_xlfn.ANCHORARRAY(AC182))</f>
        <v>-1.9209515916804836</v>
      </c>
      <c r="AG182" s="111">
        <v>-1.837303374173701</v>
      </c>
      <c r="AH182" s="114" cm="1">
        <f t="array" ref="AH182:AH184">(H182:H184)-3*(AE182:AE184)</f>
        <v>-0.21588349589376205</v>
      </c>
      <c r="AI182" s="20" cm="1">
        <f t="array" ref="AI182:AI184">G182:G184-3*(_xlfn.ANCHORARRAY(W182))</f>
        <v>-1.7280348175413527</v>
      </c>
      <c r="AJ182" s="20">
        <f t="shared" ref="AJ182" si="259">I182-3*(X182)</f>
        <v>-9.4651528467864093E-2</v>
      </c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91"/>
      <c r="BA182" s="91"/>
      <c r="BB182" s="91"/>
      <c r="BC182" s="91"/>
      <c r="BD182" s="91"/>
      <c r="BE182" s="91"/>
      <c r="BF182" s="91"/>
      <c r="BG182" s="91"/>
      <c r="BH182" s="91"/>
      <c r="BI182" s="91"/>
      <c r="BJ182" s="91"/>
      <c r="BK182" s="91"/>
      <c r="BL182" s="91"/>
      <c r="BM182" s="91"/>
      <c r="BN182" s="91"/>
      <c r="BO182" s="91"/>
      <c r="BP182" s="91"/>
      <c r="BQ182" s="91"/>
      <c r="BR182" s="91"/>
      <c r="BS182" s="91"/>
      <c r="BT182" s="91"/>
      <c r="BU182" s="91"/>
      <c r="BV182" s="91"/>
      <c r="BW182" s="91"/>
      <c r="BX182" s="91"/>
      <c r="BY182" s="91"/>
      <c r="BZ182" s="91"/>
      <c r="CA182" s="91"/>
      <c r="CB182" s="91"/>
      <c r="CC182" s="91"/>
      <c r="CD182" s="91"/>
      <c r="CE182" s="91"/>
      <c r="CF182" s="91"/>
      <c r="CG182" s="91"/>
      <c r="CH182" s="91"/>
      <c r="CI182" s="91"/>
      <c r="CJ182" s="91"/>
      <c r="CK182" s="91"/>
      <c r="CL182" s="91"/>
      <c r="CM182" s="91"/>
      <c r="CN182" s="91"/>
      <c r="CO182" s="91"/>
    </row>
    <row r="183" spans="1:93" s="1" customFormat="1" ht="15" thickBot="1" x14ac:dyDescent="0.4">
      <c r="A183" s="60"/>
      <c r="B183" s="29">
        <v>0</v>
      </c>
      <c r="C183" s="30">
        <v>1</v>
      </c>
      <c r="D183" s="31">
        <v>1</v>
      </c>
      <c r="E183" s="50">
        <v>-0.63542221611690308</v>
      </c>
      <c r="F183" s="51">
        <v>0.53680717800885058</v>
      </c>
      <c r="G183" s="49">
        <v>0.203302690358412</v>
      </c>
      <c r="H183" s="49">
        <v>-0.14900049950335595</v>
      </c>
      <c r="I183" s="53"/>
      <c r="J183" s="34"/>
      <c r="K183" s="10">
        <v>-0.14900049950335595</v>
      </c>
      <c r="L183" s="10">
        <v>0.38780667850549466</v>
      </c>
      <c r="M183" s="10">
        <v>-0.784422715620259</v>
      </c>
      <c r="N183" s="10">
        <v>-0.24761553761140845</v>
      </c>
      <c r="O183" s="13">
        <f t="shared" si="256"/>
        <v>0.46281863876227952</v>
      </c>
      <c r="P183" s="13">
        <f t="shared" si="256"/>
        <v>0.59575459048529533</v>
      </c>
      <c r="Q183" s="13">
        <f t="shared" si="256"/>
        <v>0.31336747326993103</v>
      </c>
      <c r="R183" s="13">
        <f t="shared" si="256"/>
        <v>0.43841048332375188</v>
      </c>
      <c r="S183" s="13">
        <v>0.15143093093480731</v>
      </c>
      <c r="T183" s="15">
        <f t="shared" si="199"/>
        <v>0.53778555424047303</v>
      </c>
      <c r="U183" s="35"/>
      <c r="V183" s="18">
        <v>-0.11555361143988174</v>
      </c>
      <c r="W183" s="21">
        <v>-1.375752923426253E-3</v>
      </c>
      <c r="X183" s="21"/>
      <c r="Y183" s="24">
        <v>4.8791745915565538E-3</v>
      </c>
      <c r="Z183" s="25">
        <v>-5.6576899439349775E-3</v>
      </c>
      <c r="AA183" s="25">
        <v>-5.3946613798112721E-3</v>
      </c>
      <c r="AB183" s="18">
        <v>7.0141194433421703E-3</v>
      </c>
      <c r="AC183" s="21">
        <v>1.6194580635308983E-3</v>
      </c>
      <c r="AD183" s="27">
        <v>1.3564294994071928E-3</v>
      </c>
      <c r="AE183" s="28">
        <f t="shared" si="258"/>
        <v>8.4094271115247449E-4</v>
      </c>
      <c r="AF183" s="110">
        <v>-0.64028059030749573</v>
      </c>
      <c r="AG183" s="111">
        <v>0.53273788951062906</v>
      </c>
      <c r="AH183" s="115">
        <v>-0.15152332763681337</v>
      </c>
      <c r="AI183" s="21">
        <v>0.20742994912869075</v>
      </c>
      <c r="AJ183" s="2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  <c r="AY183" s="91"/>
      <c r="AZ183" s="91"/>
      <c r="BA183" s="91"/>
      <c r="BB183" s="91"/>
      <c r="BC183" s="91"/>
      <c r="BD183" s="91"/>
      <c r="BE183" s="91"/>
      <c r="BF183" s="91"/>
      <c r="BG183" s="91"/>
      <c r="BH183" s="91"/>
      <c r="BI183" s="91"/>
      <c r="BJ183" s="91"/>
      <c r="BK183" s="91"/>
      <c r="BL183" s="91"/>
      <c r="BM183" s="91"/>
      <c r="BN183" s="91"/>
      <c r="BO183" s="91"/>
      <c r="BP183" s="91"/>
      <c r="BQ183" s="91"/>
      <c r="BR183" s="91"/>
      <c r="BS183" s="91"/>
      <c r="BT183" s="91"/>
      <c r="BU183" s="91"/>
      <c r="BV183" s="91"/>
      <c r="BW183" s="91"/>
      <c r="BX183" s="91"/>
      <c r="BY183" s="91"/>
      <c r="BZ183" s="91"/>
      <c r="CA183" s="91"/>
      <c r="CB183" s="91"/>
      <c r="CC183" s="91"/>
      <c r="CD183" s="91"/>
      <c r="CE183" s="91"/>
      <c r="CF183" s="91"/>
      <c r="CG183" s="91"/>
      <c r="CH183" s="91"/>
      <c r="CI183" s="91"/>
      <c r="CJ183" s="91"/>
      <c r="CK183" s="91"/>
      <c r="CL183" s="91"/>
      <c r="CM183" s="91"/>
      <c r="CN183" s="91"/>
      <c r="CO183" s="91"/>
    </row>
    <row r="184" spans="1:93" s="1" customFormat="1" ht="15" thickBot="1" x14ac:dyDescent="0.4">
      <c r="A184" s="60"/>
      <c r="B184" s="29">
        <v>1</v>
      </c>
      <c r="C184" s="30">
        <v>0</v>
      </c>
      <c r="D184" s="31">
        <v>1</v>
      </c>
      <c r="E184" s="50">
        <v>-0.25598534377512</v>
      </c>
      <c r="F184" s="51">
        <v>0.2858718512466436</v>
      </c>
      <c r="G184" s="49">
        <v>0.60455567843724534</v>
      </c>
      <c r="H184" s="49">
        <v>-0.11932615926194134</v>
      </c>
      <c r="I184" s="53"/>
      <c r="J184" s="34"/>
      <c r="K184" s="10">
        <v>-0.11932615926194134</v>
      </c>
      <c r="L184" s="10">
        <v>0.16654569198470226</v>
      </c>
      <c r="M184" s="10">
        <v>-0.37531150303706134</v>
      </c>
      <c r="N184" s="10">
        <v>-8.943965179041774E-2</v>
      </c>
      <c r="O184" s="13">
        <f t="shared" si="256"/>
        <v>0.47020380679869161</v>
      </c>
      <c r="P184" s="13">
        <f t="shared" si="256"/>
        <v>0.54154044845226312</v>
      </c>
      <c r="Q184" s="13">
        <f t="shared" si="256"/>
        <v>0.40725820136529184</v>
      </c>
      <c r="R184" s="13">
        <f t="shared" si="256"/>
        <v>0.47765498072463625</v>
      </c>
      <c r="S184" s="13">
        <v>2.6839544303599694E-2</v>
      </c>
      <c r="T184" s="15">
        <f t="shared" si="199"/>
        <v>0.50670948330981591</v>
      </c>
      <c r="U184" s="35"/>
      <c r="V184" s="18">
        <v>-0.12332262917254602</v>
      </c>
      <c r="W184" s="21">
        <v>-4.7774058203059466E-4</v>
      </c>
      <c r="X184" s="21"/>
      <c r="Y184" s="24">
        <v>1.4537935439493771E-2</v>
      </c>
      <c r="Z184" s="25">
        <v>-1.7344099384911341E-2</v>
      </c>
      <c r="AA184" s="25">
        <v>-1.7997594904980228E-2</v>
      </c>
      <c r="AB184" s="18">
        <v>2.1136748608912716E-2</v>
      </c>
      <c r="AC184" s="21">
        <v>3.1391537039324874E-3</v>
      </c>
      <c r="AD184" s="27">
        <v>3.7926492240013751E-3</v>
      </c>
      <c r="AE184" s="28">
        <f t="shared" si="258"/>
        <v>3.3298975851491636E-4</v>
      </c>
      <c r="AF184" s="110">
        <v>-0.26540280488691748</v>
      </c>
      <c r="AG184" s="111">
        <v>0.27449390357463949</v>
      </c>
      <c r="AH184" s="115">
        <v>-0.12032512853748609</v>
      </c>
      <c r="AI184" s="21">
        <v>0.60598890018333718</v>
      </c>
      <c r="AJ184" s="2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  <c r="AY184" s="91"/>
      <c r="AZ184" s="91"/>
      <c r="BA184" s="91"/>
      <c r="BB184" s="91"/>
      <c r="BC184" s="91"/>
      <c r="BD184" s="91"/>
      <c r="BE184" s="91"/>
      <c r="BF184" s="91"/>
      <c r="BG184" s="91"/>
      <c r="BH184" s="91"/>
      <c r="BI184" s="91"/>
      <c r="BJ184" s="91"/>
      <c r="BK184" s="91"/>
      <c r="BL184" s="91"/>
      <c r="BM184" s="91"/>
      <c r="BN184" s="91"/>
      <c r="BO184" s="91"/>
      <c r="BP184" s="91"/>
      <c r="BQ184" s="91"/>
      <c r="BR184" s="91"/>
      <c r="BS184" s="91"/>
      <c r="BT184" s="91"/>
      <c r="BU184" s="91"/>
      <c r="BV184" s="91"/>
      <c r="BW184" s="91"/>
      <c r="BX184" s="91"/>
      <c r="BY184" s="91"/>
      <c r="BZ184" s="91"/>
      <c r="CA184" s="91"/>
      <c r="CB184" s="91"/>
      <c r="CC184" s="91"/>
      <c r="CD184" s="91"/>
      <c r="CE184" s="91"/>
      <c r="CF184" s="91"/>
      <c r="CG184" s="91"/>
      <c r="CH184" s="91"/>
      <c r="CI184" s="91"/>
      <c r="CJ184" s="91"/>
      <c r="CK184" s="91"/>
      <c r="CL184" s="91"/>
      <c r="CM184" s="91"/>
      <c r="CN184" s="91"/>
      <c r="CO184" s="91"/>
    </row>
    <row r="185" spans="1:93" s="1" customFormat="1" ht="15" thickBot="1" x14ac:dyDescent="0.4">
      <c r="A185" s="61"/>
      <c r="B185" s="36">
        <v>1</v>
      </c>
      <c r="C185" s="37">
        <v>1</v>
      </c>
      <c r="D185" s="38">
        <v>0</v>
      </c>
      <c r="E185" s="54"/>
      <c r="F185" s="55"/>
      <c r="G185" s="56"/>
      <c r="H185" s="56"/>
      <c r="I185" s="57"/>
      <c r="J185" s="41"/>
      <c r="K185" s="42"/>
      <c r="L185" s="42"/>
      <c r="M185" s="42"/>
      <c r="N185" s="42"/>
      <c r="O185" s="14"/>
      <c r="P185" s="14"/>
      <c r="Q185" s="14"/>
      <c r="R185" s="14"/>
      <c r="S185" s="14">
        <v>0.2432674057874008</v>
      </c>
      <c r="T185" s="15">
        <f t="shared" si="199"/>
        <v>0.56051869227304796</v>
      </c>
      <c r="U185" s="43"/>
      <c r="V185" s="19">
        <v>0.14012967306826199</v>
      </c>
      <c r="W185" s="44"/>
      <c r="X185" s="44"/>
      <c r="Y185" s="45"/>
      <c r="Z185" s="42"/>
      <c r="AA185" s="42"/>
      <c r="AB185" s="19"/>
      <c r="AC185" s="44"/>
      <c r="AD185" s="46"/>
      <c r="AE185" s="47"/>
      <c r="AF185" s="112"/>
      <c r="AG185" s="113"/>
      <c r="AH185" s="116"/>
      <c r="AI185" s="44"/>
      <c r="AJ185" s="44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  <c r="AY185" s="91"/>
      <c r="AZ185" s="91"/>
      <c r="BA185" s="91"/>
      <c r="BB185" s="91"/>
      <c r="BC185" s="91"/>
      <c r="BD185" s="91"/>
      <c r="BE185" s="91"/>
      <c r="BF185" s="91"/>
      <c r="BG185" s="91"/>
      <c r="BH185" s="91"/>
      <c r="BI185" s="91"/>
      <c r="BJ185" s="91"/>
      <c r="BK185" s="91"/>
      <c r="BL185" s="91"/>
      <c r="BM185" s="91"/>
      <c r="BN185" s="91"/>
      <c r="BO185" s="91"/>
      <c r="BP185" s="91"/>
      <c r="BQ185" s="91"/>
      <c r="BR185" s="91"/>
      <c r="BS185" s="91"/>
      <c r="BT185" s="91"/>
      <c r="BU185" s="91"/>
      <c r="BV185" s="91"/>
      <c r="BW185" s="91"/>
      <c r="BX185" s="91"/>
      <c r="BY185" s="91"/>
      <c r="BZ185" s="91"/>
      <c r="CA185" s="91"/>
      <c r="CB185" s="91"/>
      <c r="CC185" s="91"/>
      <c r="CD185" s="91"/>
      <c r="CE185" s="91"/>
      <c r="CF185" s="91"/>
      <c r="CG185" s="91"/>
      <c r="CH185" s="91"/>
      <c r="CI185" s="91"/>
      <c r="CJ185" s="91"/>
      <c r="CK185" s="91"/>
      <c r="CL185" s="91"/>
      <c r="CM185" s="91"/>
      <c r="CN185" s="91"/>
      <c r="CO185" s="91"/>
    </row>
    <row r="186" spans="1:93" s="1" customFormat="1" ht="15" thickBot="1" x14ac:dyDescent="0.4">
      <c r="A186" s="59">
        <f t="shared" ref="A186" si="260">A182+1</f>
        <v>45</v>
      </c>
      <c r="B186" s="3">
        <v>0</v>
      </c>
      <c r="C186" s="4">
        <v>0</v>
      </c>
      <c r="D186" s="5">
        <v>0</v>
      </c>
      <c r="E186" s="48" cm="1">
        <f t="array" ref="E186:F188">AF182:AG184</f>
        <v>-1.9209515916804836</v>
      </c>
      <c r="F186" s="49">
        <v>-1.837303374173701</v>
      </c>
      <c r="G186" s="49" cm="1">
        <f t="array" ref="G186:G188">AI182:AI184</f>
        <v>-1.7280348175413527</v>
      </c>
      <c r="H186" s="49" cm="1">
        <f t="array" ref="H186:H188">AH182:AH184</f>
        <v>-0.21588349589376205</v>
      </c>
      <c r="I186" s="52">
        <f t="shared" ref="I186" si="261">AJ182</f>
        <v>-9.4651528467864093E-2</v>
      </c>
      <c r="J186" s="8">
        <v>3</v>
      </c>
      <c r="K186" s="9" cm="1">
        <f t="array" ref="K186:N188" xml:space="preserve"> MMULT(E186:F188, TRANSPOSE(B186:C189))+H186:H188</f>
        <v>-0.21588349589376205</v>
      </c>
      <c r="L186" s="9">
        <v>-2.0531868700674631</v>
      </c>
      <c r="M186" s="9">
        <v>-2.1368350875742457</v>
      </c>
      <c r="N186" s="9">
        <v>-3.9741384617479465</v>
      </c>
      <c r="O186" s="11">
        <f t="shared" ref="O186:R188" si="262">1/(1+EXP(-K186))</f>
        <v>0.44623776615612309</v>
      </c>
      <c r="P186" s="11">
        <f t="shared" si="262"/>
        <v>0.11373076164554696</v>
      </c>
      <c r="Q186" s="11">
        <f t="shared" si="262"/>
        <v>0.10556785811152801</v>
      </c>
      <c r="R186" s="11">
        <f t="shared" si="262"/>
        <v>1.8448734591346695E-2</v>
      </c>
      <c r="S186" s="12" cm="1">
        <f t="array" ref="S186:S189">MMULT(TRANSPOSE(O186:R188), G186:G188)+I186</f>
        <v>-0.48510608177492065</v>
      </c>
      <c r="T186" s="15">
        <f t="shared" si="199"/>
        <v>0.38104712547483738</v>
      </c>
      <c r="U186" s="16" cm="1">
        <f t="array" ref="U186">0.25*(-SUMPRODUCT(D186:D189,LN(T186:T189))-SUMPRODUCT(1-D186:D189,LN(1-T186:T189)))</f>
        <v>0.64989965461212873</v>
      </c>
      <c r="V186" s="17" cm="1">
        <f t="array" ref="V186:V189">0.25*(T186:T189-D186:D189)</f>
        <v>9.5261781368709345E-2</v>
      </c>
      <c r="W186" s="20" cm="1">
        <f t="array" ref="W186:W188" xml:space="preserve"> TRANSPOSE(MMULT( TRANSPOSE(_xlfn.ANCHORARRAY(V186)), TRANSPOSE(O186:R188)))</f>
        <v>1.9030137604966326E-2</v>
      </c>
      <c r="X186" s="20">
        <f t="shared" ref="X186" si="263">SUM(_xlfn.ANCHORARRAY(V186))</f>
        <v>-2.2635419688616654E-3</v>
      </c>
      <c r="Y186" s="22" cm="1">
        <f t="array" ref="Y186:AB188">(G186:G188)*(TRANSPOSE(_xlfn.ANCHORARRAY(V186))*(O186:R188)*(1-O186:R188))</f>
        <v>-4.0678117256018047E-2</v>
      </c>
      <c r="Z186" s="23">
        <v>2.0051938380816987E-2</v>
      </c>
      <c r="AA186" s="23">
        <v>2.0060685370183944E-2</v>
      </c>
      <c r="AB186" s="17">
        <v>-4.3978625406699461E-3</v>
      </c>
      <c r="AC186" s="20" cm="1">
        <f t="array" ref="AC186:AD188">MMULT((_xlfn.ANCHORARRAY(Y186)),(B186:C189))</f>
        <v>1.5662822829513999E-2</v>
      </c>
      <c r="AD186" s="26">
        <v>1.5654075840147042E-2</v>
      </c>
      <c r="AE186" s="28">
        <f t="shared" ref="AE186:AE188" si="264">SUM(Y186:AB186)</f>
        <v>-4.9633560456870613E-3</v>
      </c>
      <c r="AF186" s="110" cm="1">
        <f t="array" ref="AF186:AG188">E186:F188-3*(_xlfn.ANCHORARRAY(AC186))</f>
        <v>-1.9679400601690256</v>
      </c>
      <c r="AG186" s="111">
        <v>-1.8842656016941421</v>
      </c>
      <c r="AH186" s="114" cm="1">
        <f t="array" ref="AH186:AH188">(H186:H188)-3*(AE186:AE188)</f>
        <v>-0.20099342775670087</v>
      </c>
      <c r="AI186" s="20" cm="1">
        <f t="array" ref="AI186:AI188">G186:G188-3*(_xlfn.ANCHORARRAY(W186))</f>
        <v>-1.7851252303562517</v>
      </c>
      <c r="AJ186" s="20">
        <f t="shared" ref="AJ186" si="265">I186-3*(X186)</f>
        <v>-8.7860902561279097E-2</v>
      </c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  <c r="AY186" s="91"/>
      <c r="AZ186" s="91"/>
      <c r="BA186" s="91"/>
      <c r="BB186" s="91"/>
      <c r="BC186" s="91"/>
      <c r="BD186" s="91"/>
      <c r="BE186" s="91"/>
      <c r="BF186" s="91"/>
      <c r="BG186" s="91"/>
      <c r="BH186" s="91"/>
      <c r="BI186" s="91"/>
      <c r="BJ186" s="91"/>
      <c r="BK186" s="91"/>
      <c r="BL186" s="91"/>
      <c r="BM186" s="91"/>
      <c r="BN186" s="91"/>
      <c r="BO186" s="91"/>
      <c r="BP186" s="91"/>
      <c r="BQ186" s="91"/>
      <c r="BR186" s="91"/>
      <c r="BS186" s="91"/>
      <c r="BT186" s="91"/>
      <c r="BU186" s="91"/>
      <c r="BV186" s="91"/>
      <c r="BW186" s="91"/>
      <c r="BX186" s="91"/>
      <c r="BY186" s="91"/>
      <c r="BZ186" s="91"/>
      <c r="CA186" s="91"/>
      <c r="CB186" s="91"/>
      <c r="CC186" s="91"/>
      <c r="CD186" s="91"/>
      <c r="CE186" s="91"/>
      <c r="CF186" s="91"/>
      <c r="CG186" s="91"/>
      <c r="CH186" s="91"/>
      <c r="CI186" s="91"/>
      <c r="CJ186" s="91"/>
      <c r="CK186" s="91"/>
      <c r="CL186" s="91"/>
      <c r="CM186" s="91"/>
      <c r="CN186" s="91"/>
      <c r="CO186" s="91"/>
    </row>
    <row r="187" spans="1:93" s="1" customFormat="1" ht="15" thickBot="1" x14ac:dyDescent="0.4">
      <c r="A187" s="60"/>
      <c r="B187" s="29">
        <v>0</v>
      </c>
      <c r="C187" s="30">
        <v>1</v>
      </c>
      <c r="D187" s="31">
        <v>1</v>
      </c>
      <c r="E187" s="50">
        <v>-0.64028059030749573</v>
      </c>
      <c r="F187" s="51">
        <v>0.53273788951062906</v>
      </c>
      <c r="G187" s="49">
        <v>0.20742994912869075</v>
      </c>
      <c r="H187" s="49">
        <v>-0.15152332763681337</v>
      </c>
      <c r="I187" s="53"/>
      <c r="J187" s="34"/>
      <c r="K187" s="10">
        <v>-0.15152332763681337</v>
      </c>
      <c r="L187" s="10">
        <v>0.38121456187381569</v>
      </c>
      <c r="M187" s="10">
        <v>-0.79180391794430904</v>
      </c>
      <c r="N187" s="10">
        <v>-0.25906602843368004</v>
      </c>
      <c r="O187" s="13">
        <f t="shared" si="262"/>
        <v>0.46219147858344278</v>
      </c>
      <c r="P187" s="13">
        <f t="shared" si="262"/>
        <v>0.59416600705831712</v>
      </c>
      <c r="Q187" s="13">
        <f t="shared" si="262"/>
        <v>0.31178146455680728</v>
      </c>
      <c r="R187" s="13">
        <f t="shared" si="262"/>
        <v>0.43559331293943282</v>
      </c>
      <c r="S187" s="13">
        <v>0.15837002083561416</v>
      </c>
      <c r="T187" s="15">
        <f t="shared" si="199"/>
        <v>0.53950996038913956</v>
      </c>
      <c r="U187" s="35"/>
      <c r="V187" s="18">
        <v>-0.11512250990271511</v>
      </c>
      <c r="W187" s="21">
        <v>-1.4853183236301637E-3</v>
      </c>
      <c r="X187" s="21"/>
      <c r="Y187" s="24">
        <v>4.9117897968339718E-3</v>
      </c>
      <c r="Z187" s="25">
        <v>-5.7582157499281193E-3</v>
      </c>
      <c r="AA187" s="25">
        <v>-5.4722041230009233E-3</v>
      </c>
      <c r="AB187" s="18">
        <v>7.1672805992123532E-3</v>
      </c>
      <c r="AC187" s="21">
        <v>1.6950764762114299E-3</v>
      </c>
      <c r="AD187" s="27">
        <v>1.4090648492842339E-3</v>
      </c>
      <c r="AE187" s="28">
        <f t="shared" si="264"/>
        <v>8.486505231172824E-4</v>
      </c>
      <c r="AF187" s="110">
        <v>-0.64536581973613005</v>
      </c>
      <c r="AG187" s="111">
        <v>0.52851069496277636</v>
      </c>
      <c r="AH187" s="115">
        <v>-0.1540692792061652</v>
      </c>
      <c r="AI187" s="21">
        <v>0.21188590409958125</v>
      </c>
      <c r="AJ187" s="2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AZ187" s="91"/>
      <c r="BA187" s="91"/>
      <c r="BB187" s="91"/>
      <c r="BC187" s="91"/>
      <c r="BD187" s="91"/>
      <c r="BE187" s="91"/>
      <c r="BF187" s="91"/>
      <c r="BG187" s="91"/>
      <c r="BH187" s="91"/>
      <c r="BI187" s="91"/>
      <c r="BJ187" s="91"/>
      <c r="BK187" s="91"/>
      <c r="BL187" s="91"/>
      <c r="BM187" s="91"/>
      <c r="BN187" s="91"/>
      <c r="BO187" s="91"/>
      <c r="BP187" s="91"/>
      <c r="BQ187" s="91"/>
      <c r="BR187" s="91"/>
      <c r="BS187" s="91"/>
      <c r="BT187" s="91"/>
      <c r="BU187" s="91"/>
      <c r="BV187" s="91"/>
      <c r="BW187" s="91"/>
      <c r="BX187" s="91"/>
      <c r="BY187" s="91"/>
      <c r="BZ187" s="91"/>
      <c r="CA187" s="91"/>
      <c r="CB187" s="91"/>
      <c r="CC187" s="91"/>
      <c r="CD187" s="91"/>
      <c r="CE187" s="91"/>
      <c r="CF187" s="91"/>
      <c r="CG187" s="91"/>
      <c r="CH187" s="91"/>
      <c r="CI187" s="91"/>
      <c r="CJ187" s="91"/>
      <c r="CK187" s="91"/>
      <c r="CL187" s="91"/>
      <c r="CM187" s="91"/>
      <c r="CN187" s="91"/>
      <c r="CO187" s="91"/>
    </row>
    <row r="188" spans="1:93" s="1" customFormat="1" ht="15" thickBot="1" x14ac:dyDescent="0.4">
      <c r="A188" s="60"/>
      <c r="B188" s="29">
        <v>1</v>
      </c>
      <c r="C188" s="30">
        <v>0</v>
      </c>
      <c r="D188" s="31">
        <v>1</v>
      </c>
      <c r="E188" s="50">
        <v>-0.26540280488691748</v>
      </c>
      <c r="F188" s="51">
        <v>0.27449390357463949</v>
      </c>
      <c r="G188" s="49">
        <v>0.60598890018333718</v>
      </c>
      <c r="H188" s="49">
        <v>-0.12032512853748609</v>
      </c>
      <c r="I188" s="53"/>
      <c r="J188" s="34"/>
      <c r="K188" s="10">
        <v>-0.12032512853748609</v>
      </c>
      <c r="L188" s="10">
        <v>0.1541687750371534</v>
      </c>
      <c r="M188" s="10">
        <v>-0.38572793342440359</v>
      </c>
      <c r="N188" s="10">
        <v>-0.11123402984976408</v>
      </c>
      <c r="O188" s="13">
        <f t="shared" si="262"/>
        <v>0.46995495880561888</v>
      </c>
      <c r="P188" s="13">
        <f t="shared" si="262"/>
        <v>0.53846603549282035</v>
      </c>
      <c r="Q188" s="13">
        <f t="shared" si="262"/>
        <v>0.40474613538159449</v>
      </c>
      <c r="R188" s="13">
        <f t="shared" si="262"/>
        <v>0.47222013001524765</v>
      </c>
      <c r="S188" s="13">
        <v>3.2868015867785955E-2</v>
      </c>
      <c r="T188" s="15">
        <f t="shared" si="199"/>
        <v>0.50821626430664191</v>
      </c>
      <c r="U188" s="35"/>
      <c r="V188" s="18">
        <v>-0.12294593392333952</v>
      </c>
      <c r="W188" s="21">
        <v>-6.1541595094846691E-4</v>
      </c>
      <c r="X188" s="21"/>
      <c r="Y188" s="24">
        <v>1.4379784582106083E-2</v>
      </c>
      <c r="Z188" s="25">
        <v>-1.7337517006726977E-2</v>
      </c>
      <c r="AA188" s="25">
        <v>-1.7949971939779336E-2</v>
      </c>
      <c r="AB188" s="18">
        <v>2.1226167135196788E-2</v>
      </c>
      <c r="AC188" s="21">
        <v>3.2761951954174522E-3</v>
      </c>
      <c r="AD188" s="27">
        <v>3.8886501284698116E-3</v>
      </c>
      <c r="AE188" s="28">
        <f t="shared" si="264"/>
        <v>3.1846277079655705E-4</v>
      </c>
      <c r="AF188" s="110">
        <v>-0.27523139047316986</v>
      </c>
      <c r="AG188" s="111">
        <v>0.26282795318923002</v>
      </c>
      <c r="AH188" s="115">
        <v>-0.12128051684987576</v>
      </c>
      <c r="AI188" s="21">
        <v>0.60783514803618255</v>
      </c>
      <c r="AJ188" s="2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  <c r="AY188" s="91"/>
      <c r="AZ188" s="91"/>
      <c r="BA188" s="91"/>
      <c r="BB188" s="91"/>
      <c r="BC188" s="91"/>
      <c r="BD188" s="91"/>
      <c r="BE188" s="91"/>
      <c r="BF188" s="91"/>
      <c r="BG188" s="91"/>
      <c r="BH188" s="91"/>
      <c r="BI188" s="91"/>
      <c r="BJ188" s="91"/>
      <c r="BK188" s="91"/>
      <c r="BL188" s="91"/>
      <c r="BM188" s="91"/>
      <c r="BN188" s="91"/>
      <c r="BO188" s="91"/>
      <c r="BP188" s="91"/>
      <c r="BQ188" s="91"/>
      <c r="BR188" s="91"/>
      <c r="BS188" s="91"/>
      <c r="BT188" s="91"/>
      <c r="BU188" s="91"/>
      <c r="BV188" s="91"/>
      <c r="BW188" s="91"/>
      <c r="BX188" s="91"/>
      <c r="BY188" s="91"/>
      <c r="BZ188" s="91"/>
      <c r="CA188" s="91"/>
      <c r="CB188" s="91"/>
      <c r="CC188" s="91"/>
      <c r="CD188" s="91"/>
      <c r="CE188" s="91"/>
      <c r="CF188" s="91"/>
      <c r="CG188" s="91"/>
      <c r="CH188" s="91"/>
      <c r="CI188" s="91"/>
      <c r="CJ188" s="91"/>
      <c r="CK188" s="91"/>
      <c r="CL188" s="91"/>
      <c r="CM188" s="91"/>
      <c r="CN188" s="91"/>
      <c r="CO188" s="91"/>
    </row>
    <row r="189" spans="1:93" s="1" customFormat="1" ht="15" thickBot="1" x14ac:dyDescent="0.4">
      <c r="A189" s="61"/>
      <c r="B189" s="36">
        <v>1</v>
      </c>
      <c r="C189" s="37">
        <v>1</v>
      </c>
      <c r="D189" s="38">
        <v>0</v>
      </c>
      <c r="E189" s="54"/>
      <c r="F189" s="55"/>
      <c r="G189" s="56"/>
      <c r="H189" s="56"/>
      <c r="I189" s="57"/>
      <c r="J189" s="41"/>
      <c r="K189" s="42"/>
      <c r="L189" s="42"/>
      <c r="M189" s="42"/>
      <c r="N189" s="42"/>
      <c r="O189" s="14"/>
      <c r="P189" s="14"/>
      <c r="Q189" s="14"/>
      <c r="R189" s="14"/>
      <c r="S189" s="14">
        <v>0.24998367179490613</v>
      </c>
      <c r="T189" s="15">
        <f t="shared" si="199"/>
        <v>0.56217248195393454</v>
      </c>
      <c r="U189" s="43"/>
      <c r="V189" s="19">
        <v>0.14054312048848364</v>
      </c>
      <c r="W189" s="44"/>
      <c r="X189" s="44"/>
      <c r="Y189" s="45"/>
      <c r="Z189" s="42"/>
      <c r="AA189" s="42"/>
      <c r="AB189" s="19"/>
      <c r="AC189" s="44"/>
      <c r="AD189" s="46"/>
      <c r="AE189" s="47"/>
      <c r="AF189" s="112"/>
      <c r="AG189" s="113"/>
      <c r="AH189" s="116"/>
      <c r="AI189" s="44"/>
      <c r="AJ189" s="44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  <c r="AY189" s="91"/>
      <c r="AZ189" s="91"/>
      <c r="BA189" s="91"/>
      <c r="BB189" s="91"/>
      <c r="BC189" s="91"/>
      <c r="BD189" s="91"/>
      <c r="BE189" s="91"/>
      <c r="BF189" s="91"/>
      <c r="BG189" s="91"/>
      <c r="BH189" s="91"/>
      <c r="BI189" s="91"/>
      <c r="BJ189" s="91"/>
      <c r="BK189" s="91"/>
      <c r="BL189" s="91"/>
      <c r="BM189" s="91"/>
      <c r="BN189" s="91"/>
      <c r="BO189" s="91"/>
      <c r="BP189" s="91"/>
      <c r="BQ189" s="91"/>
      <c r="BR189" s="91"/>
      <c r="BS189" s="91"/>
      <c r="BT189" s="91"/>
      <c r="BU189" s="91"/>
      <c r="BV189" s="91"/>
      <c r="BW189" s="91"/>
      <c r="BX189" s="91"/>
      <c r="BY189" s="91"/>
      <c r="BZ189" s="91"/>
      <c r="CA189" s="91"/>
      <c r="CB189" s="91"/>
      <c r="CC189" s="91"/>
      <c r="CD189" s="91"/>
      <c r="CE189" s="91"/>
      <c r="CF189" s="91"/>
      <c r="CG189" s="91"/>
      <c r="CH189" s="91"/>
      <c r="CI189" s="91"/>
      <c r="CJ189" s="91"/>
      <c r="CK189" s="91"/>
      <c r="CL189" s="91"/>
      <c r="CM189" s="91"/>
      <c r="CN189" s="91"/>
      <c r="CO189" s="91"/>
    </row>
    <row r="190" spans="1:93" s="1" customFormat="1" ht="15" thickBot="1" x14ac:dyDescent="0.4">
      <c r="A190" s="59">
        <f t="shared" ref="A190" si="266">A186+1</f>
        <v>46</v>
      </c>
      <c r="B190" s="3">
        <v>0</v>
      </c>
      <c r="C190" s="4">
        <v>0</v>
      </c>
      <c r="D190" s="5">
        <v>0</v>
      </c>
      <c r="E190" s="48" cm="1">
        <f t="array" ref="E190:F192">AF186:AG188</f>
        <v>-1.9679400601690256</v>
      </c>
      <c r="F190" s="49">
        <v>-1.8842656016941421</v>
      </c>
      <c r="G190" s="49" cm="1">
        <f t="array" ref="G190:G192">AI186:AI188</f>
        <v>-1.7851252303562517</v>
      </c>
      <c r="H190" s="49" cm="1">
        <f t="array" ref="H190:H192">AH186:AH188</f>
        <v>-0.20099342775670087</v>
      </c>
      <c r="I190" s="52">
        <f t="shared" ref="I190" si="267">AJ186</f>
        <v>-8.7860902561279097E-2</v>
      </c>
      <c r="J190" s="8">
        <v>3</v>
      </c>
      <c r="K190" s="9" cm="1">
        <f t="array" ref="K190:N192" xml:space="preserve"> MMULT(E190:F192, TRANSPOSE(B190:C193))+H190:H192</f>
        <v>-0.20099342775670087</v>
      </c>
      <c r="L190" s="9">
        <v>-2.0852590294508428</v>
      </c>
      <c r="M190" s="9">
        <v>-2.1689334879257265</v>
      </c>
      <c r="N190" s="9">
        <v>-4.0531990896198682</v>
      </c>
      <c r="O190" s="11">
        <f t="shared" ref="O190:R192" si="268">1/(1+EXP(-K190))</f>
        <v>0.44992012504670359</v>
      </c>
      <c r="P190" s="11">
        <f t="shared" si="268"/>
        <v>0.11053784297126426</v>
      </c>
      <c r="Q190" s="11">
        <f t="shared" si="268"/>
        <v>0.10257516801197888</v>
      </c>
      <c r="R190" s="11">
        <f t="shared" si="268"/>
        <v>1.7070273168160992E-2</v>
      </c>
      <c r="S190" s="12" cm="1">
        <f t="array" ref="S190:S193">MMULT(TRANSPOSE(O190:R192), G190:G192)+I190</f>
        <v>-0.50771639812984337</v>
      </c>
      <c r="T190" s="15">
        <f t="shared" si="199"/>
        <v>0.37572900750228044</v>
      </c>
      <c r="U190" s="16" cm="1">
        <f t="array" ref="U190">0.25*(-SUMPRODUCT(D190:D193,LN(T190:T193))-SUMPRODUCT(1-D190:D193,LN(1-T190:T193)))</f>
        <v>0.64712128048579665</v>
      </c>
      <c r="V190" s="17" cm="1">
        <f t="array" ref="V190:V193">0.25*(T190:T193-D190:D193)</f>
        <v>9.3932251875570111E-2</v>
      </c>
      <c r="W190" s="20" cm="1">
        <f t="array" ref="W190:W192" xml:space="preserve"> TRANSPOSE(MMULT( TRANSPOSE(_xlfn.ANCHORARRAY(V190)), TRANSPOSE(O190:R192)))</f>
        <v>1.9423054457083096E-2</v>
      </c>
      <c r="X190" s="20">
        <f t="shared" ref="X190" si="269">SUM(_xlfn.ANCHORARRAY(V190))</f>
        <v>-2.3094826340253061E-3</v>
      </c>
      <c r="Y190" s="22" cm="1">
        <f t="array" ref="Y190:AB192">(G190:G192)*(TRANSPOSE(_xlfn.ANCHORARRAY(V190))*(O190:R192)*(1-O190:R192))</f>
        <v>-4.1499665690222814E-2</v>
      </c>
      <c r="Z190" s="23">
        <v>2.0124912807058165E-2</v>
      </c>
      <c r="AA190" s="23">
        <v>2.0138467347647047E-2</v>
      </c>
      <c r="AB190" s="17">
        <v>-4.2224904747413363E-3</v>
      </c>
      <c r="AC190" s="20" cm="1">
        <f t="array" ref="AC190:AD192">MMULT((_xlfn.ANCHORARRAY(Y190)),(B190:C193))</f>
        <v>1.5915976872905711E-2</v>
      </c>
      <c r="AD190" s="26">
        <v>1.590242233231683E-2</v>
      </c>
      <c r="AE190" s="28">
        <f t="shared" ref="AE190:AE192" si="270">SUM(Y190:AB190)</f>
        <v>-5.4587760102589389E-3</v>
      </c>
      <c r="AF190" s="110" cm="1">
        <f t="array" ref="AF190:AG192">E190:F192-3*(_xlfn.ANCHORARRAY(AC190))</f>
        <v>-2.0156879907877427</v>
      </c>
      <c r="AG190" s="111">
        <v>-1.9319728686910926</v>
      </c>
      <c r="AH190" s="114" cm="1">
        <f t="array" ref="AH190:AH192">(H190:H192)-3*(AE190:AE192)</f>
        <v>-0.18461709972592405</v>
      </c>
      <c r="AI190" s="20" cm="1">
        <f t="array" ref="AI190:AI192">G190:G192-3*(_xlfn.ANCHORARRAY(W190))</f>
        <v>-1.843394393727501</v>
      </c>
      <c r="AJ190" s="20">
        <f t="shared" ref="AJ190" si="271">I190-3*(X190)</f>
        <v>-8.0932454659203179E-2</v>
      </c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91"/>
      <c r="BC190" s="91"/>
      <c r="BD190" s="91"/>
      <c r="BE190" s="91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  <c r="BQ190" s="91"/>
      <c r="BR190" s="91"/>
      <c r="BS190" s="91"/>
      <c r="BT190" s="91"/>
      <c r="BU190" s="91"/>
      <c r="BV190" s="91"/>
      <c r="BW190" s="91"/>
      <c r="BX190" s="91"/>
      <c r="BY190" s="91"/>
      <c r="BZ190" s="91"/>
      <c r="CA190" s="91"/>
      <c r="CB190" s="91"/>
      <c r="CC190" s="91"/>
      <c r="CD190" s="91"/>
      <c r="CE190" s="91"/>
      <c r="CF190" s="91"/>
      <c r="CG190" s="91"/>
      <c r="CH190" s="91"/>
      <c r="CI190" s="91"/>
      <c r="CJ190" s="91"/>
      <c r="CK190" s="91"/>
      <c r="CL190" s="91"/>
      <c r="CM190" s="91"/>
      <c r="CN190" s="91"/>
      <c r="CO190" s="91"/>
    </row>
    <row r="191" spans="1:93" s="1" customFormat="1" ht="15" thickBot="1" x14ac:dyDescent="0.4">
      <c r="A191" s="60"/>
      <c r="B191" s="29">
        <v>0</v>
      </c>
      <c r="C191" s="30">
        <v>1</v>
      </c>
      <c r="D191" s="31">
        <v>1</v>
      </c>
      <c r="E191" s="50">
        <v>-0.64536581973613005</v>
      </c>
      <c r="F191" s="51">
        <v>0.52851069496277636</v>
      </c>
      <c r="G191" s="49">
        <v>0.21188590409958125</v>
      </c>
      <c r="H191" s="49">
        <v>-0.1540692792061652</v>
      </c>
      <c r="I191" s="53"/>
      <c r="J191" s="34"/>
      <c r="K191" s="10">
        <v>-0.1540692792061652</v>
      </c>
      <c r="L191" s="10">
        <v>0.37444141575661116</v>
      </c>
      <c r="M191" s="10">
        <v>-0.79943509894229525</v>
      </c>
      <c r="N191" s="10">
        <v>-0.27092440397951889</v>
      </c>
      <c r="O191" s="13">
        <f t="shared" si="268"/>
        <v>0.46155869134193905</v>
      </c>
      <c r="P191" s="13">
        <f t="shared" si="268"/>
        <v>0.59253174353433369</v>
      </c>
      <c r="Q191" s="13">
        <f t="shared" si="268"/>
        <v>0.31014636965230863</v>
      </c>
      <c r="R191" s="13">
        <f t="shared" si="268"/>
        <v>0.43268016929556824</v>
      </c>
      <c r="S191" s="13">
        <v>0.16575543887494237</v>
      </c>
      <c r="T191" s="15">
        <f t="shared" si="199"/>
        <v>0.54134424241185242</v>
      </c>
      <c r="U191" s="35"/>
      <c r="V191" s="18">
        <v>-0.1146639393970369</v>
      </c>
      <c r="W191" s="21">
        <v>-1.5991953163532399E-3</v>
      </c>
      <c r="X191" s="21"/>
      <c r="Y191" s="24">
        <v>4.9463188022349043E-3</v>
      </c>
      <c r="Z191" s="25">
        <v>-5.8658955670199591E-3</v>
      </c>
      <c r="AA191" s="25">
        <v>-5.5557555595144616E-3</v>
      </c>
      <c r="AB191" s="18">
        <v>7.3321960902626229E-3</v>
      </c>
      <c r="AC191" s="21">
        <v>1.7764405307481614E-3</v>
      </c>
      <c r="AD191" s="27">
        <v>1.4663005232426638E-3</v>
      </c>
      <c r="AE191" s="28">
        <f t="shared" si="270"/>
        <v>8.5686376596310655E-4</v>
      </c>
      <c r="AF191" s="110">
        <v>-0.65069514132837458</v>
      </c>
      <c r="AG191" s="111">
        <v>0.52411179339304836</v>
      </c>
      <c r="AH191" s="115">
        <v>-0.15663987050405451</v>
      </c>
      <c r="AI191" s="21">
        <v>0.21668349004864096</v>
      </c>
      <c r="AJ191" s="2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91"/>
      <c r="BC191" s="91"/>
      <c r="BD191" s="91"/>
      <c r="BE191" s="91"/>
      <c r="BF191" s="91"/>
      <c r="BG191" s="91"/>
      <c r="BH191" s="91"/>
      <c r="BI191" s="91"/>
      <c r="BJ191" s="91"/>
      <c r="BK191" s="91"/>
      <c r="BL191" s="91"/>
      <c r="BM191" s="91"/>
      <c r="BN191" s="91"/>
      <c r="BO191" s="91"/>
      <c r="BP191" s="91"/>
      <c r="BQ191" s="91"/>
      <c r="BR191" s="91"/>
      <c r="BS191" s="91"/>
      <c r="BT191" s="91"/>
      <c r="BU191" s="91"/>
      <c r="BV191" s="91"/>
      <c r="BW191" s="91"/>
      <c r="BX191" s="91"/>
      <c r="BY191" s="91"/>
      <c r="BZ191" s="91"/>
      <c r="CA191" s="91"/>
      <c r="CB191" s="91"/>
      <c r="CC191" s="91"/>
      <c r="CD191" s="91"/>
      <c r="CE191" s="91"/>
      <c r="CF191" s="91"/>
      <c r="CG191" s="91"/>
      <c r="CH191" s="91"/>
      <c r="CI191" s="91"/>
      <c r="CJ191" s="91"/>
      <c r="CK191" s="91"/>
      <c r="CL191" s="91"/>
      <c r="CM191" s="91"/>
      <c r="CN191" s="91"/>
      <c r="CO191" s="91"/>
    </row>
    <row r="192" spans="1:93" s="1" customFormat="1" ht="15" thickBot="1" x14ac:dyDescent="0.4">
      <c r="A192" s="60"/>
      <c r="B192" s="29">
        <v>1</v>
      </c>
      <c r="C192" s="30">
        <v>0</v>
      </c>
      <c r="D192" s="31">
        <v>1</v>
      </c>
      <c r="E192" s="50">
        <v>-0.27523139047316986</v>
      </c>
      <c r="F192" s="51">
        <v>0.26282795318923002</v>
      </c>
      <c r="G192" s="49">
        <v>0.60783514803618255</v>
      </c>
      <c r="H192" s="49">
        <v>-0.12128051684987576</v>
      </c>
      <c r="I192" s="53"/>
      <c r="J192" s="34"/>
      <c r="K192" s="10">
        <v>-0.12128051684987576</v>
      </c>
      <c r="L192" s="10">
        <v>0.14154743633935427</v>
      </c>
      <c r="M192" s="10">
        <v>-0.39651190732304564</v>
      </c>
      <c r="N192" s="10">
        <v>-0.13368395413381559</v>
      </c>
      <c r="O192" s="13">
        <f t="shared" si="268"/>
        <v>0.4697169810100289</v>
      </c>
      <c r="P192" s="13">
        <f t="shared" si="268"/>
        <v>0.53532789391695357</v>
      </c>
      <c r="Q192" s="13">
        <f t="shared" si="268"/>
        <v>0.40215067936836557</v>
      </c>
      <c r="R192" s="13">
        <f t="shared" si="268"/>
        <v>0.4666286959953006</v>
      </c>
      <c r="S192" s="13">
        <v>3.9186538676210081E-2</v>
      </c>
      <c r="T192" s="15">
        <f t="shared" si="199"/>
        <v>0.50979538123124313</v>
      </c>
      <c r="U192" s="35"/>
      <c r="V192" s="18">
        <v>-0.12255115469218922</v>
      </c>
      <c r="W192" s="21">
        <v>-7.6304658129240643E-4</v>
      </c>
      <c r="X192" s="21"/>
      <c r="Y192" s="24">
        <v>1.4221471147257282E-2</v>
      </c>
      <c r="Z192" s="25">
        <v>-1.7337207384293327E-2</v>
      </c>
      <c r="AA192" s="25">
        <v>-1.790951247724587E-2</v>
      </c>
      <c r="AB192" s="18">
        <v>2.1326714174295214E-2</v>
      </c>
      <c r="AC192" s="21">
        <v>3.4172016970493435E-3</v>
      </c>
      <c r="AD192" s="27">
        <v>3.9895067900018871E-3</v>
      </c>
      <c r="AE192" s="28">
        <f t="shared" si="270"/>
        <v>3.0146546001329905E-4</v>
      </c>
      <c r="AF192" s="110">
        <v>-0.28548299556431789</v>
      </c>
      <c r="AG192" s="111">
        <v>0.25085943281922435</v>
      </c>
      <c r="AH192" s="115">
        <v>-0.12218491322991565</v>
      </c>
      <c r="AI192" s="21">
        <v>0.61012428778005978</v>
      </c>
      <c r="AJ192" s="2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91"/>
      <c r="BC192" s="91"/>
      <c r="BD192" s="91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91"/>
      <c r="CC192" s="91"/>
      <c r="CD192" s="91"/>
      <c r="CE192" s="91"/>
      <c r="CF192" s="91"/>
      <c r="CG192" s="91"/>
      <c r="CH192" s="91"/>
      <c r="CI192" s="91"/>
      <c r="CJ192" s="91"/>
      <c r="CK192" s="91"/>
      <c r="CL192" s="91"/>
      <c r="CM192" s="91"/>
      <c r="CN192" s="91"/>
      <c r="CO192" s="91"/>
    </row>
    <row r="193" spans="1:93" s="1" customFormat="1" ht="15" thickBot="1" x14ac:dyDescent="0.4">
      <c r="A193" s="61"/>
      <c r="B193" s="36">
        <v>1</v>
      </c>
      <c r="C193" s="37">
        <v>1</v>
      </c>
      <c r="D193" s="38">
        <v>0</v>
      </c>
      <c r="E193" s="54"/>
      <c r="F193" s="55"/>
      <c r="G193" s="56"/>
      <c r="H193" s="56"/>
      <c r="I193" s="57"/>
      <c r="J193" s="41"/>
      <c r="K193" s="42"/>
      <c r="L193" s="42"/>
      <c r="M193" s="42"/>
      <c r="N193" s="42"/>
      <c r="O193" s="14"/>
      <c r="P193" s="14"/>
      <c r="Q193" s="14"/>
      <c r="R193" s="14"/>
      <c r="S193" s="14">
        <v>0.2569786734825491</v>
      </c>
      <c r="T193" s="15">
        <f t="shared" si="199"/>
        <v>0.56389343831852279</v>
      </c>
      <c r="U193" s="43"/>
      <c r="V193" s="19">
        <v>0.1409733595796307</v>
      </c>
      <c r="W193" s="44"/>
      <c r="X193" s="44"/>
      <c r="Y193" s="45"/>
      <c r="Z193" s="42"/>
      <c r="AA193" s="42"/>
      <c r="AB193" s="19"/>
      <c r="AC193" s="44"/>
      <c r="AD193" s="46"/>
      <c r="AE193" s="47"/>
      <c r="AF193" s="112"/>
      <c r="AG193" s="113"/>
      <c r="AH193" s="116"/>
      <c r="AI193" s="44"/>
      <c r="AJ193" s="44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91"/>
      <c r="BC193" s="91"/>
      <c r="BD193" s="91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91"/>
      <c r="CC193" s="91"/>
      <c r="CD193" s="91"/>
      <c r="CE193" s="91"/>
      <c r="CF193" s="91"/>
      <c r="CG193" s="91"/>
      <c r="CH193" s="91"/>
      <c r="CI193" s="91"/>
      <c r="CJ193" s="91"/>
      <c r="CK193" s="91"/>
      <c r="CL193" s="91"/>
      <c r="CM193" s="91"/>
      <c r="CN193" s="91"/>
      <c r="CO193" s="91"/>
    </row>
    <row r="194" spans="1:93" s="1" customFormat="1" ht="15" thickBot="1" x14ac:dyDescent="0.4">
      <c r="A194" s="59">
        <f t="shared" ref="A194" si="272">A190+1</f>
        <v>47</v>
      </c>
      <c r="B194" s="3">
        <v>0</v>
      </c>
      <c r="C194" s="4">
        <v>0</v>
      </c>
      <c r="D194" s="5">
        <v>0</v>
      </c>
      <c r="E194" s="48" cm="1">
        <f t="array" ref="E194:F196">AF190:AG192</f>
        <v>-2.0156879907877427</v>
      </c>
      <c r="F194" s="49">
        <v>-1.9319728686910926</v>
      </c>
      <c r="G194" s="49" cm="1">
        <f t="array" ref="G194:G196">AI190:AI192</f>
        <v>-1.843394393727501</v>
      </c>
      <c r="H194" s="49" cm="1">
        <f t="array" ref="H194:H196">AH190:AH192</f>
        <v>-0.18461709972592405</v>
      </c>
      <c r="I194" s="52">
        <f t="shared" ref="I194" si="273">AJ190</f>
        <v>-8.0932454659203179E-2</v>
      </c>
      <c r="J194" s="8">
        <v>3</v>
      </c>
      <c r="K194" s="9" cm="1">
        <f t="array" ref="K194:N196" xml:space="preserve"> MMULT(E194:F196, TRANSPOSE(B194:C197))+H194:H196</f>
        <v>-0.18461709972592405</v>
      </c>
      <c r="L194" s="9">
        <v>-2.1165899684170166</v>
      </c>
      <c r="M194" s="9">
        <v>-2.200305090513667</v>
      </c>
      <c r="N194" s="9">
        <v>-4.1322779592047594</v>
      </c>
      <c r="O194" s="11">
        <f t="shared" ref="O194:R196" si="274">1/(1+EXP(-K194))</f>
        <v>0.45397637129943291</v>
      </c>
      <c r="P194" s="11">
        <f t="shared" si="274"/>
        <v>0.10749479014177833</v>
      </c>
      <c r="Q194" s="11">
        <f t="shared" si="274"/>
        <v>9.9723095236514209E-2</v>
      </c>
      <c r="R194" s="11">
        <f t="shared" si="274"/>
        <v>1.5792867533320872E-2</v>
      </c>
      <c r="S194" s="12" cm="1">
        <f t="array" ref="S194:S197">MMULT(TRANSPOSE(O194:R196), G194:G196)+I194</f>
        <v>-0.53146791885954858</v>
      </c>
      <c r="T194" s="15">
        <f t="shared" si="199"/>
        <v>0.37017458438707335</v>
      </c>
      <c r="U194" s="16" cm="1">
        <f t="array" ref="U194">0.25*(-SUMPRODUCT(D194:D197,LN(T194:T197))-SUMPRODUCT(1-D194:D197,LN(1-T194:T197)))</f>
        <v>0.64422600692737864</v>
      </c>
      <c r="V194" s="17" cm="1">
        <f t="array" ref="V194:V197">0.25*(T194:T197-D194:D197)</f>
        <v>9.2543646096768337E-2</v>
      </c>
      <c r="W194" s="20" cm="1">
        <f t="array" ref="W194:W196" xml:space="preserve"> TRANSPOSE(MMULT( TRANSPOSE(_xlfn.ANCHORARRAY(V194)), TRANSPOSE(O194:R196)))</f>
        <v>1.979265898212007E-2</v>
      </c>
      <c r="X194" s="20">
        <f t="shared" ref="X194" si="275">SUM(_xlfn.ANCHORARRAY(V194))</f>
        <v>-2.3510916567194562E-3</v>
      </c>
      <c r="Y194" s="22" cm="1">
        <f t="array" ref="Y194:AB196">(G194:G196)*(TRANSPOSE(_xlfn.ANCHORARRAY(V194))*(O194:R196)*(1-O194:R196))</f>
        <v>-4.2287260825501563E-2</v>
      </c>
      <c r="Z194" s="23">
        <v>2.0192747422725199E-2</v>
      </c>
      <c r="AA194" s="23">
        <v>2.0213434338789124E-2</v>
      </c>
      <c r="AB194" s="17">
        <v>-4.0520703365141937E-3</v>
      </c>
      <c r="AC194" s="20" cm="1">
        <f t="array" ref="AC194:AD196">MMULT((_xlfn.ANCHORARRAY(Y194)),(B194:C197))</f>
        <v>1.6161364002274931E-2</v>
      </c>
      <c r="AD194" s="26">
        <v>1.6140677086211006E-2</v>
      </c>
      <c r="AE194" s="28">
        <f t="shared" ref="AE194:AE196" si="276">SUM(Y194:AB194)</f>
        <v>-5.9331494005014336E-3</v>
      </c>
      <c r="AF194" s="110" cm="1">
        <f t="array" ref="AF194:AG196">E194:F196-3*(_xlfn.ANCHORARRAY(AC194))</f>
        <v>-2.0641720827945678</v>
      </c>
      <c r="AG194" s="111">
        <v>-1.9803948999497256</v>
      </c>
      <c r="AH194" s="114" cm="1">
        <f t="array" ref="AH194:AH196">(H194:H196)-3*(AE194:AE196)</f>
        <v>-0.16681765152441974</v>
      </c>
      <c r="AI194" s="20" cm="1">
        <f t="array" ref="AI194:AI196">G194:G196-3*(_xlfn.ANCHORARRAY(W194))</f>
        <v>-1.9027723706738613</v>
      </c>
      <c r="AJ194" s="20">
        <f t="shared" ref="AJ194" si="277">I194-3*(X194)</f>
        <v>-7.387917968904481E-2</v>
      </c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91"/>
      <c r="BC194" s="91"/>
      <c r="BD194" s="91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91"/>
      <c r="CC194" s="91"/>
      <c r="CD194" s="91"/>
      <c r="CE194" s="91"/>
      <c r="CF194" s="91"/>
      <c r="CG194" s="91"/>
      <c r="CH194" s="91"/>
      <c r="CI194" s="91"/>
      <c r="CJ194" s="91"/>
      <c r="CK194" s="91"/>
      <c r="CL194" s="91"/>
      <c r="CM194" s="91"/>
      <c r="CN194" s="91"/>
      <c r="CO194" s="91"/>
    </row>
    <row r="195" spans="1:93" s="1" customFormat="1" ht="15" thickBot="1" x14ac:dyDescent="0.4">
      <c r="A195" s="60"/>
      <c r="B195" s="29">
        <v>0</v>
      </c>
      <c r="C195" s="30">
        <v>1</v>
      </c>
      <c r="D195" s="31">
        <v>1</v>
      </c>
      <c r="E195" s="50">
        <v>-0.65069514132837458</v>
      </c>
      <c r="F195" s="51">
        <v>0.52411179339304836</v>
      </c>
      <c r="G195" s="49">
        <v>0.21668349004864096</v>
      </c>
      <c r="H195" s="49">
        <v>-0.15663987050405451</v>
      </c>
      <c r="I195" s="53"/>
      <c r="J195" s="34"/>
      <c r="K195" s="10">
        <v>-0.15663987050405451</v>
      </c>
      <c r="L195" s="10">
        <v>0.36747192288899388</v>
      </c>
      <c r="M195" s="10">
        <v>-0.80733501183242906</v>
      </c>
      <c r="N195" s="10">
        <v>-0.2832232184393807</v>
      </c>
      <c r="O195" s="13">
        <f t="shared" si="274"/>
        <v>0.4609199056427441</v>
      </c>
      <c r="P195" s="13">
        <f t="shared" si="274"/>
        <v>0.59084796492445724</v>
      </c>
      <c r="Q195" s="13">
        <f t="shared" si="274"/>
        <v>0.30845867907882968</v>
      </c>
      <c r="R195" s="13">
        <f t="shared" si="274"/>
        <v>0.42966373889909332</v>
      </c>
      <c r="S195" s="13">
        <v>0.17360122164455449</v>
      </c>
      <c r="T195" s="15">
        <f t="shared" si="199"/>
        <v>0.54329163526306867</v>
      </c>
      <c r="U195" s="35"/>
      <c r="V195" s="18">
        <v>-0.11417709118423283</v>
      </c>
      <c r="W195" s="21">
        <v>-1.7174495369151541E-3</v>
      </c>
      <c r="X195" s="21"/>
      <c r="Y195" s="24">
        <v>4.9825445229571526E-3</v>
      </c>
      <c r="Z195" s="25">
        <v>-5.9808823053516535E-3</v>
      </c>
      <c r="AA195" s="25">
        <v>-5.6453508572312594E-3</v>
      </c>
      <c r="AB195" s="18">
        <v>7.5092527435847703E-3</v>
      </c>
      <c r="AC195" s="21">
        <v>1.8639018863535108E-3</v>
      </c>
      <c r="AD195" s="27">
        <v>1.5283704382331167E-3</v>
      </c>
      <c r="AE195" s="28">
        <f t="shared" si="276"/>
        <v>8.6556410395900989E-4</v>
      </c>
      <c r="AF195" s="110">
        <v>-0.65628684698743511</v>
      </c>
      <c r="AG195" s="111">
        <v>0.51952668207834907</v>
      </c>
      <c r="AH195" s="115">
        <v>-0.15923656281593154</v>
      </c>
      <c r="AI195" s="21">
        <v>0.22183583865938641</v>
      </c>
      <c r="AJ195" s="2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91"/>
      <c r="BC195" s="91"/>
      <c r="BD195" s="91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91"/>
      <c r="BP195" s="91"/>
      <c r="BQ195" s="91"/>
      <c r="BR195" s="91"/>
      <c r="BS195" s="91"/>
      <c r="BT195" s="91"/>
      <c r="BU195" s="91"/>
      <c r="BV195" s="91"/>
      <c r="BW195" s="91"/>
      <c r="BX195" s="91"/>
      <c r="BY195" s="91"/>
      <c r="BZ195" s="91"/>
      <c r="CA195" s="91"/>
      <c r="CB195" s="91"/>
      <c r="CC195" s="91"/>
      <c r="CD195" s="91"/>
      <c r="CE195" s="91"/>
      <c r="CF195" s="91"/>
      <c r="CG195" s="91"/>
      <c r="CH195" s="91"/>
      <c r="CI195" s="91"/>
      <c r="CJ195" s="91"/>
      <c r="CK195" s="91"/>
      <c r="CL195" s="91"/>
      <c r="CM195" s="91"/>
      <c r="CN195" s="91"/>
      <c r="CO195" s="91"/>
    </row>
    <row r="196" spans="1:93" s="1" customFormat="1" ht="15" thickBot="1" x14ac:dyDescent="0.4">
      <c r="A196" s="60"/>
      <c r="B196" s="29">
        <v>1</v>
      </c>
      <c r="C196" s="30">
        <v>0</v>
      </c>
      <c r="D196" s="31">
        <v>1</v>
      </c>
      <c r="E196" s="50">
        <v>-0.28548299556431789</v>
      </c>
      <c r="F196" s="51">
        <v>0.25085943281922435</v>
      </c>
      <c r="G196" s="49">
        <v>0.61012428778005978</v>
      </c>
      <c r="H196" s="49">
        <v>-0.12218491322991565</v>
      </c>
      <c r="I196" s="53"/>
      <c r="J196" s="34"/>
      <c r="K196" s="10">
        <v>-0.12218491322991565</v>
      </c>
      <c r="L196" s="10">
        <v>0.1286745195893087</v>
      </c>
      <c r="M196" s="10">
        <v>-0.40766790879423354</v>
      </c>
      <c r="N196" s="10">
        <v>-0.15680847597500919</v>
      </c>
      <c r="O196" s="13">
        <f t="shared" si="274"/>
        <v>0.46949171748672236</v>
      </c>
      <c r="P196" s="13">
        <f t="shared" si="274"/>
        <v>0.53212431824234019</v>
      </c>
      <c r="Q196" s="13">
        <f t="shared" si="274"/>
        <v>0.39947144447931693</v>
      </c>
      <c r="R196" s="13">
        <f t="shared" si="274"/>
        <v>0.46087801205448847</v>
      </c>
      <c r="S196" s="13">
        <v>4.5803684326662319E-2</v>
      </c>
      <c r="T196" s="15">
        <f t="shared" si="199"/>
        <v>0.51144891952035765</v>
      </c>
      <c r="U196" s="35"/>
      <c r="V196" s="18">
        <v>-0.12213777011991059</v>
      </c>
      <c r="W196" s="21">
        <v>-9.2105750560535216E-4</v>
      </c>
      <c r="X196" s="21"/>
      <c r="Y196" s="24">
        <v>1.4063228186801212E-2</v>
      </c>
      <c r="Z196" s="25">
        <v>-1.7343664665433762E-2</v>
      </c>
      <c r="AA196" s="25">
        <v>-1.7876714473778626E-2</v>
      </c>
      <c r="AB196" s="18">
        <v>2.143890302064012E-2</v>
      </c>
      <c r="AC196" s="21">
        <v>3.5621885468614944E-3</v>
      </c>
      <c r="AD196" s="27">
        <v>4.0952383552063584E-3</v>
      </c>
      <c r="AE196" s="28">
        <f t="shared" si="276"/>
        <v>2.8175206822894303E-4</v>
      </c>
      <c r="AF196" s="110">
        <v>-0.29616956120490234</v>
      </c>
      <c r="AG196" s="111">
        <v>0.23857371775360528</v>
      </c>
      <c r="AH196" s="115">
        <v>-0.12303016943460247</v>
      </c>
      <c r="AI196" s="21">
        <v>0.6128874602968758</v>
      </c>
      <c r="AJ196" s="2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91"/>
      <c r="BC196" s="91"/>
      <c r="BD196" s="91"/>
      <c r="BE196" s="91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  <c r="BQ196" s="91"/>
      <c r="BR196" s="91"/>
      <c r="BS196" s="91"/>
      <c r="BT196" s="91"/>
      <c r="BU196" s="91"/>
      <c r="BV196" s="91"/>
      <c r="BW196" s="91"/>
      <c r="BX196" s="91"/>
      <c r="BY196" s="91"/>
      <c r="BZ196" s="91"/>
      <c r="CA196" s="91"/>
      <c r="CB196" s="91"/>
      <c r="CC196" s="91"/>
      <c r="CD196" s="91"/>
      <c r="CE196" s="91"/>
      <c r="CF196" s="91"/>
      <c r="CG196" s="91"/>
      <c r="CH196" s="91"/>
      <c r="CI196" s="91"/>
      <c r="CJ196" s="91"/>
      <c r="CK196" s="91"/>
      <c r="CL196" s="91"/>
      <c r="CM196" s="91"/>
      <c r="CN196" s="91"/>
      <c r="CO196" s="91"/>
    </row>
    <row r="197" spans="1:93" s="1" customFormat="1" ht="15" thickBot="1" x14ac:dyDescent="0.4">
      <c r="A197" s="61"/>
      <c r="B197" s="36">
        <v>1</v>
      </c>
      <c r="C197" s="37">
        <v>1</v>
      </c>
      <c r="D197" s="38">
        <v>0</v>
      </c>
      <c r="E197" s="54"/>
      <c r="F197" s="55"/>
      <c r="G197" s="56"/>
      <c r="H197" s="56"/>
      <c r="I197" s="57"/>
      <c r="J197" s="41"/>
      <c r="K197" s="42"/>
      <c r="L197" s="42"/>
      <c r="M197" s="42"/>
      <c r="N197" s="42"/>
      <c r="O197" s="14"/>
      <c r="P197" s="14"/>
      <c r="Q197" s="14"/>
      <c r="R197" s="14"/>
      <c r="S197" s="14">
        <v>0.26424896921923019</v>
      </c>
      <c r="T197" s="15">
        <f t="shared" si="199"/>
        <v>0.56568049420262245</v>
      </c>
      <c r="U197" s="43"/>
      <c r="V197" s="19">
        <v>0.14142012355065561</v>
      </c>
      <c r="W197" s="44"/>
      <c r="X197" s="44"/>
      <c r="Y197" s="45"/>
      <c r="Z197" s="42"/>
      <c r="AA197" s="42"/>
      <c r="AB197" s="19"/>
      <c r="AC197" s="44"/>
      <c r="AD197" s="46"/>
      <c r="AE197" s="47"/>
      <c r="AF197" s="112"/>
      <c r="AG197" s="113"/>
      <c r="AH197" s="116"/>
      <c r="AI197" s="44"/>
      <c r="AJ197" s="44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91"/>
      <c r="BC197" s="91"/>
      <c r="BD197" s="91"/>
      <c r="BE197" s="91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  <c r="BQ197" s="91"/>
      <c r="BR197" s="91"/>
      <c r="BS197" s="91"/>
      <c r="BT197" s="91"/>
      <c r="BU197" s="91"/>
      <c r="BV197" s="91"/>
      <c r="BW197" s="91"/>
      <c r="BX197" s="91"/>
      <c r="BY197" s="91"/>
      <c r="BZ197" s="91"/>
      <c r="CA197" s="91"/>
      <c r="CB197" s="91"/>
      <c r="CC197" s="91"/>
      <c r="CD197" s="91"/>
      <c r="CE197" s="91"/>
      <c r="CF197" s="91"/>
      <c r="CG197" s="91"/>
      <c r="CH197" s="91"/>
      <c r="CI197" s="91"/>
      <c r="CJ197" s="91"/>
      <c r="CK197" s="91"/>
      <c r="CL197" s="91"/>
      <c r="CM197" s="91"/>
      <c r="CN197" s="91"/>
      <c r="CO197" s="91"/>
    </row>
    <row r="198" spans="1:93" s="1" customFormat="1" ht="15" thickBot="1" x14ac:dyDescent="0.4">
      <c r="A198" s="59">
        <f t="shared" ref="A198" si="278">A194+1</f>
        <v>48</v>
      </c>
      <c r="B198" s="3">
        <v>0</v>
      </c>
      <c r="C198" s="4">
        <v>0</v>
      </c>
      <c r="D198" s="5">
        <v>0</v>
      </c>
      <c r="E198" s="48" cm="1">
        <f t="array" ref="E198:F200">AF194:AG196</f>
        <v>-2.0641720827945678</v>
      </c>
      <c r="F198" s="49">
        <v>-1.9803948999497256</v>
      </c>
      <c r="G198" s="49" cm="1">
        <f t="array" ref="G198:G200">AI194:AI196</f>
        <v>-1.9027723706738613</v>
      </c>
      <c r="H198" s="49" cm="1">
        <f t="array" ref="H198:H200">AH194:AH196</f>
        <v>-0.16681765152441974</v>
      </c>
      <c r="I198" s="52">
        <f t="shared" ref="I198" si="279">AJ194</f>
        <v>-7.387917968904481E-2</v>
      </c>
      <c r="J198" s="8">
        <v>3</v>
      </c>
      <c r="K198" s="9" cm="1">
        <f t="array" ref="K198:N200" xml:space="preserve"> MMULT(E198:F200, TRANSPOSE(B198:C201))+H198:H200</f>
        <v>-0.16681765152441974</v>
      </c>
      <c r="L198" s="9">
        <v>-2.1472125514741451</v>
      </c>
      <c r="M198" s="9">
        <v>-2.2309897343189875</v>
      </c>
      <c r="N198" s="9">
        <v>-4.2113846342687129</v>
      </c>
      <c r="O198" s="11">
        <f t="shared" ref="O198:R200" si="280">1/(1+EXP(-K198))</f>
        <v>0.45839203172180742</v>
      </c>
      <c r="P198" s="11">
        <f t="shared" si="280"/>
        <v>0.1045919870737832</v>
      </c>
      <c r="Q198" s="11">
        <f t="shared" si="280"/>
        <v>9.7001913056361119E-2</v>
      </c>
      <c r="R198" s="11">
        <f t="shared" si="280"/>
        <v>1.4609231846932262E-2</v>
      </c>
      <c r="S198" s="12" cm="1">
        <f t="array" ref="S198:S201">MMULT(TRANSPOSE(O198:R200), G198:G200)+I198</f>
        <v>-0.55637287411691938</v>
      </c>
      <c r="T198" s="15">
        <f t="shared" si="199"/>
        <v>0.36438712131328221</v>
      </c>
      <c r="U198" s="16" cm="1">
        <f t="array" ref="U198">0.25*(-SUMPRODUCT(D198:D201,LN(T198:T201))-SUMPRODUCT(1-D198:D201,LN(1-T198:T201)))</f>
        <v>0.64121534518167067</v>
      </c>
      <c r="V198" s="17" cm="1">
        <f t="array" ref="V198:V201">0.25*(T198:T201-D198:D201)</f>
        <v>9.1096780328320553E-2</v>
      </c>
      <c r="W198" s="20" cm="1">
        <f t="array" ref="W198:W200" xml:space="preserve"> TRANSPOSE(MMULT( TRANSPOSE(_xlfn.ANCHORARRAY(V198)), TRANSPOSE(O198:R200)))</f>
        <v>2.0137125376430576E-2</v>
      </c>
      <c r="X198" s="20">
        <f t="shared" ref="X198" si="281">SUM(_xlfn.ANCHORARRAY(V198))</f>
        <v>-2.3869962253372234E-3</v>
      </c>
      <c r="Y198" s="22" cm="1">
        <f t="array" ref="Y198:AB200">(G198:G200)*(TRANSPOSE(_xlfn.ANCHORARRAY(V198))*(O198:R200)*(1-O198:R200))</f>
        <v>-4.3034025136422745E-2</v>
      </c>
      <c r="Z198" s="23">
        <v>2.0254369061437603E-2</v>
      </c>
      <c r="AA198" s="23">
        <v>2.0284473959024735E-2</v>
      </c>
      <c r="AB198" s="17">
        <v>-3.8864463619702593E-3</v>
      </c>
      <c r="AC198" s="20" cm="1">
        <f t="array" ref="AC198:AD200">MMULT((_xlfn.ANCHORARRAY(Y198)),(B198:C201))</f>
        <v>1.6398027597054478E-2</v>
      </c>
      <c r="AD198" s="26">
        <v>1.6367922699467345E-2</v>
      </c>
      <c r="AE198" s="28">
        <f t="shared" ref="AE198:AE200" si="282">SUM(Y198:AB198)</f>
        <v>-6.3816284779306658E-3</v>
      </c>
      <c r="AF198" s="110" cm="1">
        <f t="array" ref="AF198:AG200">E198:F200-3*(_xlfn.ANCHORARRAY(AC198))</f>
        <v>-2.113366165585731</v>
      </c>
      <c r="AG198" s="111">
        <v>-2.0294986680481277</v>
      </c>
      <c r="AH198" s="114" cm="1">
        <f t="array" ref="AH198:AH200">(H198:H200)-3*(AE198:AE200)</f>
        <v>-0.14767276609062774</v>
      </c>
      <c r="AI198" s="20" cm="1">
        <f t="array" ref="AI198:AI200">G198:G200-3*(_xlfn.ANCHORARRAY(W198))</f>
        <v>-1.963183746803153</v>
      </c>
      <c r="AJ198" s="20">
        <f t="shared" ref="AJ198" si="283">I198-3*(X198)</f>
        <v>-6.671819101303314E-2</v>
      </c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  <c r="AY198" s="91"/>
      <c r="AZ198" s="91"/>
      <c r="BA198" s="91"/>
      <c r="BB198" s="91"/>
      <c r="BC198" s="91"/>
      <c r="BD198" s="91"/>
      <c r="BE198" s="91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  <c r="BQ198" s="91"/>
      <c r="BR198" s="91"/>
      <c r="BS198" s="91"/>
      <c r="BT198" s="91"/>
      <c r="BU198" s="91"/>
      <c r="BV198" s="91"/>
      <c r="BW198" s="91"/>
      <c r="BX198" s="91"/>
      <c r="BY198" s="91"/>
      <c r="BZ198" s="91"/>
      <c r="CA198" s="91"/>
      <c r="CB198" s="91"/>
      <c r="CC198" s="91"/>
      <c r="CD198" s="91"/>
      <c r="CE198" s="91"/>
      <c r="CF198" s="91"/>
      <c r="CG198" s="91"/>
      <c r="CH198" s="91"/>
      <c r="CI198" s="91"/>
      <c r="CJ198" s="91"/>
      <c r="CK198" s="91"/>
      <c r="CL198" s="91"/>
      <c r="CM198" s="91"/>
      <c r="CN198" s="91"/>
      <c r="CO198" s="91"/>
    </row>
    <row r="199" spans="1:93" s="1" customFormat="1" ht="15" thickBot="1" x14ac:dyDescent="0.4">
      <c r="A199" s="60"/>
      <c r="B199" s="29">
        <v>0</v>
      </c>
      <c r="C199" s="30">
        <v>1</v>
      </c>
      <c r="D199" s="31">
        <v>1</v>
      </c>
      <c r="E199" s="50">
        <v>-0.65628684698743511</v>
      </c>
      <c r="F199" s="51">
        <v>0.51952668207834907</v>
      </c>
      <c r="G199" s="49">
        <v>0.22183583865938641</v>
      </c>
      <c r="H199" s="49">
        <v>-0.15923656281593154</v>
      </c>
      <c r="I199" s="53"/>
      <c r="J199" s="34"/>
      <c r="K199" s="10">
        <v>-0.15923656281593154</v>
      </c>
      <c r="L199" s="10">
        <v>0.3602901192624175</v>
      </c>
      <c r="M199" s="10">
        <v>-0.81552340980336668</v>
      </c>
      <c r="N199" s="10">
        <v>-0.29599672772501762</v>
      </c>
      <c r="O199" s="13">
        <f t="shared" si="280"/>
        <v>0.46027476420371166</v>
      </c>
      <c r="P199" s="13">
        <f t="shared" si="280"/>
        <v>0.58911066193640971</v>
      </c>
      <c r="Q199" s="13">
        <f t="shared" si="280"/>
        <v>0.30671474113182251</v>
      </c>
      <c r="R199" s="13">
        <f t="shared" si="280"/>
        <v>0.42653640679516452</v>
      </c>
      <c r="S199" s="13">
        <v>0.18191979331042454</v>
      </c>
      <c r="T199" s="15">
        <f t="shared" si="199"/>
        <v>0.5453549328557219</v>
      </c>
      <c r="U199" s="35"/>
      <c r="V199" s="18">
        <v>-0.11366126678606953</v>
      </c>
      <c r="W199" s="21">
        <v>-1.8401392725477111E-3</v>
      </c>
      <c r="X199" s="21"/>
      <c r="Y199" s="24">
        <v>5.0202416975808541E-3</v>
      </c>
      <c r="Z199" s="25">
        <v>-6.1033174153409158E-3</v>
      </c>
      <c r="AA199" s="25">
        <v>-5.7410074234834785E-3</v>
      </c>
      <c r="AB199" s="18">
        <v>7.6988106543160887E-3</v>
      </c>
      <c r="AC199" s="21">
        <v>1.9578032308326101E-3</v>
      </c>
      <c r="AD199" s="27">
        <v>1.5954932389751729E-3</v>
      </c>
      <c r="AE199" s="28">
        <f t="shared" si="282"/>
        <v>8.7472751307254848E-4</v>
      </c>
      <c r="AF199" s="110">
        <v>-0.66216025667993295</v>
      </c>
      <c r="AG199" s="111">
        <v>0.51474020236142359</v>
      </c>
      <c r="AH199" s="115">
        <v>-0.16186074535514919</v>
      </c>
      <c r="AI199" s="21">
        <v>0.22735625647702956</v>
      </c>
      <c r="AJ199" s="2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91"/>
      <c r="BC199" s="91"/>
      <c r="BD199" s="91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1"/>
      <c r="BZ199" s="91"/>
      <c r="CA199" s="91"/>
      <c r="CB199" s="91"/>
      <c r="CC199" s="91"/>
      <c r="CD199" s="91"/>
      <c r="CE199" s="91"/>
      <c r="CF199" s="91"/>
      <c r="CG199" s="91"/>
      <c r="CH199" s="91"/>
      <c r="CI199" s="91"/>
      <c r="CJ199" s="91"/>
      <c r="CK199" s="91"/>
      <c r="CL199" s="91"/>
      <c r="CM199" s="91"/>
      <c r="CN199" s="91"/>
      <c r="CO199" s="91"/>
    </row>
    <row r="200" spans="1:93" s="1" customFormat="1" ht="15" thickBot="1" x14ac:dyDescent="0.4">
      <c r="A200" s="60"/>
      <c r="B200" s="29">
        <v>1</v>
      </c>
      <c r="C200" s="30">
        <v>0</v>
      </c>
      <c r="D200" s="31">
        <v>1</v>
      </c>
      <c r="E200" s="50">
        <v>-0.29616956120490234</v>
      </c>
      <c r="F200" s="51">
        <v>0.23857371775360528</v>
      </c>
      <c r="G200" s="49">
        <v>0.6128874602968758</v>
      </c>
      <c r="H200" s="49">
        <v>-0.12303016943460247</v>
      </c>
      <c r="I200" s="53"/>
      <c r="J200" s="34"/>
      <c r="K200" s="10">
        <v>-0.12303016943460247</v>
      </c>
      <c r="L200" s="10">
        <v>0.11554354831900281</v>
      </c>
      <c r="M200" s="10">
        <v>-0.41919973063950483</v>
      </c>
      <c r="N200" s="10">
        <v>-0.18062601288589952</v>
      </c>
      <c r="O200" s="13">
        <f t="shared" si="280"/>
        <v>0.46928119560357284</v>
      </c>
      <c r="P200" s="13">
        <f t="shared" si="280"/>
        <v>0.52885379362548557</v>
      </c>
      <c r="Q200" s="13">
        <f t="shared" si="280"/>
        <v>0.39670826341432291</v>
      </c>
      <c r="R200" s="13">
        <f t="shared" si="280"/>
        <v>0.45496586963332136</v>
      </c>
      <c r="S200" s="13">
        <v>5.2726102115765977E-2</v>
      </c>
      <c r="T200" s="15">
        <f t="shared" si="199"/>
        <v>0.51317847261161731</v>
      </c>
      <c r="U200" s="35"/>
      <c r="V200" s="18">
        <v>-0.12170538184709567</v>
      </c>
      <c r="W200" s="21">
        <v>-1.0898525389929775E-3</v>
      </c>
      <c r="X200" s="21"/>
      <c r="Y200" s="24">
        <v>1.3905332929526237E-2</v>
      </c>
      <c r="Z200" s="25">
        <v>-1.7357395146238047E-2</v>
      </c>
      <c r="AA200" s="25">
        <v>-1.7852093084578909E-2</v>
      </c>
      <c r="AB200" s="18">
        <v>2.1563200646253378E-2</v>
      </c>
      <c r="AC200" s="21">
        <v>3.711107561674469E-3</v>
      </c>
      <c r="AD200" s="27">
        <v>4.2058055000153312E-3</v>
      </c>
      <c r="AE200" s="28">
        <f t="shared" si="282"/>
        <v>2.5904534496265855E-4</v>
      </c>
      <c r="AF200" s="110">
        <v>-0.30730288388992577</v>
      </c>
      <c r="AG200" s="111">
        <v>0.22595630125355928</v>
      </c>
      <c r="AH200" s="115">
        <v>-0.12380730546949045</v>
      </c>
      <c r="AI200" s="21">
        <v>0.61615701791385469</v>
      </c>
      <c r="AJ200" s="2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91"/>
      <c r="BC200" s="91"/>
      <c r="BD200" s="91"/>
      <c r="BE200" s="91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  <c r="BQ200" s="91"/>
      <c r="BR200" s="91"/>
      <c r="BS200" s="91"/>
      <c r="BT200" s="91"/>
      <c r="BU200" s="91"/>
      <c r="BV200" s="91"/>
      <c r="BW200" s="91"/>
      <c r="BX200" s="91"/>
      <c r="BY200" s="91"/>
      <c r="BZ200" s="91"/>
      <c r="CA200" s="91"/>
      <c r="CB200" s="91"/>
      <c r="CC200" s="91"/>
      <c r="CD200" s="91"/>
      <c r="CE200" s="91"/>
      <c r="CF200" s="91"/>
      <c r="CG200" s="91"/>
      <c r="CH200" s="91"/>
      <c r="CI200" s="91"/>
      <c r="CJ200" s="91"/>
      <c r="CK200" s="91"/>
      <c r="CL200" s="91"/>
      <c r="CM200" s="91"/>
      <c r="CN200" s="91"/>
      <c r="CO200" s="91"/>
    </row>
    <row r="201" spans="1:93" s="1" customFormat="1" ht="15" thickBot="1" x14ac:dyDescent="0.4">
      <c r="A201" s="61"/>
      <c r="B201" s="36">
        <v>1</v>
      </c>
      <c r="C201" s="37">
        <v>1</v>
      </c>
      <c r="D201" s="38">
        <v>0</v>
      </c>
      <c r="E201" s="54"/>
      <c r="F201" s="55"/>
      <c r="G201" s="56"/>
      <c r="H201" s="56"/>
      <c r="I201" s="57"/>
      <c r="J201" s="41"/>
      <c r="K201" s="42"/>
      <c r="L201" s="42"/>
      <c r="M201" s="42"/>
      <c r="N201" s="42"/>
      <c r="O201" s="14"/>
      <c r="P201" s="14"/>
      <c r="Q201" s="14"/>
      <c r="R201" s="14"/>
      <c r="S201" s="14">
        <v>0.27178671547733613</v>
      </c>
      <c r="T201" s="15">
        <f t="shared" si="199"/>
        <v>0.56753148831802969</v>
      </c>
      <c r="U201" s="43"/>
      <c r="V201" s="19">
        <v>0.14188287207950742</v>
      </c>
      <c r="W201" s="44"/>
      <c r="X201" s="44"/>
      <c r="Y201" s="45"/>
      <c r="Z201" s="42"/>
      <c r="AA201" s="42"/>
      <c r="AB201" s="19"/>
      <c r="AC201" s="44"/>
      <c r="AD201" s="46"/>
      <c r="AE201" s="47"/>
      <c r="AF201" s="112"/>
      <c r="AG201" s="113"/>
      <c r="AH201" s="116"/>
      <c r="AI201" s="44"/>
      <c r="AJ201" s="44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AZ201" s="91"/>
      <c r="BA201" s="91"/>
      <c r="BB201" s="91"/>
      <c r="BC201" s="91"/>
      <c r="BD201" s="91"/>
      <c r="BE201" s="91"/>
      <c r="BF201" s="91"/>
      <c r="BG201" s="91"/>
      <c r="BH201" s="91"/>
      <c r="BI201" s="91"/>
      <c r="BJ201" s="91"/>
      <c r="BK201" s="91"/>
      <c r="BL201" s="91"/>
      <c r="BM201" s="91"/>
      <c r="BN201" s="91"/>
      <c r="BO201" s="91"/>
      <c r="BP201" s="91"/>
      <c r="BQ201" s="91"/>
      <c r="BR201" s="91"/>
      <c r="BS201" s="91"/>
      <c r="BT201" s="91"/>
      <c r="BU201" s="91"/>
      <c r="BV201" s="91"/>
      <c r="BW201" s="91"/>
      <c r="BX201" s="91"/>
      <c r="BY201" s="91"/>
      <c r="BZ201" s="91"/>
      <c r="CA201" s="91"/>
      <c r="CB201" s="91"/>
      <c r="CC201" s="91"/>
      <c r="CD201" s="91"/>
      <c r="CE201" s="91"/>
      <c r="CF201" s="91"/>
      <c r="CG201" s="91"/>
      <c r="CH201" s="91"/>
      <c r="CI201" s="91"/>
      <c r="CJ201" s="91"/>
      <c r="CK201" s="91"/>
      <c r="CL201" s="91"/>
      <c r="CM201" s="91"/>
      <c r="CN201" s="91"/>
      <c r="CO201" s="91"/>
    </row>
    <row r="202" spans="1:93" s="1" customFormat="1" ht="15" thickBot="1" x14ac:dyDescent="0.4">
      <c r="A202" s="59">
        <f t="shared" ref="A202" si="284">A198+1</f>
        <v>49</v>
      </c>
      <c r="B202" s="3">
        <v>0</v>
      </c>
      <c r="C202" s="4">
        <v>0</v>
      </c>
      <c r="D202" s="5">
        <v>0</v>
      </c>
      <c r="E202" s="48" cm="1">
        <f t="array" ref="E202:F204">AF198:AG200</f>
        <v>-2.113366165585731</v>
      </c>
      <c r="F202" s="49">
        <v>-2.0294986680481277</v>
      </c>
      <c r="G202" s="49" cm="1">
        <f t="array" ref="G202:G204">AI198:AI200</f>
        <v>-1.963183746803153</v>
      </c>
      <c r="H202" s="49" cm="1">
        <f t="array" ref="H202:H204">AH198:AH200</f>
        <v>-0.14767276609062774</v>
      </c>
      <c r="I202" s="52">
        <f t="shared" ref="I202" si="285">AJ198</f>
        <v>-6.671819101303314E-2</v>
      </c>
      <c r="J202" s="8">
        <v>3</v>
      </c>
      <c r="K202" s="9" cm="1">
        <f t="array" ref="K202:N204" xml:space="preserve"> MMULT(E202:F204, TRANSPOSE(B202:C205))+H202:H204</f>
        <v>-0.14767276609062774</v>
      </c>
      <c r="L202" s="9">
        <v>-2.1771714341387556</v>
      </c>
      <c r="M202" s="9">
        <v>-2.2610389316763588</v>
      </c>
      <c r="N202" s="9">
        <v>-4.2905375997244857</v>
      </c>
      <c r="O202" s="11">
        <f t="shared" ref="O202:R204" si="286">1/(1+EXP(-K202))</f>
        <v>0.46314875283381834</v>
      </c>
      <c r="P202" s="11">
        <f t="shared" si="286"/>
        <v>0.10181931511625322</v>
      </c>
      <c r="Q202" s="11">
        <f t="shared" si="286"/>
        <v>9.4401513383869012E-2</v>
      </c>
      <c r="R202" s="11">
        <f t="shared" si="286"/>
        <v>1.3512471629087544E-2</v>
      </c>
      <c r="S202" s="12" cm="1">
        <f t="array" ref="S202:S205">MMULT(TRANSPOSE(O202:R204), G202:G204)+I202</f>
        <v>-0.58243449930770208</v>
      </c>
      <c r="T202" s="15">
        <f t="shared" si="199"/>
        <v>0.35837260799806142</v>
      </c>
      <c r="U202" s="16" cm="1">
        <f t="array" ref="U202">0.25*(-SUMPRODUCT(D202:D205,LN(T202:T205))-SUMPRODUCT(1-D202:D205,LN(1-T202:T205)))</f>
        <v>0.63809176781703281</v>
      </c>
      <c r="V202" s="17" cm="1">
        <f t="array" ref="V202:V205">0.25*(T202:T205-D202:D205)</f>
        <v>8.9593151999515355E-2</v>
      </c>
      <c r="W202" s="20" cm="1">
        <f t="array" ref="W202:W204" xml:space="preserve"> TRANSPOSE(MMULT( TRANSPOSE(_xlfn.ANCHORARRAY(V202)), TRANSPOSE(O202:R204)))</f>
        <v>2.0454680959403455E-2</v>
      </c>
      <c r="X202" s="20">
        <f t="shared" ref="X202" si="287">SUM(_xlfn.ANCHORARRAY(V202))</f>
        <v>-2.4157395998030962E-3</v>
      </c>
      <c r="Y202" s="22" cm="1">
        <f t="array" ref="Y202:AB204">(G202:G204)*(TRANSPOSE(_xlfn.ANCHORARRAY(V202))*(O202:R204)*(1-O202:R204))</f>
        <v>-4.3733096762350328E-2</v>
      </c>
      <c r="Z202" s="23">
        <v>2.0308531674639672E-2</v>
      </c>
      <c r="AA202" s="23">
        <v>2.035029707706185E-2</v>
      </c>
      <c r="AB202" s="17">
        <v>-3.7254406503076328E-3</v>
      </c>
      <c r="AC202" s="20" cm="1">
        <f t="array" ref="AC202:AD204">MMULT((_xlfn.ANCHORARRAY(Y202)),(B202:C205))</f>
        <v>1.6624856426754216E-2</v>
      </c>
      <c r="AD202" s="26">
        <v>1.6583091024332038E-2</v>
      </c>
      <c r="AE202" s="28">
        <f t="shared" ref="AE202:AE204" si="288">SUM(Y202:AB202)</f>
        <v>-6.7997086609564387E-3</v>
      </c>
      <c r="AF202" s="110" cm="1">
        <f t="array" ref="AF202:AG204">E202:F204-3*(_xlfn.ANCHORARRAY(AC202))</f>
        <v>-2.1632407348659934</v>
      </c>
      <c r="AG202" s="111">
        <v>-2.0792479411211238</v>
      </c>
      <c r="AH202" s="114" cm="1">
        <f t="array" ref="AH202:AH204">(H202:H204)-3*(AE202:AE204)</f>
        <v>-0.12727364010775843</v>
      </c>
      <c r="AI202" s="20" cm="1">
        <f t="array" ref="AI202:AI204">G202:G204-3*(_xlfn.ANCHORARRAY(W202))</f>
        <v>-2.0245477896813635</v>
      </c>
      <c r="AJ202" s="20">
        <f t="shared" ref="AJ202" si="289">I202-3*(X202)</f>
        <v>-5.9470972213623852E-2</v>
      </c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  <c r="AY202" s="91"/>
      <c r="AZ202" s="91"/>
      <c r="BA202" s="91"/>
      <c r="BB202" s="91"/>
      <c r="BC202" s="91"/>
      <c r="BD202" s="91"/>
      <c r="BE202" s="91"/>
      <c r="BF202" s="91"/>
      <c r="BG202" s="91"/>
      <c r="BH202" s="91"/>
      <c r="BI202" s="91"/>
      <c r="BJ202" s="91"/>
      <c r="BK202" s="91"/>
      <c r="BL202" s="91"/>
      <c r="BM202" s="91"/>
      <c r="BN202" s="91"/>
      <c r="BO202" s="91"/>
      <c r="BP202" s="91"/>
      <c r="BQ202" s="91"/>
      <c r="BR202" s="91"/>
      <c r="BS202" s="91"/>
      <c r="BT202" s="91"/>
      <c r="BU202" s="91"/>
      <c r="BV202" s="91"/>
      <c r="BW202" s="91"/>
      <c r="BX202" s="91"/>
      <c r="BY202" s="91"/>
      <c r="BZ202" s="91"/>
      <c r="CA202" s="91"/>
      <c r="CB202" s="91"/>
      <c r="CC202" s="91"/>
      <c r="CD202" s="91"/>
      <c r="CE202" s="91"/>
      <c r="CF202" s="91"/>
      <c r="CG202" s="91"/>
      <c r="CH202" s="91"/>
      <c r="CI202" s="91"/>
      <c r="CJ202" s="91"/>
      <c r="CK202" s="91"/>
      <c r="CL202" s="91"/>
      <c r="CM202" s="91"/>
      <c r="CN202" s="91"/>
      <c r="CO202" s="91"/>
    </row>
    <row r="203" spans="1:93" s="1" customFormat="1" ht="15" thickBot="1" x14ac:dyDescent="0.4">
      <c r="A203" s="60"/>
      <c r="B203" s="29">
        <v>0</v>
      </c>
      <c r="C203" s="30">
        <v>1</v>
      </c>
      <c r="D203" s="31">
        <v>1</v>
      </c>
      <c r="E203" s="50">
        <v>-0.66216025667993295</v>
      </c>
      <c r="F203" s="51">
        <v>0.51474020236142359</v>
      </c>
      <c r="G203" s="49">
        <v>0.22735625647702956</v>
      </c>
      <c r="H203" s="49">
        <v>-0.16186074535514919</v>
      </c>
      <c r="I203" s="53"/>
      <c r="J203" s="34"/>
      <c r="K203" s="10">
        <v>-0.16186074535514919</v>
      </c>
      <c r="L203" s="10">
        <v>0.35287945700627443</v>
      </c>
      <c r="M203" s="10">
        <v>-0.82402100203508211</v>
      </c>
      <c r="N203" s="10">
        <v>-0.30928079967365851</v>
      </c>
      <c r="O203" s="13">
        <f t="shared" si="286"/>
        <v>0.45962292810211536</v>
      </c>
      <c r="P203" s="13">
        <f t="shared" si="286"/>
        <v>0.58731566514729594</v>
      </c>
      <c r="Q203" s="13">
        <f t="shared" si="286"/>
        <v>0.30491078003552025</v>
      </c>
      <c r="R203" s="13">
        <f t="shared" si="286"/>
        <v>0.42329029720954153</v>
      </c>
      <c r="S203" s="13">
        <v>0.19072147172220774</v>
      </c>
      <c r="T203" s="15">
        <f t="shared" si="199"/>
        <v>0.54753636188234456</v>
      </c>
      <c r="U203" s="35"/>
      <c r="V203" s="18">
        <v>-0.11311590952941386</v>
      </c>
      <c r="W203" s="21">
        <v>-1.9673231709414069E-3</v>
      </c>
      <c r="X203" s="21"/>
      <c r="Y203" s="24">
        <v>5.0591822499036123E-3</v>
      </c>
      <c r="Z203" s="25">
        <v>-6.2333307252874868E-3</v>
      </c>
      <c r="AA203" s="25">
        <v>-5.8427243945843249E-3</v>
      </c>
      <c r="AB203" s="18">
        <v>7.9011951153835653E-3</v>
      </c>
      <c r="AC203" s="21">
        <v>2.0584707207992404E-3</v>
      </c>
      <c r="AD203" s="27">
        <v>1.6678643900960785E-3</v>
      </c>
      <c r="AE203" s="28">
        <f t="shared" si="288"/>
        <v>8.8432224541536587E-4</v>
      </c>
      <c r="AF203" s="110">
        <v>-0.66833566884233064</v>
      </c>
      <c r="AG203" s="111">
        <v>0.50973660919113539</v>
      </c>
      <c r="AH203" s="115">
        <v>-0.16451371209139529</v>
      </c>
      <c r="AI203" s="21">
        <v>0.2332582259898538</v>
      </c>
      <c r="AJ203" s="2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91"/>
      <c r="BC203" s="91"/>
      <c r="BD203" s="91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/>
      <c r="BX203" s="91"/>
      <c r="BY203" s="91"/>
      <c r="BZ203" s="91"/>
      <c r="CA203" s="91"/>
      <c r="CB203" s="91"/>
      <c r="CC203" s="91"/>
      <c r="CD203" s="91"/>
      <c r="CE203" s="91"/>
      <c r="CF203" s="91"/>
      <c r="CG203" s="91"/>
      <c r="CH203" s="91"/>
      <c r="CI203" s="91"/>
      <c r="CJ203" s="91"/>
      <c r="CK203" s="91"/>
      <c r="CL203" s="91"/>
      <c r="CM203" s="91"/>
      <c r="CN203" s="91"/>
      <c r="CO203" s="91"/>
    </row>
    <row r="204" spans="1:93" s="1" customFormat="1" ht="15" thickBot="1" x14ac:dyDescent="0.4">
      <c r="A204" s="60"/>
      <c r="B204" s="29">
        <v>1</v>
      </c>
      <c r="C204" s="30">
        <v>0</v>
      </c>
      <c r="D204" s="31">
        <v>1</v>
      </c>
      <c r="E204" s="50">
        <v>-0.30730288388992577</v>
      </c>
      <c r="F204" s="51">
        <v>0.22595630125355928</v>
      </c>
      <c r="G204" s="49">
        <v>0.61615701791385469</v>
      </c>
      <c r="H204" s="49">
        <v>-0.12380730546949045</v>
      </c>
      <c r="I204" s="53"/>
      <c r="J204" s="34"/>
      <c r="K204" s="10">
        <v>-0.12380730546949045</v>
      </c>
      <c r="L204" s="10">
        <v>0.10214899578406883</v>
      </c>
      <c r="M204" s="10">
        <v>-0.43111018935941625</v>
      </c>
      <c r="N204" s="10">
        <v>-0.20515388810585694</v>
      </c>
      <c r="O204" s="13">
        <f t="shared" si="286"/>
        <v>0.46908764956554605</v>
      </c>
      <c r="P204" s="13">
        <f t="shared" si="286"/>
        <v>0.52551506656565028</v>
      </c>
      <c r="Q204" s="13">
        <f t="shared" si="286"/>
        <v>0.39386125978404529</v>
      </c>
      <c r="R204" s="13">
        <f t="shared" si="286"/>
        <v>0.44889066034790359</v>
      </c>
      <c r="S204" s="13">
        <v>5.9958045046833136E-2</v>
      </c>
      <c r="T204" s="15">
        <f t="shared" si="199"/>
        <v>0.51498502230873044</v>
      </c>
      <c r="U204" s="35"/>
      <c r="V204" s="18">
        <v>-0.12125374442281739</v>
      </c>
      <c r="W204" s="21">
        <v>-1.2698095490361466E-3</v>
      </c>
      <c r="X204" s="21"/>
      <c r="Y204" s="24">
        <v>1.3748111392064957E-2</v>
      </c>
      <c r="Z204" s="25">
        <v>-1.737891622354144E-2</v>
      </c>
      <c r="AA204" s="25">
        <v>-1.7836180797368636E-2</v>
      </c>
      <c r="AB204" s="18">
        <v>2.1700015547435746E-2</v>
      </c>
      <c r="AC204" s="21">
        <v>3.8638347500671091E-3</v>
      </c>
      <c r="AD204" s="27">
        <v>4.3210993238943056E-3</v>
      </c>
      <c r="AE204" s="28">
        <f t="shared" si="288"/>
        <v>2.3302991859062636E-4</v>
      </c>
      <c r="AF204" s="110">
        <v>-0.31889438814012711</v>
      </c>
      <c r="AG204" s="111">
        <v>0.21299300328187637</v>
      </c>
      <c r="AH204" s="115">
        <v>-0.12450639522526233</v>
      </c>
      <c r="AI204" s="21">
        <v>0.61996644656096311</v>
      </c>
      <c r="AJ204" s="2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1"/>
      <c r="BA204" s="91"/>
      <c r="BB204" s="91"/>
      <c r="BC204" s="91"/>
      <c r="BD204" s="91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/>
      <c r="BX204" s="91"/>
      <c r="BY204" s="91"/>
      <c r="BZ204" s="91"/>
      <c r="CA204" s="91"/>
      <c r="CB204" s="91"/>
      <c r="CC204" s="91"/>
      <c r="CD204" s="91"/>
      <c r="CE204" s="91"/>
      <c r="CF204" s="91"/>
      <c r="CG204" s="91"/>
      <c r="CH204" s="91"/>
      <c r="CI204" s="91"/>
      <c r="CJ204" s="91"/>
      <c r="CK204" s="91"/>
      <c r="CL204" s="91"/>
      <c r="CM204" s="91"/>
      <c r="CN204" s="91"/>
      <c r="CO204" s="91"/>
    </row>
    <row r="205" spans="1:93" s="1" customFormat="1" ht="15" thickBot="1" x14ac:dyDescent="0.4">
      <c r="A205" s="61"/>
      <c r="B205" s="36">
        <v>1</v>
      </c>
      <c r="C205" s="37">
        <v>1</v>
      </c>
      <c r="D205" s="38">
        <v>0</v>
      </c>
      <c r="E205" s="54"/>
      <c r="F205" s="55"/>
      <c r="G205" s="56"/>
      <c r="H205" s="56"/>
      <c r="I205" s="57"/>
      <c r="J205" s="41"/>
      <c r="K205" s="42"/>
      <c r="L205" s="42"/>
      <c r="M205" s="42"/>
      <c r="N205" s="42"/>
      <c r="O205" s="14"/>
      <c r="P205" s="14"/>
      <c r="Q205" s="14"/>
      <c r="R205" s="14"/>
      <c r="S205" s="14">
        <v>0.27957917233155938</v>
      </c>
      <c r="T205" s="15">
        <f t="shared" si="199"/>
        <v>0.56944304941165125</v>
      </c>
      <c r="U205" s="43"/>
      <c r="V205" s="19">
        <v>0.14236076235291281</v>
      </c>
      <c r="W205" s="44"/>
      <c r="X205" s="44"/>
      <c r="Y205" s="45"/>
      <c r="Z205" s="42"/>
      <c r="AA205" s="42"/>
      <c r="AB205" s="19"/>
      <c r="AC205" s="44"/>
      <c r="AD205" s="46"/>
      <c r="AE205" s="47"/>
      <c r="AF205" s="112"/>
      <c r="AG205" s="113"/>
      <c r="AH205" s="116"/>
      <c r="AI205" s="44"/>
      <c r="AJ205" s="44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91"/>
      <c r="BC205" s="91"/>
      <c r="BD205" s="91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/>
      <c r="BX205" s="91"/>
      <c r="BY205" s="91"/>
      <c r="BZ205" s="91"/>
      <c r="CA205" s="91"/>
      <c r="CB205" s="91"/>
      <c r="CC205" s="91"/>
      <c r="CD205" s="91"/>
      <c r="CE205" s="91"/>
      <c r="CF205" s="91"/>
      <c r="CG205" s="91"/>
      <c r="CH205" s="91"/>
      <c r="CI205" s="91"/>
      <c r="CJ205" s="91"/>
      <c r="CK205" s="91"/>
      <c r="CL205" s="91"/>
      <c r="CM205" s="91"/>
      <c r="CN205" s="91"/>
      <c r="CO205" s="91"/>
    </row>
    <row r="206" spans="1:93" s="1" customFormat="1" ht="15" thickBot="1" x14ac:dyDescent="0.4">
      <c r="A206" s="59">
        <f t="shared" ref="A206" si="290">A202+1</f>
        <v>50</v>
      </c>
      <c r="B206" s="3">
        <v>0</v>
      </c>
      <c r="C206" s="4">
        <v>0</v>
      </c>
      <c r="D206" s="5">
        <v>0</v>
      </c>
      <c r="E206" s="48" cm="1">
        <f t="array" ref="E206:F208">AF202:AG204</f>
        <v>-2.1632407348659934</v>
      </c>
      <c r="F206" s="49">
        <v>-2.0792479411211238</v>
      </c>
      <c r="G206" s="49" cm="1">
        <f t="array" ref="G206:G208">AI202:AI204</f>
        <v>-2.0245477896813635</v>
      </c>
      <c r="H206" s="49" cm="1">
        <f t="array" ref="H206:H208">AH202:AH204</f>
        <v>-0.12727364010775843</v>
      </c>
      <c r="I206" s="52">
        <f t="shared" ref="I206" si="291">AJ202</f>
        <v>-5.9470972213623852E-2</v>
      </c>
      <c r="J206" s="8">
        <v>3</v>
      </c>
      <c r="K206" s="9" cm="1">
        <f t="array" ref="K206:N208" xml:space="preserve"> MMULT(E206:F208, TRANSPOSE(B206:C209))+H206:H208</f>
        <v>-0.12727364010775843</v>
      </c>
      <c r="L206" s="9">
        <v>-2.2065215812288823</v>
      </c>
      <c r="M206" s="9">
        <v>-2.290514374973752</v>
      </c>
      <c r="N206" s="9">
        <v>-4.3697623160948753</v>
      </c>
      <c r="O206" s="11">
        <f t="shared" ref="O206:R208" si="292">1/(1+EXP(-K206))</f>
        <v>0.4682244715991995</v>
      </c>
      <c r="P206" s="11">
        <f t="shared" si="292"/>
        <v>9.9166375737333876E-2</v>
      </c>
      <c r="Q206" s="11">
        <f t="shared" si="292"/>
        <v>9.1911609194723839E-2</v>
      </c>
      <c r="R206" s="11">
        <f t="shared" si="292"/>
        <v>1.249611893459694E-2</v>
      </c>
      <c r="S206" s="12" cm="1">
        <f t="array" ref="S206:S209">MMULT(TRANSPOSE(O206:R208), G206:G208)+I206</f>
        <v>-0.60964597690702649</v>
      </c>
      <c r="T206" s="15">
        <f t="shared" si="199"/>
        <v>0.35213995960192951</v>
      </c>
      <c r="U206" s="16" cm="1">
        <f t="array" ref="U206">0.25*(-SUMPRODUCT(D206:D209,LN(T206:T209))-SUMPRODUCT(1-D206:D209,LN(1-T206:T209)))</f>
        <v>0.63485876350310289</v>
      </c>
      <c r="V206" s="17" cm="1">
        <f t="array" ref="V206:V209">0.25*(T206:T209-D206:D209)</f>
        <v>8.8034989900482377E-2</v>
      </c>
      <c r="W206" s="20" cm="1">
        <f t="array" ref="W206:W208" xml:space="preserve"> TRANSPOSE(MMULT( TRANSPOSE(_xlfn.ANCHORARRAY(V206)), TRANSPOSE(O206:R208)))</f>
        <v>2.0743651989219205E-2</v>
      </c>
      <c r="X206" s="20">
        <f t="shared" ref="X206" si="293">SUM(_xlfn.ANCHORARRAY(V206))</f>
        <v>-2.4358143614208461E-3</v>
      </c>
      <c r="Y206" s="22" cm="1">
        <f t="array" ref="Y206:AB208">(G206:G208)*(TRANSPOSE(_xlfn.ANCHORARRAY(V206))*(O206:R208)*(1-O206:R208))</f>
        <v>-4.4377803984196731E-2</v>
      </c>
      <c r="Z206" s="23">
        <v>2.0353843321941924E-2</v>
      </c>
      <c r="AA206" s="23">
        <v>2.0409464128023486E-2</v>
      </c>
      <c r="AB206" s="17">
        <v>-3.5688658595744507E-3</v>
      </c>
      <c r="AC206" s="20" cm="1">
        <f t="array" ref="AC206:AD208">MMULT((_xlfn.ANCHORARRAY(Y206)),(B206:C209))</f>
        <v>1.6840598268449036E-2</v>
      </c>
      <c r="AD206" s="26">
        <v>1.6784977462367474E-2</v>
      </c>
      <c r="AE206" s="28">
        <f t="shared" ref="AE206:AE208" si="294">SUM(Y206:AB206)</f>
        <v>-7.1833623938057714E-3</v>
      </c>
      <c r="AF206" s="110" cm="1">
        <f t="array" ref="AF206:AG208">E206:F208-3*(_xlfn.ANCHORARRAY(AC206))</f>
        <v>-2.2137625296713406</v>
      </c>
      <c r="AG206" s="111">
        <v>-2.129602873508226</v>
      </c>
      <c r="AH206" s="114" cm="1">
        <f t="array" ref="AH206:AH208">(H206:H208)-3*(AE206:AE208)</f>
        <v>-0.10572355292634111</v>
      </c>
      <c r="AI206" s="20" cm="1">
        <f t="array" ref="AI206:AI208">G206:G208-3*(_xlfn.ANCHORARRAY(W206))</f>
        <v>-2.086778745649021</v>
      </c>
      <c r="AJ206" s="20">
        <f t="shared" ref="AJ206" si="295">I206-3*(X206)</f>
        <v>-5.2163529129361313E-2</v>
      </c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  <c r="AY206" s="91"/>
      <c r="AZ206" s="91"/>
      <c r="BA206" s="91"/>
      <c r="BB206" s="91"/>
      <c r="BC206" s="91"/>
      <c r="BD206" s="91"/>
      <c r="BE206" s="91"/>
      <c r="BF206" s="91"/>
      <c r="BG206" s="91"/>
      <c r="BH206" s="91"/>
      <c r="BI206" s="91"/>
      <c r="BJ206" s="91"/>
      <c r="BK206" s="91"/>
      <c r="BL206" s="91"/>
      <c r="BM206" s="91"/>
      <c r="BN206" s="91"/>
      <c r="BO206" s="91"/>
      <c r="BP206" s="91"/>
      <c r="BQ206" s="91"/>
      <c r="BR206" s="91"/>
      <c r="BS206" s="91"/>
      <c r="BT206" s="91"/>
      <c r="BU206" s="91"/>
      <c r="BV206" s="91"/>
      <c r="BW206" s="91"/>
      <c r="BX206" s="91"/>
      <c r="BY206" s="91"/>
      <c r="BZ206" s="91"/>
      <c r="CA206" s="91"/>
      <c r="CB206" s="91"/>
      <c r="CC206" s="91"/>
      <c r="CD206" s="91"/>
      <c r="CE206" s="91"/>
      <c r="CF206" s="91"/>
      <c r="CG206" s="91"/>
      <c r="CH206" s="91"/>
      <c r="CI206" s="91"/>
      <c r="CJ206" s="91"/>
      <c r="CK206" s="91"/>
      <c r="CL206" s="91"/>
      <c r="CM206" s="91"/>
      <c r="CN206" s="91"/>
      <c r="CO206" s="91"/>
    </row>
    <row r="207" spans="1:93" s="1" customFormat="1" ht="15" thickBot="1" x14ac:dyDescent="0.4">
      <c r="A207" s="60"/>
      <c r="B207" s="29">
        <v>0</v>
      </c>
      <c r="C207" s="30">
        <v>1</v>
      </c>
      <c r="D207" s="31">
        <v>1</v>
      </c>
      <c r="E207" s="50">
        <v>-0.66833566884233064</v>
      </c>
      <c r="F207" s="51">
        <v>0.50973660919113539</v>
      </c>
      <c r="G207" s="49">
        <v>0.2332582259898538</v>
      </c>
      <c r="H207" s="49">
        <v>-0.16451371209139529</v>
      </c>
      <c r="I207" s="53"/>
      <c r="J207" s="34"/>
      <c r="K207" s="10">
        <v>-0.16451371209139529</v>
      </c>
      <c r="L207" s="10">
        <v>0.34522289709974008</v>
      </c>
      <c r="M207" s="10">
        <v>-0.83284938093372596</v>
      </c>
      <c r="N207" s="10">
        <v>-0.32311277174259057</v>
      </c>
      <c r="O207" s="13">
        <f t="shared" si="292"/>
        <v>0.45896408253209842</v>
      </c>
      <c r="P207" s="13">
        <f t="shared" si="292"/>
        <v>0.58545866657618661</v>
      </c>
      <c r="Q207" s="13">
        <f t="shared" si="292"/>
        <v>0.30304292086501938</v>
      </c>
      <c r="R207" s="13">
        <f t="shared" si="292"/>
        <v>0.41991732940411397</v>
      </c>
      <c r="S207" s="13">
        <v>0.20001397451288799</v>
      </c>
      <c r="T207" s="15">
        <f t="shared" si="199"/>
        <v>0.54983745623360436</v>
      </c>
      <c r="U207" s="35"/>
      <c r="V207" s="18">
        <v>-0.11254063594159891</v>
      </c>
      <c r="W207" s="21">
        <v>-2.0990697603253325E-3</v>
      </c>
      <c r="X207" s="21"/>
      <c r="Y207" s="24">
        <v>5.0991417431624653E-3</v>
      </c>
      <c r="Z207" s="25">
        <v>-6.3710411852917993E-3</v>
      </c>
      <c r="AA207" s="25">
        <v>-5.9504830311196697E-3</v>
      </c>
      <c r="AB207" s="18">
        <v>8.1166886739097721E-3</v>
      </c>
      <c r="AC207" s="21">
        <v>2.1662056427901024E-3</v>
      </c>
      <c r="AD207" s="27">
        <v>1.7456474886179728E-3</v>
      </c>
      <c r="AE207" s="28">
        <f t="shared" si="294"/>
        <v>8.9430620066076848E-4</v>
      </c>
      <c r="AF207" s="110">
        <v>-0.67483428577070093</v>
      </c>
      <c r="AG207" s="111">
        <v>0.50449966672528146</v>
      </c>
      <c r="AH207" s="115">
        <v>-0.16719663069337759</v>
      </c>
      <c r="AI207" s="21">
        <v>0.23955543527082979</v>
      </c>
      <c r="AJ207" s="2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91"/>
      <c r="BC207" s="91"/>
      <c r="BD207" s="91"/>
      <c r="BE207" s="91"/>
      <c r="BF207" s="91"/>
      <c r="BG207" s="91"/>
      <c r="BH207" s="91"/>
      <c r="BI207" s="91"/>
      <c r="BJ207" s="91"/>
      <c r="BK207" s="91"/>
      <c r="BL207" s="91"/>
      <c r="BM207" s="91"/>
      <c r="BN207" s="91"/>
      <c r="BO207" s="91"/>
      <c r="BP207" s="91"/>
      <c r="BQ207" s="91"/>
      <c r="BR207" s="91"/>
      <c r="BS207" s="91"/>
      <c r="BT207" s="91"/>
      <c r="BU207" s="91"/>
      <c r="BV207" s="91"/>
      <c r="BW207" s="91"/>
      <c r="BX207" s="91"/>
      <c r="BY207" s="91"/>
      <c r="BZ207" s="91"/>
      <c r="CA207" s="91"/>
      <c r="CB207" s="91"/>
      <c r="CC207" s="91"/>
      <c r="CD207" s="91"/>
      <c r="CE207" s="91"/>
      <c r="CF207" s="91"/>
      <c r="CG207" s="91"/>
      <c r="CH207" s="91"/>
      <c r="CI207" s="91"/>
      <c r="CJ207" s="91"/>
      <c r="CK207" s="91"/>
      <c r="CL207" s="91"/>
      <c r="CM207" s="91"/>
      <c r="CN207" s="91"/>
      <c r="CO207" s="91"/>
    </row>
    <row r="208" spans="1:93" s="1" customFormat="1" ht="15" thickBot="1" x14ac:dyDescent="0.4">
      <c r="A208" s="60"/>
      <c r="B208" s="29">
        <v>1</v>
      </c>
      <c r="C208" s="30">
        <v>0</v>
      </c>
      <c r="D208" s="31">
        <v>1</v>
      </c>
      <c r="E208" s="50">
        <v>-0.31889438814012711</v>
      </c>
      <c r="F208" s="51">
        <v>0.21299300328187637</v>
      </c>
      <c r="G208" s="49">
        <v>0.61996644656096311</v>
      </c>
      <c r="H208" s="49">
        <v>-0.12450639522526233</v>
      </c>
      <c r="I208" s="53"/>
      <c r="J208" s="34"/>
      <c r="K208" s="10">
        <v>-0.12450639522526233</v>
      </c>
      <c r="L208" s="10">
        <v>8.8486608056614041E-2</v>
      </c>
      <c r="M208" s="10">
        <v>-0.44340078336538946</v>
      </c>
      <c r="N208" s="10">
        <v>-0.23040778008351306</v>
      </c>
      <c r="O208" s="13">
        <f t="shared" si="292"/>
        <v>0.46891354892767817</v>
      </c>
      <c r="P208" s="13">
        <f t="shared" si="292"/>
        <v>0.52210722915061314</v>
      </c>
      <c r="Q208" s="13">
        <f t="shared" si="292"/>
        <v>0.39093092966284171</v>
      </c>
      <c r="R208" s="13">
        <f t="shared" si="292"/>
        <v>0.44265153915510758</v>
      </c>
      <c r="S208" s="13">
        <v>6.7500895978744563E-2</v>
      </c>
      <c r="T208" s="15">
        <f t="shared" ref="T208:T271" si="296">1/(1+EXP(-S208))</f>
        <v>0.51686881943111718</v>
      </c>
      <c r="U208" s="35"/>
      <c r="V208" s="18">
        <v>-0.12078279514222071</v>
      </c>
      <c r="W208" s="21">
        <v>-1.461275311422025E-3</v>
      </c>
      <c r="X208" s="21"/>
      <c r="Y208" s="24">
        <v>1.3591941848274735E-2</v>
      </c>
      <c r="Z208" s="25">
        <v>-1.7408755183663374E-2</v>
      </c>
      <c r="AA208" s="25">
        <v>-1.7829527716494889E-2</v>
      </c>
      <c r="AB208" s="18">
        <v>2.1849686045692623E-2</v>
      </c>
      <c r="AC208" s="21">
        <v>4.0201583291977344E-3</v>
      </c>
      <c r="AD208" s="27">
        <v>4.4409308620292492E-3</v>
      </c>
      <c r="AE208" s="28">
        <f t="shared" si="294"/>
        <v>2.0334499380909518E-4</v>
      </c>
      <c r="AF208" s="110">
        <v>-0.33095486312772032</v>
      </c>
      <c r="AG208" s="111">
        <v>0.19967021069578861</v>
      </c>
      <c r="AH208" s="115">
        <v>-0.12511643020668961</v>
      </c>
      <c r="AI208" s="21">
        <v>0.62435027249522923</v>
      </c>
      <c r="AJ208" s="2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91"/>
      <c r="BC208" s="91"/>
      <c r="BD208" s="91"/>
      <c r="BE208" s="91"/>
      <c r="BF208" s="91"/>
      <c r="BG208" s="91"/>
      <c r="BH208" s="91"/>
      <c r="BI208" s="91"/>
      <c r="BJ208" s="91"/>
      <c r="BK208" s="91"/>
      <c r="BL208" s="91"/>
      <c r="BM208" s="91"/>
      <c r="BN208" s="91"/>
      <c r="BO208" s="91"/>
      <c r="BP208" s="91"/>
      <c r="BQ208" s="91"/>
      <c r="BR208" s="91"/>
      <c r="BS208" s="91"/>
      <c r="BT208" s="91"/>
      <c r="BU208" s="91"/>
      <c r="BV208" s="91"/>
      <c r="BW208" s="91"/>
      <c r="BX208" s="91"/>
      <c r="BY208" s="91"/>
      <c r="BZ208" s="91"/>
      <c r="CA208" s="91"/>
      <c r="CB208" s="91"/>
      <c r="CC208" s="91"/>
      <c r="CD208" s="91"/>
      <c r="CE208" s="91"/>
      <c r="CF208" s="91"/>
      <c r="CG208" s="91"/>
      <c r="CH208" s="91"/>
      <c r="CI208" s="91"/>
      <c r="CJ208" s="91"/>
      <c r="CK208" s="91"/>
      <c r="CL208" s="91"/>
      <c r="CM208" s="91"/>
      <c r="CN208" s="91"/>
      <c r="CO208" s="91"/>
    </row>
    <row r="209" spans="1:93" s="1" customFormat="1" ht="15" thickBot="1" x14ac:dyDescent="0.4">
      <c r="A209" s="61"/>
      <c r="B209" s="36">
        <v>1</v>
      </c>
      <c r="C209" s="37">
        <v>1</v>
      </c>
      <c r="D209" s="38">
        <v>0</v>
      </c>
      <c r="E209" s="54"/>
      <c r="F209" s="55"/>
      <c r="G209" s="56"/>
      <c r="H209" s="56"/>
      <c r="I209" s="57"/>
      <c r="J209" s="41"/>
      <c r="K209" s="42"/>
      <c r="L209" s="42"/>
      <c r="M209" s="42"/>
      <c r="N209" s="42"/>
      <c r="O209" s="14"/>
      <c r="P209" s="14"/>
      <c r="Q209" s="14"/>
      <c r="R209" s="14"/>
      <c r="S209" s="14">
        <v>0.28760831093167627</v>
      </c>
      <c r="T209" s="15">
        <f t="shared" si="296"/>
        <v>0.57141050728766551</v>
      </c>
      <c r="U209" s="43"/>
      <c r="V209" s="19">
        <v>0.14285262682191638</v>
      </c>
      <c r="W209" s="44"/>
      <c r="X209" s="44"/>
      <c r="Y209" s="45"/>
      <c r="Z209" s="42"/>
      <c r="AA209" s="42"/>
      <c r="AB209" s="19"/>
      <c r="AC209" s="44"/>
      <c r="AD209" s="46"/>
      <c r="AE209" s="47"/>
      <c r="AF209" s="112"/>
      <c r="AG209" s="113"/>
      <c r="AH209" s="116"/>
      <c r="AI209" s="44"/>
      <c r="AJ209" s="44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  <c r="BB209" s="91"/>
      <c r="BC209" s="91"/>
      <c r="BD209" s="91"/>
      <c r="BE209" s="91"/>
      <c r="BF209" s="91"/>
      <c r="BG209" s="91"/>
      <c r="BH209" s="91"/>
      <c r="BI209" s="91"/>
      <c r="BJ209" s="91"/>
      <c r="BK209" s="91"/>
      <c r="BL209" s="91"/>
      <c r="BM209" s="91"/>
      <c r="BN209" s="91"/>
      <c r="BO209" s="91"/>
      <c r="BP209" s="91"/>
      <c r="BQ209" s="91"/>
      <c r="BR209" s="91"/>
      <c r="BS209" s="91"/>
      <c r="BT209" s="91"/>
      <c r="BU209" s="91"/>
      <c r="BV209" s="91"/>
      <c r="BW209" s="91"/>
      <c r="BX209" s="91"/>
      <c r="BY209" s="91"/>
      <c r="BZ209" s="91"/>
      <c r="CA209" s="91"/>
      <c r="CB209" s="91"/>
      <c r="CC209" s="91"/>
      <c r="CD209" s="91"/>
      <c r="CE209" s="91"/>
      <c r="CF209" s="91"/>
      <c r="CG209" s="91"/>
      <c r="CH209" s="91"/>
      <c r="CI209" s="91"/>
      <c r="CJ209" s="91"/>
      <c r="CK209" s="91"/>
      <c r="CL209" s="91"/>
      <c r="CM209" s="91"/>
      <c r="CN209" s="91"/>
      <c r="CO209" s="91"/>
    </row>
    <row r="210" spans="1:93" s="1" customFormat="1" ht="15" thickBot="1" x14ac:dyDescent="0.4">
      <c r="A210" s="59">
        <f t="shared" ref="A210" si="297">A206+1</f>
        <v>51</v>
      </c>
      <c r="B210" s="3">
        <v>0</v>
      </c>
      <c r="C210" s="4">
        <v>0</v>
      </c>
      <c r="D210" s="5">
        <v>0</v>
      </c>
      <c r="E210" s="48" cm="1">
        <f t="array" ref="E210:F212">AF206:AG208</f>
        <v>-2.2137625296713406</v>
      </c>
      <c r="F210" s="49">
        <v>-2.129602873508226</v>
      </c>
      <c r="G210" s="49" cm="1">
        <f t="array" ref="G210:G212">AI206:AI208</f>
        <v>-2.086778745649021</v>
      </c>
      <c r="H210" s="49" cm="1">
        <f t="array" ref="H210:H212">AH206:AH208</f>
        <v>-0.10572355292634111</v>
      </c>
      <c r="I210" s="52">
        <f t="shared" ref="I210" si="298">AJ206</f>
        <v>-5.2163529129361313E-2</v>
      </c>
      <c r="J210" s="8">
        <v>3</v>
      </c>
      <c r="K210" s="9" cm="1">
        <f t="array" ref="K210:N212" xml:space="preserve"> MMULT(E210:F212, TRANSPOSE(B210:C213))+H210:H212</f>
        <v>-0.10572355292634111</v>
      </c>
      <c r="L210" s="9">
        <v>-2.2353264264345669</v>
      </c>
      <c r="M210" s="9">
        <v>-2.3194860825976815</v>
      </c>
      <c r="N210" s="9">
        <v>-4.4490889561059079</v>
      </c>
      <c r="O210" s="11">
        <f t="shared" ref="O210:R212" si="299">1/(1+EXP(-K210))</f>
        <v>0.47359370348570101</v>
      </c>
      <c r="P210" s="11">
        <f t="shared" si="299"/>
        <v>9.6622714481973238E-2</v>
      </c>
      <c r="Q210" s="11">
        <f t="shared" si="299"/>
        <v>8.9521938755023053E-2</v>
      </c>
      <c r="R210" s="11">
        <f t="shared" si="299"/>
        <v>1.1554152572421619E-2</v>
      </c>
      <c r="S210" s="12" cm="1">
        <f t="array" ref="S210:S213">MMULT(TRANSPOSE(O210:R212), G210:G212)+I210</f>
        <v>-0.63798958701497221</v>
      </c>
      <c r="T210" s="15">
        <f t="shared" si="296"/>
        <v>0.34570113727667184</v>
      </c>
      <c r="U210" s="16" cm="1">
        <f t="array" ref="U210">0.25*(-SUMPRODUCT(D210:D213,LN(T210:T213))-SUMPRODUCT(1-D210:D213,LN(1-T210:T213)))</f>
        <v>0.63152086129607676</v>
      </c>
      <c r="V210" s="17" cm="1">
        <f t="array" ref="V210:V213">0.25*(T210:T213-D210:D213)</f>
        <v>8.6425284319167961E-2</v>
      </c>
      <c r="W210" s="20" cm="1">
        <f t="array" ref="W210:W212" xml:space="preserve"> TRANSPOSE(MMULT( TRANSPOSE(_xlfn.ANCHORARRAY(V210)), TRANSPOSE(O210:R212)))</f>
        <v>2.100251535675771E-2</v>
      </c>
      <c r="X210" s="20">
        <f t="shared" ref="X210" si="300">SUM(_xlfn.ANCHORARRAY(V210))</f>
        <v>-2.44570343318673E-3</v>
      </c>
      <c r="Y210" s="22" cm="1">
        <f t="array" ref="Y210:AB212">(G210:G212)*(TRANSPOSE(_xlfn.ANCHORARRAY(V210))*(O210:R212)*(1-O210:R212))</f>
        <v>-4.4961854588122581E-2</v>
      </c>
      <c r="Z210" s="23">
        <v>2.0388803397718001E-2</v>
      </c>
      <c r="AA210" s="23">
        <v>2.0460421574271349E-2</v>
      </c>
      <c r="AB210" s="17">
        <v>-3.4165372956921044E-3</v>
      </c>
      <c r="AC210" s="20" cm="1">
        <f t="array" ref="AC210:AD212">MMULT((_xlfn.ANCHORARRAY(Y210)),(B210:C213))</f>
        <v>1.7043884278579245E-2</v>
      </c>
      <c r="AD210" s="26">
        <v>1.6972266102025898E-2</v>
      </c>
      <c r="AE210" s="28">
        <f t="shared" ref="AE210:AE212" si="301">SUM(Y210:AB210)</f>
        <v>-7.5291669118253352E-3</v>
      </c>
      <c r="AF210" s="110" cm="1">
        <f t="array" ref="AF210:AG212">E210:F212-3*(_xlfn.ANCHORARRAY(AC210))</f>
        <v>-2.2648941825070783</v>
      </c>
      <c r="AG210" s="111">
        <v>-2.1805196718143036</v>
      </c>
      <c r="AH210" s="114" cm="1">
        <f t="array" ref="AH210:AH212">(H210:H212)-3*(AE210:AE212)</f>
        <v>-8.3136052190865103E-2</v>
      </c>
      <c r="AI210" s="20" cm="1">
        <f t="array" ref="AI210:AI212">G210:G212-3*(_xlfn.ANCHORARRAY(W210))</f>
        <v>-2.1497862917192943</v>
      </c>
      <c r="AJ210" s="20">
        <f t="shared" ref="AJ210" si="302">I210-3*(X210)</f>
        <v>-4.4826418829801123E-2</v>
      </c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  <c r="AY210" s="91"/>
      <c r="AZ210" s="91"/>
      <c r="BA210" s="91"/>
      <c r="BB210" s="91"/>
      <c r="BC210" s="91"/>
      <c r="BD210" s="91"/>
      <c r="BE210" s="91"/>
      <c r="BF210" s="91"/>
      <c r="BG210" s="91"/>
      <c r="BH210" s="91"/>
      <c r="BI210" s="91"/>
      <c r="BJ210" s="91"/>
      <c r="BK210" s="91"/>
      <c r="BL210" s="91"/>
      <c r="BM210" s="91"/>
      <c r="BN210" s="91"/>
      <c r="BO210" s="91"/>
      <c r="BP210" s="91"/>
      <c r="BQ210" s="91"/>
      <c r="BR210" s="91"/>
      <c r="BS210" s="91"/>
      <c r="BT210" s="91"/>
      <c r="BU210" s="91"/>
      <c r="BV210" s="91"/>
      <c r="BW210" s="91"/>
      <c r="BX210" s="91"/>
      <c r="BY210" s="91"/>
      <c r="BZ210" s="91"/>
      <c r="CA210" s="91"/>
      <c r="CB210" s="91"/>
      <c r="CC210" s="91"/>
      <c r="CD210" s="91"/>
      <c r="CE210" s="91"/>
      <c r="CF210" s="91"/>
      <c r="CG210" s="91"/>
      <c r="CH210" s="91"/>
      <c r="CI210" s="91"/>
      <c r="CJ210" s="91"/>
      <c r="CK210" s="91"/>
      <c r="CL210" s="91"/>
      <c r="CM210" s="91"/>
      <c r="CN210" s="91"/>
      <c r="CO210" s="91"/>
    </row>
    <row r="211" spans="1:93" s="1" customFormat="1" ht="15" thickBot="1" x14ac:dyDescent="0.4">
      <c r="A211" s="60"/>
      <c r="B211" s="29">
        <v>0</v>
      </c>
      <c r="C211" s="30">
        <v>1</v>
      </c>
      <c r="D211" s="31">
        <v>1</v>
      </c>
      <c r="E211" s="50">
        <v>-0.67483428577070093</v>
      </c>
      <c r="F211" s="51">
        <v>0.50449966672528146</v>
      </c>
      <c r="G211" s="49">
        <v>0.23955543527082979</v>
      </c>
      <c r="H211" s="49">
        <v>-0.16719663069337759</v>
      </c>
      <c r="I211" s="53"/>
      <c r="J211" s="34"/>
      <c r="K211" s="10">
        <v>-0.16719663069337759</v>
      </c>
      <c r="L211" s="10">
        <v>0.33730303603190387</v>
      </c>
      <c r="M211" s="10">
        <v>-0.84203091646407846</v>
      </c>
      <c r="N211" s="10">
        <v>-0.33753124973879706</v>
      </c>
      <c r="O211" s="13">
        <f t="shared" si="299"/>
        <v>0.45829794451177625</v>
      </c>
      <c r="P211" s="13">
        <f t="shared" si="299"/>
        <v>0.58353524975470306</v>
      </c>
      <c r="Q211" s="13">
        <f t="shared" si="299"/>
        <v>0.30110722199950118</v>
      </c>
      <c r="R211" s="13">
        <f t="shared" si="299"/>
        <v>0.41640929038282415</v>
      </c>
      <c r="S211" s="13">
        <v>0.20980195213568295</v>
      </c>
      <c r="T211" s="15">
        <f t="shared" si="296"/>
        <v>0.55225893898330514</v>
      </c>
      <c r="U211" s="35"/>
      <c r="V211" s="18">
        <v>-0.11193526525417372</v>
      </c>
      <c r="W211" s="21">
        <v>-2.2354683127082595E-3</v>
      </c>
      <c r="X211" s="21"/>
      <c r="Y211" s="24">
        <v>5.1399067375621802E-3</v>
      </c>
      <c r="Z211" s="25">
        <v>-6.5165586134947771E-3</v>
      </c>
      <c r="AA211" s="25">
        <v>-6.0642481223555393E-3</v>
      </c>
      <c r="AB211" s="18">
        <v>8.3455236249447666E-3</v>
      </c>
      <c r="AC211" s="21">
        <v>2.2812755025892273E-3</v>
      </c>
      <c r="AD211" s="27">
        <v>1.8289650114499895E-3</v>
      </c>
      <c r="AE211" s="28">
        <f t="shared" si="301"/>
        <v>9.0462362665663047E-4</v>
      </c>
      <c r="AF211" s="110">
        <v>-0.68167811227846864</v>
      </c>
      <c r="AG211" s="111">
        <v>0.4990127716909315</v>
      </c>
      <c r="AH211" s="115">
        <v>-0.16991050157334747</v>
      </c>
      <c r="AI211" s="21">
        <v>0.24626184020895456</v>
      </c>
      <c r="AJ211" s="2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  <c r="BB211" s="91"/>
      <c r="BC211" s="91"/>
      <c r="BD211" s="91"/>
      <c r="BE211" s="91"/>
      <c r="BF211" s="91"/>
      <c r="BG211" s="91"/>
      <c r="BH211" s="91"/>
      <c r="BI211" s="91"/>
      <c r="BJ211" s="91"/>
      <c r="BK211" s="91"/>
      <c r="BL211" s="91"/>
      <c r="BM211" s="91"/>
      <c r="BN211" s="91"/>
      <c r="BO211" s="91"/>
      <c r="BP211" s="91"/>
      <c r="BQ211" s="91"/>
      <c r="BR211" s="91"/>
      <c r="BS211" s="91"/>
      <c r="BT211" s="91"/>
      <c r="BU211" s="91"/>
      <c r="BV211" s="91"/>
      <c r="BW211" s="91"/>
      <c r="BX211" s="91"/>
      <c r="BY211" s="91"/>
      <c r="BZ211" s="91"/>
      <c r="CA211" s="91"/>
      <c r="CB211" s="91"/>
      <c r="CC211" s="91"/>
      <c r="CD211" s="91"/>
      <c r="CE211" s="91"/>
      <c r="CF211" s="91"/>
      <c r="CG211" s="91"/>
      <c r="CH211" s="91"/>
      <c r="CI211" s="91"/>
      <c r="CJ211" s="91"/>
      <c r="CK211" s="91"/>
      <c r="CL211" s="91"/>
      <c r="CM211" s="91"/>
      <c r="CN211" s="91"/>
      <c r="CO211" s="91"/>
    </row>
    <row r="212" spans="1:93" s="1" customFormat="1" ht="15" thickBot="1" x14ac:dyDescent="0.4">
      <c r="A212" s="60"/>
      <c r="B212" s="29">
        <v>1</v>
      </c>
      <c r="C212" s="30">
        <v>0</v>
      </c>
      <c r="D212" s="31">
        <v>1</v>
      </c>
      <c r="E212" s="50">
        <v>-0.33095486312772032</v>
      </c>
      <c r="F212" s="51">
        <v>0.19967021069578861</v>
      </c>
      <c r="G212" s="49">
        <v>0.62435027249522923</v>
      </c>
      <c r="H212" s="49">
        <v>-0.12511643020668961</v>
      </c>
      <c r="I212" s="53"/>
      <c r="J212" s="34"/>
      <c r="K212" s="10">
        <v>-0.12511643020668961</v>
      </c>
      <c r="L212" s="10">
        <v>7.4553780489098997E-2</v>
      </c>
      <c r="M212" s="10">
        <v>-0.45607129333440993</v>
      </c>
      <c r="N212" s="10">
        <v>-0.25640108263862132</v>
      </c>
      <c r="O212" s="13">
        <f t="shared" si="299"/>
        <v>0.46876163258589065</v>
      </c>
      <c r="P212" s="13">
        <f t="shared" si="299"/>
        <v>0.51862981679815623</v>
      </c>
      <c r="Q212" s="13">
        <f t="shared" si="299"/>
        <v>0.38791823507490347</v>
      </c>
      <c r="R212" s="13">
        <f t="shared" si="299"/>
        <v>0.43624860669019988</v>
      </c>
      <c r="S212" s="13">
        <v>7.5352719211528446E-2</v>
      </c>
      <c r="T212" s="15">
        <f t="shared" si="296"/>
        <v>0.51882927121173683</v>
      </c>
      <c r="U212" s="35"/>
      <c r="V212" s="18">
        <v>-0.12029268219706579</v>
      </c>
      <c r="W212" s="21">
        <v>-1.6645597802025652E-3</v>
      </c>
      <c r="X212" s="21"/>
      <c r="Y212" s="24">
        <v>1.3437256706604596E-2</v>
      </c>
      <c r="Z212" s="25">
        <v>-1.7447447719336359E-2</v>
      </c>
      <c r="AA212" s="25">
        <v>-1.7832701934303211E-2</v>
      </c>
      <c r="AB212" s="18">
        <v>2.201246957385412E-2</v>
      </c>
      <c r="AC212" s="21">
        <v>4.1797676395509097E-3</v>
      </c>
      <c r="AD212" s="27">
        <v>4.5650218545177611E-3</v>
      </c>
      <c r="AE212" s="28">
        <f t="shared" si="301"/>
        <v>1.6957662681914634E-4</v>
      </c>
      <c r="AF212" s="110">
        <v>-0.34349416604637306</v>
      </c>
      <c r="AG212" s="111">
        <v>0.18597514513223531</v>
      </c>
      <c r="AH212" s="115">
        <v>-0.12562516008714705</v>
      </c>
      <c r="AI212" s="21">
        <v>0.62934395183583691</v>
      </c>
      <c r="AJ212" s="2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  <c r="AY212" s="91"/>
      <c r="AZ212" s="91"/>
      <c r="BA212" s="91"/>
      <c r="BB212" s="91"/>
      <c r="BC212" s="91"/>
      <c r="BD212" s="91"/>
      <c r="BE212" s="91"/>
      <c r="BF212" s="91"/>
      <c r="BG212" s="91"/>
      <c r="BH212" s="91"/>
      <c r="BI212" s="91"/>
      <c r="BJ212" s="91"/>
      <c r="BK212" s="91"/>
      <c r="BL212" s="91"/>
      <c r="BM212" s="91"/>
      <c r="BN212" s="91"/>
      <c r="BO212" s="91"/>
      <c r="BP212" s="91"/>
      <c r="BQ212" s="91"/>
      <c r="BR212" s="91"/>
      <c r="BS212" s="91"/>
      <c r="BT212" s="91"/>
      <c r="BU212" s="91"/>
      <c r="BV212" s="91"/>
      <c r="BW212" s="91"/>
      <c r="BX212" s="91"/>
      <c r="BY212" s="91"/>
      <c r="BZ212" s="91"/>
      <c r="CA212" s="91"/>
      <c r="CB212" s="91"/>
      <c r="CC212" s="91"/>
      <c r="CD212" s="91"/>
      <c r="CE212" s="91"/>
      <c r="CF212" s="91"/>
      <c r="CG212" s="91"/>
      <c r="CH212" s="91"/>
      <c r="CI212" s="91"/>
      <c r="CJ212" s="91"/>
      <c r="CK212" s="91"/>
      <c r="CL212" s="91"/>
      <c r="CM212" s="91"/>
      <c r="CN212" s="91"/>
      <c r="CO212" s="91"/>
    </row>
    <row r="213" spans="1:93" s="1" customFormat="1" ht="15" thickBot="1" x14ac:dyDescent="0.4">
      <c r="A213" s="61"/>
      <c r="B213" s="36">
        <v>1</v>
      </c>
      <c r="C213" s="37">
        <v>1</v>
      </c>
      <c r="D213" s="38">
        <v>0</v>
      </c>
      <c r="E213" s="54"/>
      <c r="F213" s="55"/>
      <c r="G213" s="56"/>
      <c r="H213" s="56"/>
      <c r="I213" s="57"/>
      <c r="J213" s="41"/>
      <c r="K213" s="42"/>
      <c r="L213" s="42"/>
      <c r="M213" s="42"/>
      <c r="N213" s="42"/>
      <c r="O213" s="14"/>
      <c r="P213" s="14"/>
      <c r="Q213" s="14"/>
      <c r="R213" s="14"/>
      <c r="S213" s="14">
        <v>0.29585055612968847</v>
      </c>
      <c r="T213" s="15">
        <f t="shared" si="296"/>
        <v>0.57342783879553927</v>
      </c>
      <c r="U213" s="43"/>
      <c r="V213" s="19">
        <v>0.14335695969888482</v>
      </c>
      <c r="W213" s="44"/>
      <c r="X213" s="44"/>
      <c r="Y213" s="45"/>
      <c r="Z213" s="42"/>
      <c r="AA213" s="42"/>
      <c r="AB213" s="19"/>
      <c r="AC213" s="44"/>
      <c r="AD213" s="46"/>
      <c r="AE213" s="47"/>
      <c r="AF213" s="112"/>
      <c r="AG213" s="113"/>
      <c r="AH213" s="116"/>
      <c r="AI213" s="44"/>
      <c r="AJ213" s="44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  <c r="AY213" s="91"/>
      <c r="AZ213" s="91"/>
      <c r="BA213" s="91"/>
      <c r="BB213" s="91"/>
      <c r="BC213" s="91"/>
      <c r="BD213" s="91"/>
      <c r="BE213" s="91"/>
      <c r="BF213" s="91"/>
      <c r="BG213" s="91"/>
      <c r="BH213" s="91"/>
      <c r="BI213" s="91"/>
      <c r="BJ213" s="91"/>
      <c r="BK213" s="91"/>
      <c r="BL213" s="91"/>
      <c r="BM213" s="91"/>
      <c r="BN213" s="91"/>
      <c r="BO213" s="91"/>
      <c r="BP213" s="91"/>
      <c r="BQ213" s="91"/>
      <c r="BR213" s="91"/>
      <c r="BS213" s="91"/>
      <c r="BT213" s="91"/>
      <c r="BU213" s="91"/>
      <c r="BV213" s="91"/>
      <c r="BW213" s="91"/>
      <c r="BX213" s="91"/>
      <c r="BY213" s="91"/>
      <c r="BZ213" s="91"/>
      <c r="CA213" s="91"/>
      <c r="CB213" s="91"/>
      <c r="CC213" s="91"/>
      <c r="CD213" s="91"/>
      <c r="CE213" s="91"/>
      <c r="CF213" s="91"/>
      <c r="CG213" s="91"/>
      <c r="CH213" s="91"/>
      <c r="CI213" s="91"/>
      <c r="CJ213" s="91"/>
      <c r="CK213" s="91"/>
      <c r="CL213" s="91"/>
      <c r="CM213" s="91"/>
      <c r="CN213" s="91"/>
      <c r="CO213" s="91"/>
    </row>
    <row r="214" spans="1:93" s="1" customFormat="1" ht="15" thickBot="1" x14ac:dyDescent="0.4">
      <c r="A214" s="59">
        <f t="shared" ref="A214" si="303">A210+1</f>
        <v>52</v>
      </c>
      <c r="B214" s="3">
        <v>0</v>
      </c>
      <c r="C214" s="4">
        <v>0</v>
      </c>
      <c r="D214" s="5">
        <v>0</v>
      </c>
      <c r="E214" s="48" cm="1">
        <f t="array" ref="E214:F216">AF210:AG212</f>
        <v>-2.2648941825070783</v>
      </c>
      <c r="F214" s="49">
        <v>-2.1805196718143036</v>
      </c>
      <c r="G214" s="49" cm="1">
        <f t="array" ref="G214:G216">AI210:AI212</f>
        <v>-2.1497862917192943</v>
      </c>
      <c r="H214" s="49" cm="1">
        <f t="array" ref="H214:H216">AH210:AH212</f>
        <v>-8.3136052190865103E-2</v>
      </c>
      <c r="I214" s="52">
        <f t="shared" ref="I214" si="304">AJ210</f>
        <v>-4.4826418829801123E-2</v>
      </c>
      <c r="J214" s="8">
        <v>3</v>
      </c>
      <c r="K214" s="9" cm="1">
        <f t="array" ref="K214:N216" xml:space="preserve"> MMULT(E214:F216, TRANSPOSE(B214:C217))+H214:H216</f>
        <v>-8.3136052190865103E-2</v>
      </c>
      <c r="L214" s="9">
        <v>-2.2636557240051687</v>
      </c>
      <c r="M214" s="9">
        <v>-2.3480302346979434</v>
      </c>
      <c r="N214" s="9">
        <v>-4.5285499065122474</v>
      </c>
      <c r="O214" s="11">
        <f t="shared" ref="O214:R216" si="305">1/(1+EXP(-K214))</f>
        <v>0.47922794958846449</v>
      </c>
      <c r="P214" s="11">
        <f t="shared" si="305"/>
        <v>9.4178041467239362E-2</v>
      </c>
      <c r="Q214" s="11">
        <f t="shared" si="305"/>
        <v>8.7222467275268362E-2</v>
      </c>
      <c r="R214" s="11">
        <f t="shared" si="305"/>
        <v>1.0681004850466981E-2</v>
      </c>
      <c r="S214" s="12" cm="1">
        <f t="array" ref="S214:S217">MMULT(TRANSPOSE(O214:R216), G214:G216)+I214</f>
        <v>-0.66743612936133934</v>
      </c>
      <c r="T214" s="15">
        <f t="shared" si="296"/>
        <v>0.33907117182597157</v>
      </c>
      <c r="U214" s="16" cm="1">
        <f t="array" ref="U214">0.25*(-SUMPRODUCT(D214:D217,LN(T214:T217))-SUMPRODUCT(1-D214:D217,LN(1-T214:T217)))</f>
        <v>0.6280836190639314</v>
      </c>
      <c r="V214" s="17" cm="1">
        <f t="array" ref="V214:V217">0.25*(T214:T217-D214:D217)</f>
        <v>8.4767792956492893E-2</v>
      </c>
      <c r="W214" s="20" cm="1">
        <f t="array" ref="W214:W216" xml:space="preserve"> TRANSPOSE(MMULT( TRANSPOSE(_xlfn.ANCHORARRAY(V214)), TRANSPOSE(O214:R216)))</f>
        <v>2.1229953149509474E-2</v>
      </c>
      <c r="X214" s="20">
        <f t="shared" ref="X214" si="306">SUM(_xlfn.ANCHORARRAY(V214))</f>
        <v>-2.4439274655546073E-3</v>
      </c>
      <c r="Y214" s="22" cm="1">
        <f t="array" ref="Y214:AB216">(G214:G216)*(TRANSPOSE(_xlfn.ANCHORARRAY(V214))*(O214:R216)*(1-O214:R216))</f>
        <v>-4.5479530430293208E-2</v>
      </c>
      <c r="Z214" s="23">
        <v>2.0411849059456807E-2</v>
      </c>
      <c r="AA214" s="23">
        <v>2.0501547615511272E-2</v>
      </c>
      <c r="AB214" s="17">
        <v>-3.2682838696743281E-3</v>
      </c>
      <c r="AC214" s="20" cm="1">
        <f t="array" ref="AC214:AD216">MMULT((_xlfn.ANCHORARRAY(Y214)),(B214:C217))</f>
        <v>1.7233263745836943E-2</v>
      </c>
      <c r="AD214" s="26">
        <v>1.7143565189782477E-2</v>
      </c>
      <c r="AE214" s="28">
        <f t="shared" ref="AE214:AE216" si="307">SUM(Y214:AB214)</f>
        <v>-7.8344176249994565E-3</v>
      </c>
      <c r="AF214" s="110" cm="1">
        <f t="array" ref="AF214:AG216">E214:F216-3*(_xlfn.ANCHORARRAY(AC214))</f>
        <v>-2.3165939737445891</v>
      </c>
      <c r="AG214" s="111">
        <v>-2.2319503673836509</v>
      </c>
      <c r="AH214" s="114" cm="1">
        <f t="array" ref="AH214:AH216">(H214:H216)-3*(AE214:AE216)</f>
        <v>-5.9632799315866736E-2</v>
      </c>
      <c r="AI214" s="20" cm="1">
        <f t="array" ref="AI214:AI216">G214:G216-3*(_xlfn.ANCHORARRAY(W214))</f>
        <v>-2.2134761511678227</v>
      </c>
      <c r="AJ214" s="20">
        <f t="shared" ref="AJ214" si="308">I214-3*(X214)</f>
        <v>-3.7494636433137302E-2</v>
      </c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  <c r="AY214" s="91"/>
      <c r="AZ214" s="91"/>
      <c r="BA214" s="91"/>
      <c r="BB214" s="91"/>
      <c r="BC214" s="91"/>
      <c r="BD214" s="91"/>
      <c r="BE214" s="91"/>
      <c r="BF214" s="91"/>
      <c r="BG214" s="91"/>
      <c r="BH214" s="91"/>
      <c r="BI214" s="91"/>
      <c r="BJ214" s="91"/>
      <c r="BK214" s="91"/>
      <c r="BL214" s="91"/>
      <c r="BM214" s="91"/>
      <c r="BN214" s="91"/>
      <c r="BO214" s="91"/>
      <c r="BP214" s="91"/>
      <c r="BQ214" s="91"/>
      <c r="BR214" s="91"/>
      <c r="BS214" s="91"/>
      <c r="BT214" s="91"/>
      <c r="BU214" s="91"/>
      <c r="BV214" s="91"/>
      <c r="BW214" s="91"/>
      <c r="BX214" s="91"/>
      <c r="BY214" s="91"/>
      <c r="BZ214" s="91"/>
      <c r="CA214" s="91"/>
      <c r="CB214" s="91"/>
      <c r="CC214" s="91"/>
      <c r="CD214" s="91"/>
      <c r="CE214" s="91"/>
      <c r="CF214" s="91"/>
      <c r="CG214" s="91"/>
      <c r="CH214" s="91"/>
      <c r="CI214" s="91"/>
      <c r="CJ214" s="91"/>
      <c r="CK214" s="91"/>
      <c r="CL214" s="91"/>
      <c r="CM214" s="91"/>
      <c r="CN214" s="91"/>
      <c r="CO214" s="91"/>
    </row>
    <row r="215" spans="1:93" s="1" customFormat="1" ht="15" thickBot="1" x14ac:dyDescent="0.4">
      <c r="A215" s="60"/>
      <c r="B215" s="29">
        <v>0</v>
      </c>
      <c r="C215" s="30">
        <v>1</v>
      </c>
      <c r="D215" s="31">
        <v>1</v>
      </c>
      <c r="E215" s="50">
        <v>-0.68167811227846864</v>
      </c>
      <c r="F215" s="51">
        <v>0.4990127716909315</v>
      </c>
      <c r="G215" s="49">
        <v>0.24626184020895456</v>
      </c>
      <c r="H215" s="49">
        <v>-0.16991050157334747</v>
      </c>
      <c r="I215" s="53"/>
      <c r="J215" s="34"/>
      <c r="K215" s="10">
        <v>-0.16991050157334747</v>
      </c>
      <c r="L215" s="10">
        <v>0.32910227011758403</v>
      </c>
      <c r="M215" s="10">
        <v>-0.85158861385181606</v>
      </c>
      <c r="N215" s="10">
        <v>-0.35257584216088461</v>
      </c>
      <c r="O215" s="13">
        <f t="shared" si="305"/>
        <v>0.45762427303552528</v>
      </c>
      <c r="P215" s="13">
        <f t="shared" si="305"/>
        <v>0.58154092931364054</v>
      </c>
      <c r="Q215" s="13">
        <f t="shared" si="305"/>
        <v>0.29909971573322686</v>
      </c>
      <c r="R215" s="13">
        <f t="shared" si="305"/>
        <v>0.41275792574711817</v>
      </c>
      <c r="S215" s="13">
        <v>0.22008657764394549</v>
      </c>
      <c r="T215" s="15">
        <f t="shared" si="296"/>
        <v>0.55480061961763938</v>
      </c>
      <c r="U215" s="35"/>
      <c r="V215" s="18">
        <v>-0.11129984509559016</v>
      </c>
      <c r="W215" s="21">
        <v>-2.3766402617401705E-3</v>
      </c>
      <c r="X215" s="21"/>
      <c r="Y215" s="24">
        <v>5.1812827562890736E-3</v>
      </c>
      <c r="Z215" s="25">
        <v>-6.6699864661969588E-3</v>
      </c>
      <c r="AA215" s="25">
        <v>-6.183970435026981E-3</v>
      </c>
      <c r="AB215" s="18">
        <v>8.5878752484326946E-3</v>
      </c>
      <c r="AC215" s="21">
        <v>2.4039048134057136E-3</v>
      </c>
      <c r="AD215" s="27">
        <v>1.9178887822357358E-3</v>
      </c>
      <c r="AE215" s="28">
        <f t="shared" si="307"/>
        <v>9.152011034978284E-4</v>
      </c>
      <c r="AF215" s="110">
        <v>-0.68888982671868582</v>
      </c>
      <c r="AG215" s="111">
        <v>0.49325910534422429</v>
      </c>
      <c r="AH215" s="115">
        <v>-0.17265610488384095</v>
      </c>
      <c r="AI215" s="21">
        <v>0.25339176099417504</v>
      </c>
      <c r="AJ215" s="2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  <c r="AY215" s="91"/>
      <c r="AZ215" s="91"/>
      <c r="BA215" s="91"/>
      <c r="BB215" s="91"/>
      <c r="BC215" s="91"/>
      <c r="BD215" s="91"/>
      <c r="BE215" s="91"/>
      <c r="BF215" s="91"/>
      <c r="BG215" s="91"/>
      <c r="BH215" s="91"/>
      <c r="BI215" s="91"/>
      <c r="BJ215" s="91"/>
      <c r="BK215" s="91"/>
      <c r="BL215" s="91"/>
      <c r="BM215" s="91"/>
      <c r="BN215" s="91"/>
      <c r="BO215" s="91"/>
      <c r="BP215" s="91"/>
      <c r="BQ215" s="91"/>
      <c r="BR215" s="91"/>
      <c r="BS215" s="91"/>
      <c r="BT215" s="91"/>
      <c r="BU215" s="91"/>
      <c r="BV215" s="91"/>
      <c r="BW215" s="91"/>
      <c r="BX215" s="91"/>
      <c r="BY215" s="91"/>
      <c r="BZ215" s="91"/>
      <c r="CA215" s="91"/>
      <c r="CB215" s="91"/>
      <c r="CC215" s="91"/>
      <c r="CD215" s="91"/>
      <c r="CE215" s="91"/>
      <c r="CF215" s="91"/>
      <c r="CG215" s="91"/>
      <c r="CH215" s="91"/>
      <c r="CI215" s="91"/>
      <c r="CJ215" s="91"/>
      <c r="CK215" s="91"/>
      <c r="CL215" s="91"/>
      <c r="CM215" s="91"/>
      <c r="CN215" s="91"/>
      <c r="CO215" s="91"/>
    </row>
    <row r="216" spans="1:93" s="1" customFormat="1" ht="15" thickBot="1" x14ac:dyDescent="0.4">
      <c r="A216" s="60"/>
      <c r="B216" s="29">
        <v>1</v>
      </c>
      <c r="C216" s="30">
        <v>0</v>
      </c>
      <c r="D216" s="31">
        <v>1</v>
      </c>
      <c r="E216" s="50">
        <v>-0.34349416604637306</v>
      </c>
      <c r="F216" s="51">
        <v>0.18597514513223531</v>
      </c>
      <c r="G216" s="49">
        <v>0.62934395183583691</v>
      </c>
      <c r="H216" s="49">
        <v>-0.12562516008714705</v>
      </c>
      <c r="I216" s="53"/>
      <c r="J216" s="34"/>
      <c r="K216" s="10">
        <v>-0.12562516008714705</v>
      </c>
      <c r="L216" s="10">
        <v>6.0349985045088261E-2</v>
      </c>
      <c r="M216" s="10">
        <v>-0.46911932613352014</v>
      </c>
      <c r="N216" s="10">
        <v>-0.2831441810012848</v>
      </c>
      <c r="O216" s="13">
        <f t="shared" si="305"/>
        <v>0.46863494856848459</v>
      </c>
      <c r="P216" s="13">
        <f t="shared" si="305"/>
        <v>0.51508291872159595</v>
      </c>
      <c r="Q216" s="13">
        <f t="shared" si="305"/>
        <v>0.38482470847186512</v>
      </c>
      <c r="R216" s="13">
        <f t="shared" si="305"/>
        <v>0.42968310735308657</v>
      </c>
      <c r="S216" s="13">
        <v>8.3507865888089311E-2</v>
      </c>
      <c r="T216" s="15">
        <f t="shared" si="296"/>
        <v>0.5208648426886473</v>
      </c>
      <c r="U216" s="35"/>
      <c r="V216" s="18">
        <v>-0.11978378932783817</v>
      </c>
      <c r="W216" s="21">
        <v>-1.8799295114593703E-3</v>
      </c>
      <c r="X216" s="21"/>
      <c r="Y216" s="24">
        <v>1.32845423830464E-2</v>
      </c>
      <c r="Z216" s="25">
        <v>-1.7495536038757795E-2</v>
      </c>
      <c r="AA216" s="25">
        <v>-1.7846289895679095E-2</v>
      </c>
      <c r="AB216" s="18">
        <v>2.2188533510996665E-2</v>
      </c>
      <c r="AC216" s="21">
        <v>4.3422436153175703E-3</v>
      </c>
      <c r="AD216" s="27">
        <v>4.6929974722388704E-3</v>
      </c>
      <c r="AE216" s="28">
        <f t="shared" si="307"/>
        <v>1.3124995960617572E-4</v>
      </c>
      <c r="AF216" s="110">
        <v>-0.3565208968923258</v>
      </c>
      <c r="AG216" s="111">
        <v>0.1718961527155187</v>
      </c>
      <c r="AH216" s="115">
        <v>-0.12601890996596557</v>
      </c>
      <c r="AI216" s="21">
        <v>0.63498374037021499</v>
      </c>
      <c r="AJ216" s="2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  <c r="AY216" s="91"/>
      <c r="AZ216" s="91"/>
      <c r="BA216" s="91"/>
      <c r="BB216" s="91"/>
      <c r="BC216" s="91"/>
      <c r="BD216" s="91"/>
      <c r="BE216" s="91"/>
      <c r="BF216" s="91"/>
      <c r="BG216" s="91"/>
      <c r="BH216" s="91"/>
      <c r="BI216" s="91"/>
      <c r="BJ216" s="91"/>
      <c r="BK216" s="91"/>
      <c r="BL216" s="91"/>
      <c r="BM216" s="91"/>
      <c r="BN216" s="91"/>
      <c r="BO216" s="91"/>
      <c r="BP216" s="91"/>
      <c r="BQ216" s="91"/>
      <c r="BR216" s="91"/>
      <c r="BS216" s="91"/>
      <c r="BT216" s="91"/>
      <c r="BU216" s="91"/>
      <c r="BV216" s="91"/>
      <c r="BW216" s="91"/>
      <c r="BX216" s="91"/>
      <c r="BY216" s="91"/>
      <c r="BZ216" s="91"/>
      <c r="CA216" s="91"/>
      <c r="CB216" s="91"/>
      <c r="CC216" s="91"/>
      <c r="CD216" s="91"/>
      <c r="CE216" s="91"/>
      <c r="CF216" s="91"/>
      <c r="CG216" s="91"/>
      <c r="CH216" s="91"/>
      <c r="CI216" s="91"/>
      <c r="CJ216" s="91"/>
      <c r="CK216" s="91"/>
      <c r="CL216" s="91"/>
      <c r="CM216" s="91"/>
      <c r="CN216" s="91"/>
      <c r="CO216" s="91"/>
    </row>
    <row r="217" spans="1:93" s="1" customFormat="1" ht="15" thickBot="1" x14ac:dyDescent="0.4">
      <c r="A217" s="61"/>
      <c r="B217" s="36">
        <v>1</v>
      </c>
      <c r="C217" s="37">
        <v>1</v>
      </c>
      <c r="D217" s="38">
        <v>0</v>
      </c>
      <c r="E217" s="54"/>
      <c r="F217" s="55"/>
      <c r="G217" s="56"/>
      <c r="H217" s="56"/>
      <c r="I217" s="57"/>
      <c r="J217" s="41"/>
      <c r="K217" s="42"/>
      <c r="L217" s="42"/>
      <c r="M217" s="42"/>
      <c r="N217" s="42"/>
      <c r="O217" s="14"/>
      <c r="P217" s="14"/>
      <c r="Q217" s="14"/>
      <c r="R217" s="14"/>
      <c r="S217" s="14">
        <v>0.3042766945348877</v>
      </c>
      <c r="T217" s="15">
        <f t="shared" si="296"/>
        <v>0.57548765600552332</v>
      </c>
      <c r="U217" s="43"/>
      <c r="V217" s="19">
        <v>0.14387191400138083</v>
      </c>
      <c r="W217" s="44"/>
      <c r="X217" s="44"/>
      <c r="Y217" s="45"/>
      <c r="Z217" s="42"/>
      <c r="AA217" s="42"/>
      <c r="AB217" s="19"/>
      <c r="AC217" s="44"/>
      <c r="AD217" s="46"/>
      <c r="AE217" s="47"/>
      <c r="AF217" s="112"/>
      <c r="AG217" s="113"/>
      <c r="AH217" s="116"/>
      <c r="AI217" s="44"/>
      <c r="AJ217" s="44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91"/>
      <c r="BC217" s="91"/>
      <c r="BD217" s="91"/>
      <c r="BE217" s="91"/>
      <c r="BF217" s="91"/>
      <c r="BG217" s="91"/>
      <c r="BH217" s="91"/>
      <c r="BI217" s="91"/>
      <c r="BJ217" s="91"/>
      <c r="BK217" s="91"/>
      <c r="BL217" s="91"/>
      <c r="BM217" s="91"/>
      <c r="BN217" s="91"/>
      <c r="BO217" s="91"/>
      <c r="BP217" s="91"/>
      <c r="BQ217" s="91"/>
      <c r="BR217" s="91"/>
      <c r="BS217" s="91"/>
      <c r="BT217" s="91"/>
      <c r="BU217" s="91"/>
      <c r="BV217" s="91"/>
      <c r="BW217" s="91"/>
      <c r="BX217" s="91"/>
      <c r="BY217" s="91"/>
      <c r="BZ217" s="91"/>
      <c r="CA217" s="91"/>
      <c r="CB217" s="91"/>
      <c r="CC217" s="91"/>
      <c r="CD217" s="91"/>
      <c r="CE217" s="91"/>
      <c r="CF217" s="91"/>
      <c r="CG217" s="91"/>
      <c r="CH217" s="91"/>
      <c r="CI217" s="91"/>
      <c r="CJ217" s="91"/>
      <c r="CK217" s="91"/>
      <c r="CL217" s="91"/>
      <c r="CM217" s="91"/>
      <c r="CN217" s="91"/>
      <c r="CO217" s="91"/>
    </row>
    <row r="218" spans="1:93" s="1" customFormat="1" ht="15" thickBot="1" x14ac:dyDescent="0.4">
      <c r="A218" s="59">
        <f t="shared" ref="A218" si="309">A214+1</f>
        <v>53</v>
      </c>
      <c r="B218" s="3">
        <v>0</v>
      </c>
      <c r="C218" s="4">
        <v>0</v>
      </c>
      <c r="D218" s="5">
        <v>0</v>
      </c>
      <c r="E218" s="48" cm="1">
        <f t="array" ref="E218:F220">AF214:AG216</f>
        <v>-2.3165939737445891</v>
      </c>
      <c r="F218" s="49">
        <v>-2.2319503673836509</v>
      </c>
      <c r="G218" s="49" cm="1">
        <f t="array" ref="G218:G220">AI214:AI216</f>
        <v>-2.2134761511678227</v>
      </c>
      <c r="H218" s="49" cm="1">
        <f t="array" ref="H218:H220">AH214:AH216</f>
        <v>-5.9632799315866736E-2</v>
      </c>
      <c r="I218" s="52">
        <f t="shared" ref="I218" si="310">AJ214</f>
        <v>-3.7494636433137302E-2</v>
      </c>
      <c r="J218" s="8">
        <v>3</v>
      </c>
      <c r="K218" s="9" cm="1">
        <f t="array" ref="K218:N220" xml:space="preserve"> MMULT(E218:F220, TRANSPOSE(B218:C221))+H218:H220</f>
        <v>-5.9632799315866736E-2</v>
      </c>
      <c r="L218" s="9">
        <v>-2.2915831666995174</v>
      </c>
      <c r="M218" s="9">
        <v>-2.3762267730604556</v>
      </c>
      <c r="N218" s="9">
        <v>-4.6081771404441065</v>
      </c>
      <c r="O218" s="11">
        <f t="shared" ref="O218:R220" si="311">1/(1+EXP(-K218))</f>
        <v>0.48509621648501827</v>
      </c>
      <c r="P218" s="11">
        <f t="shared" si="311"/>
        <v>9.1822442605622417E-2</v>
      </c>
      <c r="Q218" s="11">
        <f t="shared" si="311"/>
        <v>8.5003580496896519E-2</v>
      </c>
      <c r="R218" s="11">
        <f t="shared" si="311"/>
        <v>9.8715564419871709E-3</v>
      </c>
      <c r="S218" s="12" cm="1">
        <f t="array" ref="S218:S221">MMULT(TRANSPOSE(O218:R220), G218:G220)+I218</f>
        <v>-0.69794466799693267</v>
      </c>
      <c r="T218" s="15">
        <f t="shared" si="296"/>
        <v>0.33226807881467846</v>
      </c>
      <c r="U218" s="16" cm="1">
        <f t="array" ref="U218">0.25*(-SUMPRODUCT(D218:D221,LN(T218:T221))-SUMPRODUCT(1-D218:D221,LN(1-T218:T221)))</f>
        <v>0.62455357275334433</v>
      </c>
      <c r="V218" s="17" cm="1">
        <f t="array" ref="V218:V221">0.25*(T218:T221-D218:D221)</f>
        <v>8.3067019703669615E-2</v>
      </c>
      <c r="W218" s="20" cm="1">
        <f t="array" ref="W218:W220" xml:space="preserve"> TRANSPOSE(MMULT( TRANSPOSE(_xlfn.ANCHORARRAY(V218)), TRANSPOSE(O218:R220)))</f>
        <v>2.1424906482361561E-2</v>
      </c>
      <c r="X218" s="20">
        <f t="shared" ref="X218" si="312">SUM(_xlfn.ANCHORARRAY(V218))</f>
        <v>-2.4290962995118515E-3</v>
      </c>
      <c r="Y218" s="22" cm="1">
        <f t="array" ref="Y218:AB220">(G218:G220)*(TRANSPOSE(_xlfn.ANCHORARRAY(V218))*(O218:R220)*(1-O218:R220))</f>
        <v>-4.5925875749117662E-2</v>
      </c>
      <c r="Z218" s="23">
        <v>2.0421409044949244E-2</v>
      </c>
      <c r="AA218" s="23">
        <v>2.0531205470542005E-2</v>
      </c>
      <c r="AB218" s="17">
        <v>-3.1239574204897317E-3</v>
      </c>
      <c r="AC218" s="20" cm="1">
        <f t="array" ref="AC218:AD220">MMULT((_xlfn.ANCHORARRAY(Y218)),(B218:C221))</f>
        <v>1.7407248050052275E-2</v>
      </c>
      <c r="AD218" s="26">
        <v>1.729745162445951E-2</v>
      </c>
      <c r="AE218" s="28">
        <f t="shared" ref="AE218:AE220" si="313">SUM(Y218:AB218)</f>
        <v>-8.0972186541161447E-3</v>
      </c>
      <c r="AF218" s="110" cm="1">
        <f t="array" ref="AF218:AG220">E218:F220-3*(_xlfn.ANCHORARRAY(AC218))</f>
        <v>-2.368815717894746</v>
      </c>
      <c r="AG218" s="111">
        <v>-2.2838427222570297</v>
      </c>
      <c r="AH218" s="114" cm="1">
        <f t="array" ref="AH218:AH220">(H218:H220)-3*(AE218:AE220)</f>
        <v>-3.5341143353518303E-2</v>
      </c>
      <c r="AI218" s="20" cm="1">
        <f t="array" ref="AI218:AI220">G218:G220-3*(_xlfn.ANCHORARRAY(W218))</f>
        <v>-2.2777508706149074</v>
      </c>
      <c r="AJ218" s="20">
        <f t="shared" ref="AJ218" si="314">I218-3*(X218)</f>
        <v>-3.0207347534601747E-2</v>
      </c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91"/>
      <c r="BC218" s="91"/>
      <c r="BD218" s="91"/>
      <c r="BE218" s="91"/>
      <c r="BF218" s="91"/>
      <c r="BG218" s="91"/>
      <c r="BH218" s="91"/>
      <c r="BI218" s="91"/>
      <c r="BJ218" s="91"/>
      <c r="BK218" s="91"/>
      <c r="BL218" s="91"/>
      <c r="BM218" s="91"/>
      <c r="BN218" s="91"/>
      <c r="BO218" s="91"/>
      <c r="BP218" s="91"/>
      <c r="BQ218" s="91"/>
      <c r="BR218" s="91"/>
      <c r="BS218" s="91"/>
      <c r="BT218" s="91"/>
      <c r="BU218" s="91"/>
      <c r="BV218" s="91"/>
      <c r="BW218" s="91"/>
      <c r="BX218" s="91"/>
      <c r="BY218" s="91"/>
      <c r="BZ218" s="91"/>
      <c r="CA218" s="91"/>
      <c r="CB218" s="91"/>
      <c r="CC218" s="91"/>
      <c r="CD218" s="91"/>
      <c r="CE218" s="91"/>
      <c r="CF218" s="91"/>
      <c r="CG218" s="91"/>
      <c r="CH218" s="91"/>
      <c r="CI218" s="91"/>
      <c r="CJ218" s="91"/>
      <c r="CK218" s="91"/>
      <c r="CL218" s="91"/>
      <c r="CM218" s="91"/>
      <c r="CN218" s="91"/>
      <c r="CO218" s="91"/>
    </row>
    <row r="219" spans="1:93" s="1" customFormat="1" ht="15" thickBot="1" x14ac:dyDescent="0.4">
      <c r="A219" s="60"/>
      <c r="B219" s="29">
        <v>0</v>
      </c>
      <c r="C219" s="30">
        <v>1</v>
      </c>
      <c r="D219" s="31">
        <v>1</v>
      </c>
      <c r="E219" s="50">
        <v>-0.68888982671868582</v>
      </c>
      <c r="F219" s="51">
        <v>0.49325910534422429</v>
      </c>
      <c r="G219" s="49">
        <v>0.25339176099417504</v>
      </c>
      <c r="H219" s="49">
        <v>-0.17265610488384095</v>
      </c>
      <c r="I219" s="53"/>
      <c r="J219" s="34"/>
      <c r="K219" s="10">
        <v>-0.17265610488384095</v>
      </c>
      <c r="L219" s="10">
        <v>0.32060300046038337</v>
      </c>
      <c r="M219" s="10">
        <v>-0.86154593160252679</v>
      </c>
      <c r="N219" s="10">
        <v>-0.36828682625830245</v>
      </c>
      <c r="O219" s="13">
        <f t="shared" si="311"/>
        <v>0.45694288219968732</v>
      </c>
      <c r="P219" s="13">
        <f t="shared" si="311"/>
        <v>0.57947120094836013</v>
      </c>
      <c r="Q219" s="13">
        <f t="shared" si="311"/>
        <v>0.29701645746338606</v>
      </c>
      <c r="R219" s="13">
        <f t="shared" si="311"/>
        <v>0.40895504951236195</v>
      </c>
      <c r="S219" s="13">
        <v>0.2308652236647564</v>
      </c>
      <c r="T219" s="15">
        <f t="shared" si="296"/>
        <v>0.55746131431619816</v>
      </c>
      <c r="U219" s="35"/>
      <c r="V219" s="18">
        <v>-0.11063467142095046</v>
      </c>
      <c r="W219" s="21">
        <v>-2.5227500824833785E-3</v>
      </c>
      <c r="X219" s="21"/>
      <c r="Y219" s="24">
        <v>5.2231024656176645E-3</v>
      </c>
      <c r="Z219" s="25">
        <v>-6.8314255536748676E-3</v>
      </c>
      <c r="AA219" s="25">
        <v>-6.309590150376629E-3</v>
      </c>
      <c r="AB219" s="18">
        <v>8.8438560502013819E-3</v>
      </c>
      <c r="AC219" s="21">
        <v>2.5342658998247529E-3</v>
      </c>
      <c r="AD219" s="27">
        <v>2.0124304965265143E-3</v>
      </c>
      <c r="AE219" s="28">
        <f t="shared" si="313"/>
        <v>9.2594281176754979E-4</v>
      </c>
      <c r="AF219" s="110">
        <v>-0.69649262441816007</v>
      </c>
      <c r="AG219" s="111">
        <v>0.48722181385464475</v>
      </c>
      <c r="AH219" s="115">
        <v>-0.17543393331914359</v>
      </c>
      <c r="AI219" s="21">
        <v>0.26096001124162516</v>
      </c>
      <c r="AJ219" s="2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  <c r="AY219" s="91"/>
      <c r="AZ219" s="91"/>
      <c r="BA219" s="91"/>
      <c r="BB219" s="91"/>
      <c r="BC219" s="91"/>
      <c r="BD219" s="91"/>
      <c r="BE219" s="91"/>
      <c r="BF219" s="91"/>
      <c r="BG219" s="91"/>
      <c r="BH219" s="91"/>
      <c r="BI219" s="91"/>
      <c r="BJ219" s="91"/>
      <c r="BK219" s="91"/>
      <c r="BL219" s="91"/>
      <c r="BM219" s="91"/>
      <c r="BN219" s="91"/>
      <c r="BO219" s="91"/>
      <c r="BP219" s="91"/>
      <c r="BQ219" s="91"/>
      <c r="BR219" s="91"/>
      <c r="BS219" s="91"/>
      <c r="BT219" s="91"/>
      <c r="BU219" s="91"/>
      <c r="BV219" s="91"/>
      <c r="BW219" s="91"/>
      <c r="BX219" s="91"/>
      <c r="BY219" s="91"/>
      <c r="BZ219" s="91"/>
      <c r="CA219" s="91"/>
      <c r="CB219" s="91"/>
      <c r="CC219" s="91"/>
      <c r="CD219" s="91"/>
      <c r="CE219" s="91"/>
      <c r="CF219" s="91"/>
      <c r="CG219" s="91"/>
      <c r="CH219" s="91"/>
      <c r="CI219" s="91"/>
      <c r="CJ219" s="91"/>
      <c r="CK219" s="91"/>
      <c r="CL219" s="91"/>
      <c r="CM219" s="91"/>
      <c r="CN219" s="91"/>
      <c r="CO219" s="91"/>
    </row>
    <row r="220" spans="1:93" s="1" customFormat="1" ht="15" thickBot="1" x14ac:dyDescent="0.4">
      <c r="A220" s="60"/>
      <c r="B220" s="29">
        <v>1</v>
      </c>
      <c r="C220" s="30">
        <v>0</v>
      </c>
      <c r="D220" s="31">
        <v>1</v>
      </c>
      <c r="E220" s="50">
        <v>-0.3565208968923258</v>
      </c>
      <c r="F220" s="51">
        <v>0.1718961527155187</v>
      </c>
      <c r="G220" s="49">
        <v>0.63498374037021499</v>
      </c>
      <c r="H220" s="49">
        <v>-0.12601890996596557</v>
      </c>
      <c r="I220" s="53"/>
      <c r="J220" s="34"/>
      <c r="K220" s="10">
        <v>-0.12601890996596557</v>
      </c>
      <c r="L220" s="10">
        <v>4.5877242749553127E-2</v>
      </c>
      <c r="M220" s="10">
        <v>-0.48253980685829134</v>
      </c>
      <c r="N220" s="10">
        <v>-0.31064365414277267</v>
      </c>
      <c r="O220" s="13">
        <f t="shared" si="311"/>
        <v>0.46853689966887019</v>
      </c>
      <c r="P220" s="13">
        <f t="shared" si="311"/>
        <v>0.51146729946871994</v>
      </c>
      <c r="Q220" s="13">
        <f t="shared" si="311"/>
        <v>0.38165256645032514</v>
      </c>
      <c r="R220" s="13">
        <f t="shared" si="311"/>
        <v>0.42295763797287289</v>
      </c>
      <c r="S220" s="13">
        <v>9.1956662740526357E-2</v>
      </c>
      <c r="T220" s="15">
        <f t="shared" si="296"/>
        <v>0.52297297961992173</v>
      </c>
      <c r="U220" s="35"/>
      <c r="V220" s="18">
        <v>-0.11925675509501957</v>
      </c>
      <c r="W220" s="21">
        <v>-2.1075999222958941E-3</v>
      </c>
      <c r="X220" s="21"/>
      <c r="Y220" s="24">
        <v>1.3134336840629339E-2</v>
      </c>
      <c r="Z220" s="25">
        <v>-1.7553566406543066E-2</v>
      </c>
      <c r="AA220" s="25">
        <v>-1.7870896630648631E-2</v>
      </c>
      <c r="AB220" s="18">
        <v>2.2377948121315817E-2</v>
      </c>
      <c r="AC220" s="21">
        <v>4.5070514906671855E-3</v>
      </c>
      <c r="AD220" s="27">
        <v>4.8243817147727505E-3</v>
      </c>
      <c r="AE220" s="28">
        <f t="shared" si="313"/>
        <v>8.7821924753459651E-5</v>
      </c>
      <c r="AF220" s="110">
        <v>-0.37004205136432733</v>
      </c>
      <c r="AG220" s="111">
        <v>0.15742300757120045</v>
      </c>
      <c r="AH220" s="115">
        <v>-0.12628237574022594</v>
      </c>
      <c r="AI220" s="21">
        <v>0.64130654013710264</v>
      </c>
      <c r="AJ220" s="2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  <c r="AY220" s="91"/>
      <c r="AZ220" s="91"/>
      <c r="BA220" s="91"/>
      <c r="BB220" s="91"/>
      <c r="BC220" s="91"/>
      <c r="BD220" s="91"/>
      <c r="BE220" s="91"/>
      <c r="BF220" s="91"/>
      <c r="BG220" s="91"/>
      <c r="BH220" s="91"/>
      <c r="BI220" s="91"/>
      <c r="BJ220" s="91"/>
      <c r="BK220" s="91"/>
      <c r="BL220" s="91"/>
      <c r="BM220" s="91"/>
      <c r="BN220" s="91"/>
      <c r="BO220" s="91"/>
      <c r="BP220" s="91"/>
      <c r="BQ220" s="91"/>
      <c r="BR220" s="91"/>
      <c r="BS220" s="91"/>
      <c r="BT220" s="91"/>
      <c r="BU220" s="91"/>
      <c r="BV220" s="91"/>
      <c r="BW220" s="91"/>
      <c r="BX220" s="91"/>
      <c r="BY220" s="91"/>
      <c r="BZ220" s="91"/>
      <c r="CA220" s="91"/>
      <c r="CB220" s="91"/>
      <c r="CC220" s="91"/>
      <c r="CD220" s="91"/>
      <c r="CE220" s="91"/>
      <c r="CF220" s="91"/>
      <c r="CG220" s="91"/>
      <c r="CH220" s="91"/>
      <c r="CI220" s="91"/>
      <c r="CJ220" s="91"/>
      <c r="CK220" s="91"/>
      <c r="CL220" s="91"/>
      <c r="CM220" s="91"/>
      <c r="CN220" s="91"/>
      <c r="CO220" s="91"/>
    </row>
    <row r="221" spans="1:93" s="1" customFormat="1" ht="15" thickBot="1" x14ac:dyDescent="0.4">
      <c r="A221" s="61"/>
      <c r="B221" s="36">
        <v>1</v>
      </c>
      <c r="C221" s="37">
        <v>1</v>
      </c>
      <c r="D221" s="38">
        <v>0</v>
      </c>
      <c r="E221" s="54"/>
      <c r="F221" s="55"/>
      <c r="G221" s="56"/>
      <c r="H221" s="56"/>
      <c r="I221" s="57"/>
      <c r="J221" s="41"/>
      <c r="K221" s="42"/>
      <c r="L221" s="42"/>
      <c r="M221" s="42"/>
      <c r="N221" s="42"/>
      <c r="O221" s="14"/>
      <c r="P221" s="14"/>
      <c r="Q221" s="14"/>
      <c r="R221" s="14"/>
      <c r="S221" s="14">
        <v>0.31285197194918057</v>
      </c>
      <c r="T221" s="15">
        <f t="shared" si="296"/>
        <v>0.57758124205115424</v>
      </c>
      <c r="U221" s="43"/>
      <c r="V221" s="19">
        <v>0.14439531051278856</v>
      </c>
      <c r="W221" s="44"/>
      <c r="X221" s="44"/>
      <c r="Y221" s="45"/>
      <c r="Z221" s="42"/>
      <c r="AA221" s="42"/>
      <c r="AB221" s="19"/>
      <c r="AC221" s="44"/>
      <c r="AD221" s="46"/>
      <c r="AE221" s="47"/>
      <c r="AF221" s="112"/>
      <c r="AG221" s="113"/>
      <c r="AH221" s="116"/>
      <c r="AI221" s="44"/>
      <c r="AJ221" s="44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  <c r="AY221" s="91"/>
      <c r="AZ221" s="91"/>
      <c r="BA221" s="91"/>
      <c r="BB221" s="91"/>
      <c r="BC221" s="91"/>
      <c r="BD221" s="91"/>
      <c r="BE221" s="91"/>
      <c r="BF221" s="91"/>
      <c r="BG221" s="91"/>
      <c r="BH221" s="91"/>
      <c r="BI221" s="91"/>
      <c r="BJ221" s="91"/>
      <c r="BK221" s="91"/>
      <c r="BL221" s="91"/>
      <c r="BM221" s="91"/>
      <c r="BN221" s="91"/>
      <c r="BO221" s="91"/>
      <c r="BP221" s="91"/>
      <c r="BQ221" s="91"/>
      <c r="BR221" s="91"/>
      <c r="BS221" s="91"/>
      <c r="BT221" s="91"/>
      <c r="BU221" s="91"/>
      <c r="BV221" s="91"/>
      <c r="BW221" s="91"/>
      <c r="BX221" s="91"/>
      <c r="BY221" s="91"/>
      <c r="BZ221" s="91"/>
      <c r="CA221" s="91"/>
      <c r="CB221" s="91"/>
      <c r="CC221" s="91"/>
      <c r="CD221" s="91"/>
      <c r="CE221" s="91"/>
      <c r="CF221" s="91"/>
      <c r="CG221" s="91"/>
      <c r="CH221" s="91"/>
      <c r="CI221" s="91"/>
      <c r="CJ221" s="91"/>
      <c r="CK221" s="91"/>
      <c r="CL221" s="91"/>
      <c r="CM221" s="91"/>
      <c r="CN221" s="91"/>
      <c r="CO221" s="91"/>
    </row>
    <row r="222" spans="1:93" s="1" customFormat="1" ht="15" thickBot="1" x14ac:dyDescent="0.4">
      <c r="A222" s="59">
        <f t="shared" ref="A222" si="315">A218+1</f>
        <v>54</v>
      </c>
      <c r="B222" s="3">
        <v>0</v>
      </c>
      <c r="C222" s="4">
        <v>0</v>
      </c>
      <c r="D222" s="5">
        <v>0</v>
      </c>
      <c r="E222" s="48" cm="1">
        <f t="array" ref="E222:F224">AF218:AG220</f>
        <v>-2.368815717894746</v>
      </c>
      <c r="F222" s="49">
        <v>-2.2838427222570297</v>
      </c>
      <c r="G222" s="49" cm="1">
        <f t="array" ref="G222:G224">AI218:AI220</f>
        <v>-2.2777508706149074</v>
      </c>
      <c r="H222" s="49" cm="1">
        <f t="array" ref="H222:H224">AH218:AH220</f>
        <v>-3.5341143353518303E-2</v>
      </c>
      <c r="I222" s="52">
        <f t="shared" ref="I222" si="316">AJ218</f>
        <v>-3.0207347534601747E-2</v>
      </c>
      <c r="J222" s="8">
        <v>3</v>
      </c>
      <c r="K222" s="9" cm="1">
        <f t="array" ref="K222:N224" xml:space="preserve"> MMULT(E222:F224, TRANSPOSE(B222:C225))+H222:H224</f>
        <v>-3.5341143353518303E-2</v>
      </c>
      <c r="L222" s="9">
        <v>-2.3191838656105479</v>
      </c>
      <c r="M222" s="9">
        <v>-2.4041568612482642</v>
      </c>
      <c r="N222" s="9">
        <v>-4.6879995835052934</v>
      </c>
      <c r="O222" s="11">
        <f t="shared" ref="O222:R224" si="317">1/(1+EXP(-K222))</f>
        <v>0.4911656336501371</v>
      </c>
      <c r="P222" s="11">
        <f t="shared" si="317"/>
        <v>8.9546574841055757E-2</v>
      </c>
      <c r="Q222" s="11">
        <f t="shared" si="317"/>
        <v>8.285626377985951E-2</v>
      </c>
      <c r="R222" s="11">
        <f t="shared" si="317"/>
        <v>9.1211210828500231E-3</v>
      </c>
      <c r="S222" s="12" cm="1">
        <f t="array" ref="S222:S225">MMULT(TRANSPOSE(O222:R224), G222:G224)+I222</f>
        <v>-0.72946263244004994</v>
      </c>
      <c r="T222" s="15">
        <f t="shared" si="296"/>
        <v>0.32531266010497489</v>
      </c>
      <c r="U222" s="16" cm="1">
        <f t="array" ref="U222">0.25*(-SUMPRODUCT(D222:D225,LN(T222:T225))-SUMPRODUCT(1-D222:D225,LN(1-T222:T225)))</f>
        <v>0.62093814580747309</v>
      </c>
      <c r="V222" s="17" cm="1">
        <f t="array" ref="V222:V225">0.25*(T222:T225-D222:D225)</f>
        <v>8.1328165026243723E-2</v>
      </c>
      <c r="W222" s="20" cm="1">
        <f t="array" ref="W222:W224" xml:space="preserve"> TRANSPOSE(MMULT( TRANSPOSE(_xlfn.ANCHORARRAY(V222)), TRANSPOSE(O222:R224)))</f>
        <v>2.1586624725047947E-2</v>
      </c>
      <c r="X222" s="20">
        <f t="shared" ref="X222" si="318">SUM(_xlfn.ANCHORARRAY(V222))</f>
        <v>-2.399961444831733E-3</v>
      </c>
      <c r="Y222" s="22" cm="1">
        <f t="array" ref="Y222:AB224">(G222:G224)*(TRANSPOSE(_xlfn.ANCHORARRAY(V222))*(O222:R224)*(1-O222:R224))</f>
        <v>-4.6296867013592272E-2</v>
      </c>
      <c r="Z222" s="23">
        <v>2.0415962310146338E-2</v>
      </c>
      <c r="AA222" s="23">
        <v>2.0547801780523657E-2</v>
      </c>
      <c r="AB222" s="17">
        <v>-2.9834399573459122E-3</v>
      </c>
      <c r="AC222" s="20" cm="1">
        <f t="array" ref="AC222:AD224">MMULT((_xlfn.ANCHORARRAY(Y222)),(B222:C225))</f>
        <v>1.7564361823177745E-2</v>
      </c>
      <c r="AD222" s="26">
        <v>1.7432522352800427E-2</v>
      </c>
      <c r="AE222" s="28">
        <f t="shared" ref="AE222:AE224" si="319">SUM(Y222:AB222)</f>
        <v>-8.3165428802681879E-3</v>
      </c>
      <c r="AF222" s="110" cm="1">
        <f t="array" ref="AF222:AG224">E222:F224-3*(_xlfn.ANCHORARRAY(AC222))</f>
        <v>-2.4215088033642793</v>
      </c>
      <c r="AG222" s="111">
        <v>-2.3361402893154311</v>
      </c>
      <c r="AH222" s="114" cm="1">
        <f t="array" ref="AH222:AH224">(H222:H224)-3*(AE222:AE224)</f>
        <v>-1.039151471271374E-2</v>
      </c>
      <c r="AI222" s="20" cm="1">
        <f t="array" ref="AI222:AI224">G222:G224-3*(_xlfn.ANCHORARRAY(W222))</f>
        <v>-2.3425107447900513</v>
      </c>
      <c r="AJ222" s="20">
        <f t="shared" ref="AJ222" si="320">I222-3*(X222)</f>
        <v>-2.3007463200106548E-2</v>
      </c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  <c r="AY222" s="91"/>
      <c r="AZ222" s="91"/>
      <c r="BA222" s="91"/>
      <c r="BB222" s="91"/>
      <c r="BC222" s="91"/>
      <c r="BD222" s="91"/>
      <c r="BE222" s="91"/>
      <c r="BF222" s="91"/>
      <c r="BG222" s="91"/>
      <c r="BH222" s="91"/>
      <c r="BI222" s="91"/>
      <c r="BJ222" s="91"/>
      <c r="BK222" s="91"/>
      <c r="BL222" s="91"/>
      <c r="BM222" s="91"/>
      <c r="BN222" s="91"/>
      <c r="BO222" s="91"/>
      <c r="BP222" s="91"/>
      <c r="BQ222" s="91"/>
      <c r="BR222" s="91"/>
      <c r="BS222" s="91"/>
      <c r="BT222" s="91"/>
      <c r="BU222" s="91"/>
      <c r="BV222" s="91"/>
      <c r="BW222" s="91"/>
      <c r="BX222" s="91"/>
      <c r="BY222" s="91"/>
      <c r="BZ222" s="91"/>
      <c r="CA222" s="91"/>
      <c r="CB222" s="91"/>
      <c r="CC222" s="91"/>
      <c r="CD222" s="91"/>
      <c r="CE222" s="91"/>
      <c r="CF222" s="91"/>
      <c r="CG222" s="91"/>
      <c r="CH222" s="91"/>
      <c r="CI222" s="91"/>
      <c r="CJ222" s="91"/>
      <c r="CK222" s="91"/>
      <c r="CL222" s="91"/>
      <c r="CM222" s="91"/>
      <c r="CN222" s="91"/>
      <c r="CO222" s="91"/>
    </row>
    <row r="223" spans="1:93" s="1" customFormat="1" ht="15" thickBot="1" x14ac:dyDescent="0.4">
      <c r="A223" s="60"/>
      <c r="B223" s="29">
        <v>0</v>
      </c>
      <c r="C223" s="30">
        <v>1</v>
      </c>
      <c r="D223" s="31">
        <v>1</v>
      </c>
      <c r="E223" s="50">
        <v>-0.69649262441816007</v>
      </c>
      <c r="F223" s="51">
        <v>0.48722181385464475</v>
      </c>
      <c r="G223" s="49">
        <v>0.26096001124162516</v>
      </c>
      <c r="H223" s="49">
        <v>-0.17543393331914359</v>
      </c>
      <c r="I223" s="53"/>
      <c r="J223" s="34"/>
      <c r="K223" s="10">
        <v>-0.17543393331914359</v>
      </c>
      <c r="L223" s="10">
        <v>0.31178788053550116</v>
      </c>
      <c r="M223" s="10">
        <v>-0.87192655773730365</v>
      </c>
      <c r="N223" s="10">
        <v>-0.38470474388265891</v>
      </c>
      <c r="O223" s="13">
        <f t="shared" si="317"/>
        <v>0.45625365782782612</v>
      </c>
      <c r="P223" s="13">
        <f t="shared" si="317"/>
        <v>0.57732160239372909</v>
      </c>
      <c r="Q223" s="13">
        <f t="shared" si="317"/>
        <v>0.29485358359989544</v>
      </c>
      <c r="R223" s="13">
        <f t="shared" si="317"/>
        <v>0.40499267306940068</v>
      </c>
      <c r="S223" s="13">
        <v>0.24213125486750903</v>
      </c>
      <c r="T223" s="15">
        <f t="shared" si="296"/>
        <v>0.56023879649451447</v>
      </c>
      <c r="U223" s="35"/>
      <c r="V223" s="18">
        <v>-0.10994030087637138</v>
      </c>
      <c r="W223" s="21">
        <v>-2.6740143084126519E-3</v>
      </c>
      <c r="X223" s="21"/>
      <c r="Y223" s="24">
        <v>5.2652335954734893E-3</v>
      </c>
      <c r="Z223" s="25">
        <v>-7.0009785053648495E-3</v>
      </c>
      <c r="AA223" s="25">
        <v>-6.4410411253053353E-3</v>
      </c>
      <c r="AB223" s="18">
        <v>9.1135111790379437E-3</v>
      </c>
      <c r="AC223" s="21">
        <v>2.6724700537326083E-3</v>
      </c>
      <c r="AD223" s="27">
        <v>2.1125326736730942E-3</v>
      </c>
      <c r="AE223" s="28">
        <f t="shared" si="319"/>
        <v>9.3672514384124904E-4</v>
      </c>
      <c r="AF223" s="110">
        <v>-0.7045100345793579</v>
      </c>
      <c r="AG223" s="111">
        <v>0.48088421583362545</v>
      </c>
      <c r="AH223" s="115">
        <v>-0.17824410875066735</v>
      </c>
      <c r="AI223" s="21">
        <v>0.2689820541668631</v>
      </c>
      <c r="AJ223" s="2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91"/>
      <c r="BC223" s="91"/>
      <c r="BD223" s="91"/>
      <c r="BE223" s="91"/>
      <c r="BF223" s="91"/>
      <c r="BG223" s="91"/>
      <c r="BH223" s="91"/>
      <c r="BI223" s="91"/>
      <c r="BJ223" s="91"/>
      <c r="BK223" s="91"/>
      <c r="BL223" s="91"/>
      <c r="BM223" s="91"/>
      <c r="BN223" s="91"/>
      <c r="BO223" s="91"/>
      <c r="BP223" s="91"/>
      <c r="BQ223" s="91"/>
      <c r="BR223" s="91"/>
      <c r="BS223" s="91"/>
      <c r="BT223" s="91"/>
      <c r="BU223" s="91"/>
      <c r="BV223" s="91"/>
      <c r="BW223" s="91"/>
      <c r="BX223" s="91"/>
      <c r="BY223" s="91"/>
      <c r="BZ223" s="91"/>
      <c r="CA223" s="91"/>
      <c r="CB223" s="91"/>
      <c r="CC223" s="91"/>
      <c r="CD223" s="91"/>
      <c r="CE223" s="91"/>
      <c r="CF223" s="91"/>
      <c r="CG223" s="91"/>
      <c r="CH223" s="91"/>
      <c r="CI223" s="91"/>
      <c r="CJ223" s="91"/>
      <c r="CK223" s="91"/>
      <c r="CL223" s="91"/>
      <c r="CM223" s="91"/>
      <c r="CN223" s="91"/>
      <c r="CO223" s="91"/>
    </row>
    <row r="224" spans="1:93" s="1" customFormat="1" ht="15" thickBot="1" x14ac:dyDescent="0.4">
      <c r="A224" s="60"/>
      <c r="B224" s="29">
        <v>1</v>
      </c>
      <c r="C224" s="30">
        <v>0</v>
      </c>
      <c r="D224" s="31">
        <v>1</v>
      </c>
      <c r="E224" s="50">
        <v>-0.37004205136432733</v>
      </c>
      <c r="F224" s="51">
        <v>0.15742300757120045</v>
      </c>
      <c r="G224" s="49">
        <v>0.64130654013710264</v>
      </c>
      <c r="H224" s="49">
        <v>-0.12628237574022594</v>
      </c>
      <c r="I224" s="53"/>
      <c r="J224" s="34"/>
      <c r="K224" s="10">
        <v>-0.12628237574022594</v>
      </c>
      <c r="L224" s="10">
        <v>3.1140631830974513E-2</v>
      </c>
      <c r="M224" s="10">
        <v>-0.49632442710455327</v>
      </c>
      <c r="N224" s="10">
        <v>-0.33890141953335284</v>
      </c>
      <c r="O224" s="13">
        <f t="shared" si="317"/>
        <v>0.46847129458131442</v>
      </c>
      <c r="P224" s="13">
        <f t="shared" si="317"/>
        <v>0.50778452888783776</v>
      </c>
      <c r="Q224" s="13">
        <f t="shared" si="317"/>
        <v>0.37840483006622511</v>
      </c>
      <c r="R224" s="13">
        <f t="shared" si="317"/>
        <v>0.41607636005158549</v>
      </c>
      <c r="S224" s="13">
        <v>0.10068521233672612</v>
      </c>
      <c r="T224" s="15">
        <f t="shared" si="296"/>
        <v>0.52515006008681475</v>
      </c>
      <c r="U224" s="35"/>
      <c r="V224" s="18">
        <v>-0.11871248497829631</v>
      </c>
      <c r="W224" s="21">
        <v>-2.3477260774388137E-3</v>
      </c>
      <c r="X224" s="21"/>
      <c r="Y224" s="24">
        <v>1.2987224594684106E-2</v>
      </c>
      <c r="Z224" s="25">
        <v>-1.7622085943126104E-2</v>
      </c>
      <c r="AA224" s="25">
        <v>-1.7907145705727455E-2</v>
      </c>
      <c r="AB224" s="18">
        <v>2.2580682098175788E-2</v>
      </c>
      <c r="AC224" s="21">
        <v>4.6735363924483332E-3</v>
      </c>
      <c r="AD224" s="27">
        <v>4.958596155049684E-3</v>
      </c>
      <c r="AE224" s="28">
        <f t="shared" si="319"/>
        <v>3.8675044006335202E-5</v>
      </c>
      <c r="AF224" s="110">
        <v>-0.38406266054167232</v>
      </c>
      <c r="AG224" s="111">
        <v>0.14254721910605139</v>
      </c>
      <c r="AH224" s="115">
        <v>-0.12639840087224494</v>
      </c>
      <c r="AI224" s="21">
        <v>0.64834971836941913</v>
      </c>
      <c r="AJ224" s="2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  <c r="AY224" s="91"/>
      <c r="AZ224" s="91"/>
      <c r="BA224" s="91"/>
      <c r="BB224" s="91"/>
      <c r="BC224" s="91"/>
      <c r="BD224" s="91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/>
      <c r="BX224" s="91"/>
      <c r="BY224" s="91"/>
      <c r="BZ224" s="91"/>
      <c r="CA224" s="91"/>
      <c r="CB224" s="91"/>
      <c r="CC224" s="91"/>
      <c r="CD224" s="91"/>
      <c r="CE224" s="91"/>
      <c r="CF224" s="91"/>
      <c r="CG224" s="91"/>
      <c r="CH224" s="91"/>
      <c r="CI224" s="91"/>
      <c r="CJ224" s="91"/>
      <c r="CK224" s="91"/>
      <c r="CL224" s="91"/>
      <c r="CM224" s="91"/>
      <c r="CN224" s="91"/>
      <c r="CO224" s="91"/>
    </row>
    <row r="225" spans="1:93" s="1" customFormat="1" ht="15" thickBot="1" x14ac:dyDescent="0.4">
      <c r="A225" s="61"/>
      <c r="B225" s="36">
        <v>1</v>
      </c>
      <c r="C225" s="37">
        <v>1</v>
      </c>
      <c r="D225" s="38">
        <v>0</v>
      </c>
      <c r="E225" s="54"/>
      <c r="F225" s="55"/>
      <c r="G225" s="56"/>
      <c r="H225" s="56"/>
      <c r="I225" s="57"/>
      <c r="J225" s="41"/>
      <c r="K225" s="42"/>
      <c r="L225" s="42"/>
      <c r="M225" s="42"/>
      <c r="N225" s="42"/>
      <c r="O225" s="14"/>
      <c r="P225" s="14"/>
      <c r="Q225" s="14"/>
      <c r="R225" s="14"/>
      <c r="S225" s="14">
        <v>0.32153639439244097</v>
      </c>
      <c r="T225" s="15">
        <f t="shared" si="296"/>
        <v>0.5796986375343689</v>
      </c>
      <c r="U225" s="43"/>
      <c r="V225" s="19">
        <v>0.14492465938359222</v>
      </c>
      <c r="W225" s="44"/>
      <c r="X225" s="44"/>
      <c r="Y225" s="45"/>
      <c r="Z225" s="42"/>
      <c r="AA225" s="42"/>
      <c r="AB225" s="19"/>
      <c r="AC225" s="44"/>
      <c r="AD225" s="46"/>
      <c r="AE225" s="47"/>
      <c r="AF225" s="112"/>
      <c r="AG225" s="113"/>
      <c r="AH225" s="116"/>
      <c r="AI225" s="44"/>
      <c r="AJ225" s="44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  <c r="AY225" s="91"/>
      <c r="AZ225" s="91"/>
      <c r="BA225" s="91"/>
      <c r="BB225" s="91"/>
      <c r="BC225" s="91"/>
      <c r="BD225" s="91"/>
      <c r="BE225" s="91"/>
      <c r="BF225" s="91"/>
      <c r="BG225" s="91"/>
      <c r="BH225" s="91"/>
      <c r="BI225" s="91"/>
      <c r="BJ225" s="91"/>
      <c r="BK225" s="91"/>
      <c r="BL225" s="91"/>
      <c r="BM225" s="91"/>
      <c r="BN225" s="91"/>
      <c r="BO225" s="91"/>
      <c r="BP225" s="91"/>
      <c r="BQ225" s="91"/>
      <c r="BR225" s="91"/>
      <c r="BS225" s="91"/>
      <c r="BT225" s="91"/>
      <c r="BU225" s="91"/>
      <c r="BV225" s="91"/>
      <c r="BW225" s="91"/>
      <c r="BX225" s="91"/>
      <c r="BY225" s="91"/>
      <c r="BZ225" s="91"/>
      <c r="CA225" s="91"/>
      <c r="CB225" s="91"/>
      <c r="CC225" s="91"/>
      <c r="CD225" s="91"/>
      <c r="CE225" s="91"/>
      <c r="CF225" s="91"/>
      <c r="CG225" s="91"/>
      <c r="CH225" s="91"/>
      <c r="CI225" s="91"/>
      <c r="CJ225" s="91"/>
      <c r="CK225" s="91"/>
      <c r="CL225" s="91"/>
      <c r="CM225" s="91"/>
      <c r="CN225" s="91"/>
      <c r="CO225" s="91"/>
    </row>
    <row r="226" spans="1:93" s="1" customFormat="1" ht="15" thickBot="1" x14ac:dyDescent="0.4">
      <c r="A226" s="59">
        <f t="shared" ref="A226" si="321">A222+1</f>
        <v>55</v>
      </c>
      <c r="B226" s="3">
        <v>0</v>
      </c>
      <c r="C226" s="4">
        <v>0</v>
      </c>
      <c r="D226" s="5">
        <v>0</v>
      </c>
      <c r="E226" s="48" cm="1">
        <f t="array" ref="E226:F228">AF222:AG224</f>
        <v>-2.4215088033642793</v>
      </c>
      <c r="F226" s="49">
        <v>-2.3361402893154311</v>
      </c>
      <c r="G226" s="49" cm="1">
        <f t="array" ref="G226:G228">AI222:AI224</f>
        <v>-2.3425107447900513</v>
      </c>
      <c r="H226" s="49" cm="1">
        <f t="array" ref="H226:H228">AH222:AH224</f>
        <v>-1.039151471271374E-2</v>
      </c>
      <c r="I226" s="52">
        <f t="shared" ref="I226" si="322">AJ222</f>
        <v>-2.3007463200106548E-2</v>
      </c>
      <c r="J226" s="8">
        <v>3</v>
      </c>
      <c r="K226" s="9" cm="1">
        <f t="array" ref="K226:N228" xml:space="preserve"> MMULT(E226:F228, TRANSPOSE(B226:C229))+H226:H228</f>
        <v>-1.039151471271374E-2</v>
      </c>
      <c r="L226" s="9">
        <v>-2.3465318040281447</v>
      </c>
      <c r="M226" s="9">
        <v>-2.4319003180769929</v>
      </c>
      <c r="N226" s="9">
        <v>-4.7680406073924235</v>
      </c>
      <c r="O226" s="11">
        <f t="shared" ref="O226:R228" si="323">1/(1+EXP(-K226))</f>
        <v>0.49740214469892202</v>
      </c>
      <c r="P226" s="11">
        <f t="shared" si="323"/>
        <v>8.7341838207014577E-2</v>
      </c>
      <c r="Q226" s="11">
        <f t="shared" si="323"/>
        <v>8.0772259752720899E-2</v>
      </c>
      <c r="R226" s="11">
        <f t="shared" si="323"/>
        <v>8.425421925490258E-3</v>
      </c>
      <c r="S226" s="12" cm="1">
        <f t="array" ref="S226:S229">MMULT(TRANSPOSE(O226:R228), G226:G228)+I226</f>
        <v>-0.7619262869417518</v>
      </c>
      <c r="T226" s="15">
        <f t="shared" si="296"/>
        <v>0.31822819464536711</v>
      </c>
      <c r="U226" s="16" cm="1">
        <f t="array" ref="U226">0.25*(-SUMPRODUCT(D226:D229,LN(T226:T229))-SUMPRODUCT(1-D226:D229,LN(1-T226:T229)))</f>
        <v>0.61724552094014684</v>
      </c>
      <c r="V226" s="17" cm="1">
        <f t="array" ref="V226:V229">0.25*(T226:T229-D226:D229)</f>
        <v>7.9557048661341778E-2</v>
      </c>
      <c r="W226" s="20" cm="1">
        <f t="array" ref="W226:W228" xml:space="preserve"> TRANSPOSE(MMULT( TRANSPOSE(_xlfn.ANCHORARRAY(V226)), TRANSPOSE(O226:R228)))</f>
        <v>2.1714706383722256E-2</v>
      </c>
      <c r="X226" s="20">
        <f t="shared" ref="X226" si="324">SUM(_xlfn.ANCHORARRAY(V226))</f>
        <v>-2.3554659886319551E-3</v>
      </c>
      <c r="Y226" s="22" cm="1">
        <f t="array" ref="Y226:AB228">(G226:G228)*(TRANSPOSE(_xlfn.ANCHORARRAY(V226))*(O226:R228)*(1-O226:R228))</f>
        <v>-4.6589552590279838E-2</v>
      </c>
      <c r="Z226" s="23">
        <v>2.039409829037616E-2</v>
      </c>
      <c r="AA226" s="23">
        <v>2.0549847021220757E-2</v>
      </c>
      <c r="AB226" s="17">
        <v>-2.8466484724796385E-3</v>
      </c>
      <c r="AC226" s="20" cm="1">
        <f t="array" ref="AC226:AD228">MMULT((_xlfn.ANCHORARRAY(Y226)),(B226:C229))</f>
        <v>1.7703198548741118E-2</v>
      </c>
      <c r="AD226" s="26">
        <v>1.7547449817896521E-2</v>
      </c>
      <c r="AE226" s="28">
        <f t="shared" ref="AE226:AE228" si="325">SUM(Y226:AB226)</f>
        <v>-8.4922557511625599E-3</v>
      </c>
      <c r="AF226" s="110" cm="1">
        <f t="array" ref="AF226:AG228">E226:F228-3*(_xlfn.ANCHORARRAY(AC226))</f>
        <v>-2.4746183990105028</v>
      </c>
      <c r="AG226" s="111">
        <v>-2.3887826387691207</v>
      </c>
      <c r="AH226" s="114" cm="1">
        <f t="array" ref="AH226:AH228">(H226:H228)-3*(AE226:AE228)</f>
        <v>1.508525254077394E-2</v>
      </c>
      <c r="AI226" s="20" cm="1">
        <f t="array" ref="AI226:AI228">G226:G228-3*(_xlfn.ANCHORARRAY(W226))</f>
        <v>-2.4076548639412181</v>
      </c>
      <c r="AJ226" s="20">
        <f t="shared" ref="AJ226" si="326">I226-3*(X226)</f>
        <v>-1.5941065234210683E-2</v>
      </c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  <c r="AY226" s="91"/>
      <c r="AZ226" s="91"/>
      <c r="BA226" s="91"/>
      <c r="BB226" s="91"/>
      <c r="BC226" s="91"/>
      <c r="BD226" s="91"/>
      <c r="BE226" s="91"/>
      <c r="BF226" s="91"/>
      <c r="BG226" s="91"/>
      <c r="BH226" s="91"/>
      <c r="BI226" s="91"/>
      <c r="BJ226" s="91"/>
      <c r="BK226" s="91"/>
      <c r="BL226" s="91"/>
      <c r="BM226" s="91"/>
      <c r="BN226" s="91"/>
      <c r="BO226" s="91"/>
      <c r="BP226" s="91"/>
      <c r="BQ226" s="91"/>
      <c r="BR226" s="91"/>
      <c r="BS226" s="91"/>
      <c r="BT226" s="91"/>
      <c r="BU226" s="91"/>
      <c r="BV226" s="91"/>
      <c r="BW226" s="91"/>
      <c r="BX226" s="91"/>
      <c r="BY226" s="91"/>
      <c r="BZ226" s="91"/>
      <c r="CA226" s="91"/>
      <c r="CB226" s="91"/>
      <c r="CC226" s="91"/>
      <c r="CD226" s="91"/>
      <c r="CE226" s="91"/>
      <c r="CF226" s="91"/>
      <c r="CG226" s="91"/>
      <c r="CH226" s="91"/>
      <c r="CI226" s="91"/>
      <c r="CJ226" s="91"/>
      <c r="CK226" s="91"/>
      <c r="CL226" s="91"/>
      <c r="CM226" s="91"/>
      <c r="CN226" s="91"/>
      <c r="CO226" s="91"/>
    </row>
    <row r="227" spans="1:93" s="1" customFormat="1" ht="15" thickBot="1" x14ac:dyDescent="0.4">
      <c r="A227" s="60"/>
      <c r="B227" s="29">
        <v>0</v>
      </c>
      <c r="C227" s="30">
        <v>1</v>
      </c>
      <c r="D227" s="31">
        <v>1</v>
      </c>
      <c r="E227" s="50">
        <v>-0.7045100345793579</v>
      </c>
      <c r="F227" s="51">
        <v>0.48088421583362545</v>
      </c>
      <c r="G227" s="49">
        <v>0.2689820541668631</v>
      </c>
      <c r="H227" s="49">
        <v>-0.17824410875066735</v>
      </c>
      <c r="I227" s="53"/>
      <c r="J227" s="34"/>
      <c r="K227" s="10">
        <v>-0.17824410875066735</v>
      </c>
      <c r="L227" s="10">
        <v>0.30264010708295808</v>
      </c>
      <c r="M227" s="10">
        <v>-0.88275414333002522</v>
      </c>
      <c r="N227" s="10">
        <v>-0.40186992749639983</v>
      </c>
      <c r="O227" s="13">
        <f t="shared" si="323"/>
        <v>0.45555657807613842</v>
      </c>
      <c r="P227" s="13">
        <f t="shared" si="323"/>
        <v>0.57508778573832597</v>
      </c>
      <c r="Q227" s="13">
        <f t="shared" si="323"/>
        <v>0.29260737801347841</v>
      </c>
      <c r="R227" s="13">
        <f t="shared" si="323"/>
        <v>0.40086315273611112</v>
      </c>
      <c r="S227" s="13">
        <v>0.25387395900505388</v>
      </c>
      <c r="T227" s="15">
        <f t="shared" si="296"/>
        <v>0.56312978342344977</v>
      </c>
      <c r="U227" s="35"/>
      <c r="V227" s="18">
        <v>-0.10921755414413756</v>
      </c>
      <c r="W227" s="21">
        <v>-2.8307072576204684E-3</v>
      </c>
      <c r="X227" s="21"/>
      <c r="Y227" s="24">
        <v>5.3075860820371284E-3</v>
      </c>
      <c r="Z227" s="25">
        <v>-7.1787546635385712E-3</v>
      </c>
      <c r="AA227" s="25">
        <v>-6.5782557004057246E-3</v>
      </c>
      <c r="AB227" s="18">
        <v>9.3968150638984137E-3</v>
      </c>
      <c r="AC227" s="21">
        <v>2.8185593634926891E-3</v>
      </c>
      <c r="AD227" s="27">
        <v>2.2180604003598425E-3</v>
      </c>
      <c r="AE227" s="28">
        <f t="shared" si="325"/>
        <v>9.4739078199124541E-4</v>
      </c>
      <c r="AF227" s="110">
        <v>-0.71296571266983599</v>
      </c>
      <c r="AG227" s="111">
        <v>0.47423003463254593</v>
      </c>
      <c r="AH227" s="115">
        <v>-0.18108628109664107</v>
      </c>
      <c r="AI227" s="21">
        <v>0.27747417593972451</v>
      </c>
      <c r="AJ227" s="2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91"/>
      <c r="BC227" s="91"/>
      <c r="BD227" s="91"/>
      <c r="BE227" s="91"/>
      <c r="BF227" s="91"/>
      <c r="BG227" s="91"/>
      <c r="BH227" s="91"/>
      <c r="BI227" s="91"/>
      <c r="BJ227" s="91"/>
      <c r="BK227" s="91"/>
      <c r="BL227" s="91"/>
      <c r="BM227" s="91"/>
      <c r="BN227" s="91"/>
      <c r="BO227" s="91"/>
      <c r="BP227" s="91"/>
      <c r="BQ227" s="91"/>
      <c r="BR227" s="91"/>
      <c r="BS227" s="91"/>
      <c r="BT227" s="91"/>
      <c r="BU227" s="91"/>
      <c r="BV227" s="91"/>
      <c r="BW227" s="91"/>
      <c r="BX227" s="91"/>
      <c r="BY227" s="91"/>
      <c r="BZ227" s="91"/>
      <c r="CA227" s="91"/>
      <c r="CB227" s="91"/>
      <c r="CC227" s="91"/>
      <c r="CD227" s="91"/>
      <c r="CE227" s="91"/>
      <c r="CF227" s="91"/>
      <c r="CG227" s="91"/>
      <c r="CH227" s="91"/>
      <c r="CI227" s="91"/>
      <c r="CJ227" s="91"/>
      <c r="CK227" s="91"/>
      <c r="CL227" s="91"/>
      <c r="CM227" s="91"/>
      <c r="CN227" s="91"/>
      <c r="CO227" s="91"/>
    </row>
    <row r="228" spans="1:93" s="1" customFormat="1" ht="15" thickBot="1" x14ac:dyDescent="0.4">
      <c r="A228" s="60"/>
      <c r="B228" s="29">
        <v>1</v>
      </c>
      <c r="C228" s="30">
        <v>0</v>
      </c>
      <c r="D228" s="31">
        <v>1</v>
      </c>
      <c r="E228" s="50">
        <v>-0.38406266054167232</v>
      </c>
      <c r="F228" s="51">
        <v>0.14254721910605139</v>
      </c>
      <c r="G228" s="49">
        <v>0.64834971836941913</v>
      </c>
      <c r="H228" s="49">
        <v>-0.12639840087224494</v>
      </c>
      <c r="I228" s="53"/>
      <c r="J228" s="34"/>
      <c r="K228" s="10">
        <v>-0.12639840087224494</v>
      </c>
      <c r="L228" s="10">
        <v>1.6148818233806456E-2</v>
      </c>
      <c r="M228" s="10">
        <v>-0.51046106141391723</v>
      </c>
      <c r="N228" s="10">
        <v>-0.36791384230786583</v>
      </c>
      <c r="O228" s="13">
        <f t="shared" si="323"/>
        <v>0.46844240373988588</v>
      </c>
      <c r="P228" s="13">
        <f t="shared" si="323"/>
        <v>0.50403711682409891</v>
      </c>
      <c r="Q228" s="13">
        <f t="shared" si="323"/>
        <v>0.37508544819422018</v>
      </c>
      <c r="R228" s="13">
        <f t="shared" si="323"/>
        <v>0.40904520682829082</v>
      </c>
      <c r="S228" s="13">
        <v>0.10967532875180697</v>
      </c>
      <c r="T228" s="15">
        <f t="shared" si="296"/>
        <v>0.52739138084978332</v>
      </c>
      <c r="U228" s="35"/>
      <c r="V228" s="18">
        <v>-0.11815215478755417</v>
      </c>
      <c r="W228" s="21">
        <v>-2.6003918019954081E-3</v>
      </c>
      <c r="X228" s="21"/>
      <c r="Y228" s="24">
        <v>1.2843829149171666E-2</v>
      </c>
      <c r="Z228" s="25">
        <v>-1.770163851501988E-2</v>
      </c>
      <c r="AA228" s="25">
        <v>-1.7955678735681886E-2</v>
      </c>
      <c r="AB228" s="18">
        <v>2.2796601118115021E-2</v>
      </c>
      <c r="AC228" s="21">
        <v>4.8409223824331347E-3</v>
      </c>
      <c r="AD228" s="27">
        <v>5.0949626030951413E-3</v>
      </c>
      <c r="AE228" s="28">
        <f t="shared" si="325"/>
        <v>-1.6886983415079215E-5</v>
      </c>
      <c r="AF228" s="110">
        <v>-0.39858542768897171</v>
      </c>
      <c r="AG228" s="111">
        <v>0.12726233129676598</v>
      </c>
      <c r="AH228" s="115">
        <v>-0.12634773992199971</v>
      </c>
      <c r="AI228" s="21">
        <v>0.65615089377540536</v>
      </c>
      <c r="AJ228" s="2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91"/>
      <c r="BC228" s="91"/>
      <c r="BD228" s="91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/>
      <c r="BX228" s="91"/>
      <c r="BY228" s="91"/>
      <c r="BZ228" s="91"/>
      <c r="CA228" s="91"/>
      <c r="CB228" s="91"/>
      <c r="CC228" s="91"/>
      <c r="CD228" s="91"/>
      <c r="CE228" s="91"/>
      <c r="CF228" s="91"/>
      <c r="CG228" s="91"/>
      <c r="CH228" s="91"/>
      <c r="CI228" s="91"/>
      <c r="CJ228" s="91"/>
      <c r="CK228" s="91"/>
      <c r="CL228" s="91"/>
      <c r="CM228" s="91"/>
      <c r="CN228" s="91"/>
      <c r="CO228" s="91"/>
    </row>
    <row r="229" spans="1:93" s="1" customFormat="1" ht="15" thickBot="1" x14ac:dyDescent="0.4">
      <c r="A229" s="61"/>
      <c r="B229" s="36">
        <v>1</v>
      </c>
      <c r="C229" s="37">
        <v>1</v>
      </c>
      <c r="D229" s="38">
        <v>0</v>
      </c>
      <c r="E229" s="54"/>
      <c r="F229" s="55"/>
      <c r="G229" s="56"/>
      <c r="H229" s="56"/>
      <c r="I229" s="57"/>
      <c r="J229" s="41"/>
      <c r="K229" s="42"/>
      <c r="L229" s="42"/>
      <c r="M229" s="42"/>
      <c r="N229" s="42"/>
      <c r="O229" s="14"/>
      <c r="P229" s="14"/>
      <c r="Q229" s="14"/>
      <c r="R229" s="14"/>
      <c r="S229" s="14">
        <v>0.33028523432029017</v>
      </c>
      <c r="T229" s="15">
        <f t="shared" si="296"/>
        <v>0.58182877712687198</v>
      </c>
      <c r="U229" s="43"/>
      <c r="V229" s="19">
        <v>0.14545719428171799</v>
      </c>
      <c r="W229" s="44"/>
      <c r="X229" s="44"/>
      <c r="Y229" s="45"/>
      <c r="Z229" s="42"/>
      <c r="AA229" s="42"/>
      <c r="AB229" s="19"/>
      <c r="AC229" s="44"/>
      <c r="AD229" s="46"/>
      <c r="AE229" s="47"/>
      <c r="AF229" s="112"/>
      <c r="AG229" s="113"/>
      <c r="AH229" s="116"/>
      <c r="AI229" s="44"/>
      <c r="AJ229" s="44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  <c r="BB229" s="91"/>
      <c r="BC229" s="91"/>
      <c r="BD229" s="91"/>
      <c r="BE229" s="91"/>
      <c r="BF229" s="91"/>
      <c r="BG229" s="91"/>
      <c r="BH229" s="91"/>
      <c r="BI229" s="91"/>
      <c r="BJ229" s="91"/>
      <c r="BK229" s="91"/>
      <c r="BL229" s="91"/>
      <c r="BM229" s="91"/>
      <c r="BN229" s="91"/>
      <c r="BO229" s="91"/>
      <c r="BP229" s="91"/>
      <c r="BQ229" s="91"/>
      <c r="BR229" s="91"/>
      <c r="BS229" s="91"/>
      <c r="BT229" s="91"/>
      <c r="BU229" s="91"/>
      <c r="BV229" s="91"/>
      <c r="BW229" s="91"/>
      <c r="BX229" s="91"/>
      <c r="BY229" s="91"/>
      <c r="BZ229" s="91"/>
      <c r="CA229" s="91"/>
      <c r="CB229" s="91"/>
      <c r="CC229" s="91"/>
      <c r="CD229" s="91"/>
      <c r="CE229" s="91"/>
      <c r="CF229" s="91"/>
      <c r="CG229" s="91"/>
      <c r="CH229" s="91"/>
      <c r="CI229" s="91"/>
      <c r="CJ229" s="91"/>
      <c r="CK229" s="91"/>
      <c r="CL229" s="91"/>
      <c r="CM229" s="91"/>
      <c r="CN229" s="91"/>
      <c r="CO229" s="91"/>
    </row>
    <row r="230" spans="1:93" s="1" customFormat="1" ht="15" thickBot="1" x14ac:dyDescent="0.4">
      <c r="A230" s="59">
        <f t="shared" ref="A230" si="327">A226+1</f>
        <v>56</v>
      </c>
      <c r="B230" s="3">
        <v>0</v>
      </c>
      <c r="C230" s="4">
        <v>0</v>
      </c>
      <c r="D230" s="5">
        <v>0</v>
      </c>
      <c r="E230" s="48" cm="1">
        <f t="array" ref="E230:F232">AF226:AG228</f>
        <v>-2.4746183990105028</v>
      </c>
      <c r="F230" s="49">
        <v>-2.3887826387691207</v>
      </c>
      <c r="G230" s="49" cm="1">
        <f t="array" ref="G230:G232">AI226:AI228</f>
        <v>-2.4076548639412181</v>
      </c>
      <c r="H230" s="49" cm="1">
        <f t="array" ref="H230:H232">AH226:AH228</f>
        <v>1.508525254077394E-2</v>
      </c>
      <c r="I230" s="52">
        <f t="shared" ref="I230" si="328">AJ226</f>
        <v>-1.5941065234210683E-2</v>
      </c>
      <c r="J230" s="8">
        <v>3</v>
      </c>
      <c r="K230" s="9" cm="1">
        <f t="array" ref="K230:N232" xml:space="preserve"> MMULT(E230:F232, TRANSPOSE(B230:C233))+H230:H232</f>
        <v>1.508525254077394E-2</v>
      </c>
      <c r="L230" s="9">
        <v>-2.3736973862283466</v>
      </c>
      <c r="M230" s="9">
        <v>-2.4595331464697288</v>
      </c>
      <c r="N230" s="9">
        <v>-4.8483157852388494</v>
      </c>
      <c r="O230" s="11">
        <f t="shared" ref="O230:R232" si="329">1/(1+EXP(-K230))</f>
        <v>0.50377124161863041</v>
      </c>
      <c r="P230" s="11">
        <f t="shared" si="329"/>
        <v>8.520051769190834E-2</v>
      </c>
      <c r="Q230" s="11">
        <f t="shared" si="329"/>
        <v>7.8744197722714238E-2</v>
      </c>
      <c r="R230" s="11">
        <f t="shared" si="329"/>
        <v>7.7805614839880051E-3</v>
      </c>
      <c r="S230" s="12" cm="1">
        <f t="array" ref="S230:S233">MMULT(TRANSPOSE(O230:R232), G230:G232)+I230</f>
        <v>-0.79526155503004048</v>
      </c>
      <c r="T230" s="15">
        <f t="shared" si="296"/>
        <v>0.31104002954556309</v>
      </c>
      <c r="U230" s="16" cm="1">
        <f t="array" ref="U230">0.25*(-SUMPRODUCT(D230:D233,LN(T230:T233))-SUMPRODUCT(1-D230:D233,LN(1-T230:T233)))</f>
        <v>0.61348447933851236</v>
      </c>
      <c r="V230" s="17" cm="1">
        <f t="array" ref="V230:V233">0.25*(T230:T233-D230:D233)</f>
        <v>7.7760007386390773E-2</v>
      </c>
      <c r="W230" s="20" cm="1">
        <f t="array" ref="W230:W232" xml:space="preserve"> TRANSPOSE(MMULT( TRANSPOSE(_xlfn.ANCHORARRAY(V230)), TRANSPOSE(O230:R232)))</f>
        <v>2.1809128428444648E-2</v>
      </c>
      <c r="X230" s="20">
        <f t="shared" ref="X230" si="330">SUM(_xlfn.ANCHORARRAY(V230))</f>
        <v>-2.2947881984962115E-3</v>
      </c>
      <c r="Y230" s="22" cm="1">
        <f t="array" ref="Y230:AB232">(G230:G232)*(TRANSPOSE(_xlfn.ANCHORARRAY(V230))*(O230:R232)*(1-O230:R232))</f>
        <v>-4.6802152319367962E-2</v>
      </c>
      <c r="Z230" s="23">
        <v>2.0354575190234418E-2</v>
      </c>
      <c r="AA230" s="23">
        <v>2.0536014368008674E-2</v>
      </c>
      <c r="AB230" s="17">
        <v>-2.7135371146717515E-3</v>
      </c>
      <c r="AC230" s="20" cm="1">
        <f t="array" ref="AC230:AD232">MMULT((_xlfn.ANCHORARRAY(Y230)),(B230:C233))</f>
        <v>1.7822477253336924E-2</v>
      </c>
      <c r="AD230" s="26">
        <v>1.7641038075562665E-2</v>
      </c>
      <c r="AE230" s="28">
        <f t="shared" ref="AE230:AE232" si="331">SUM(Y230:AB230)</f>
        <v>-8.6250998757966216E-3</v>
      </c>
      <c r="AF230" s="110" cm="1">
        <f t="array" ref="AF230:AG232">E230:F232-3*(_xlfn.ANCHORARRAY(AC230))</f>
        <v>-2.5280858307705136</v>
      </c>
      <c r="AG230" s="111">
        <v>-2.4417057529958086</v>
      </c>
      <c r="AH230" s="114" cm="1">
        <f t="array" ref="AH230:AH232">(H230:H232)-3*(AE230:AE232)</f>
        <v>4.0960552168163807E-2</v>
      </c>
      <c r="AI230" s="20" cm="1">
        <f t="array" ref="AI230:AI232">G230:G232-3*(_xlfn.ANCHORARRAY(W230))</f>
        <v>-2.4730822492265521</v>
      </c>
      <c r="AJ230" s="20">
        <f t="shared" ref="AJ230" si="332">I230-3*(X230)</f>
        <v>-9.0567006387220483E-3</v>
      </c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  <c r="AY230" s="91"/>
      <c r="AZ230" s="91"/>
      <c r="BA230" s="91"/>
      <c r="BB230" s="91"/>
      <c r="BC230" s="91"/>
      <c r="BD230" s="91"/>
      <c r="BE230" s="91"/>
      <c r="BF230" s="91"/>
      <c r="BG230" s="91"/>
      <c r="BH230" s="91"/>
      <c r="BI230" s="91"/>
      <c r="BJ230" s="91"/>
      <c r="BK230" s="91"/>
      <c r="BL230" s="91"/>
      <c r="BM230" s="91"/>
      <c r="BN230" s="91"/>
      <c r="BO230" s="91"/>
      <c r="BP230" s="91"/>
      <c r="BQ230" s="91"/>
      <c r="BR230" s="91"/>
      <c r="BS230" s="91"/>
      <c r="BT230" s="91"/>
      <c r="BU230" s="91"/>
      <c r="BV230" s="91"/>
      <c r="BW230" s="91"/>
      <c r="BX230" s="91"/>
      <c r="BY230" s="91"/>
      <c r="BZ230" s="91"/>
      <c r="CA230" s="91"/>
      <c r="CB230" s="91"/>
      <c r="CC230" s="91"/>
      <c r="CD230" s="91"/>
      <c r="CE230" s="91"/>
      <c r="CF230" s="91"/>
      <c r="CG230" s="91"/>
      <c r="CH230" s="91"/>
      <c r="CI230" s="91"/>
      <c r="CJ230" s="91"/>
      <c r="CK230" s="91"/>
      <c r="CL230" s="91"/>
      <c r="CM230" s="91"/>
      <c r="CN230" s="91"/>
      <c r="CO230" s="91"/>
    </row>
    <row r="231" spans="1:93" s="1" customFormat="1" ht="15" thickBot="1" x14ac:dyDescent="0.4">
      <c r="A231" s="60"/>
      <c r="B231" s="29">
        <v>0</v>
      </c>
      <c r="C231" s="30">
        <v>1</v>
      </c>
      <c r="D231" s="31">
        <v>1</v>
      </c>
      <c r="E231" s="50">
        <v>-0.71296571266983599</v>
      </c>
      <c r="F231" s="51">
        <v>0.47423003463254593</v>
      </c>
      <c r="G231" s="49">
        <v>0.27747417593972451</v>
      </c>
      <c r="H231" s="49">
        <v>-0.18108628109664107</v>
      </c>
      <c r="I231" s="53"/>
      <c r="J231" s="34"/>
      <c r="K231" s="10">
        <v>-0.18108628109664107</v>
      </c>
      <c r="L231" s="10">
        <v>0.29314375353590483</v>
      </c>
      <c r="M231" s="10">
        <v>-0.89405199376647704</v>
      </c>
      <c r="N231" s="10">
        <v>-0.41982195913393117</v>
      </c>
      <c r="O231" s="13">
        <f t="shared" si="329"/>
        <v>0.45485173840582155</v>
      </c>
      <c r="P231" s="13">
        <f t="shared" si="329"/>
        <v>0.57276560105405772</v>
      </c>
      <c r="Q231" s="13">
        <f t="shared" si="329"/>
        <v>0.29027434647477435</v>
      </c>
      <c r="R231" s="13">
        <f t="shared" si="329"/>
        <v>0.39655935453563201</v>
      </c>
      <c r="S231" s="13">
        <v>0.2660786314578949</v>
      </c>
      <c r="T231" s="15">
        <f t="shared" si="296"/>
        <v>0.56612996259296533</v>
      </c>
      <c r="U231" s="35"/>
      <c r="V231" s="18">
        <v>-0.10846750935175867</v>
      </c>
      <c r="W231" s="21">
        <v>-2.9931621090144508E-3</v>
      </c>
      <c r="X231" s="21"/>
      <c r="Y231" s="24">
        <v>5.3501179150284277E-3</v>
      </c>
      <c r="Z231" s="25">
        <v>-7.3648749696815334E-3</v>
      </c>
      <c r="AA231" s="25">
        <v>-6.7211696747264344E-3</v>
      </c>
      <c r="AB231" s="18">
        <v>9.6936691611765394E-3</v>
      </c>
      <c r="AC231" s="21">
        <v>2.972499486450105E-3</v>
      </c>
      <c r="AD231" s="27">
        <v>2.328794191495006E-3</v>
      </c>
      <c r="AE231" s="28">
        <f t="shared" si="331"/>
        <v>9.5774243179699847E-4</v>
      </c>
      <c r="AF231" s="110">
        <v>-0.7218832111291863</v>
      </c>
      <c r="AG231" s="111">
        <v>0.4672436520580609</v>
      </c>
      <c r="AH231" s="115">
        <v>-0.18395950839203207</v>
      </c>
      <c r="AI231" s="21">
        <v>0.28645366226676788</v>
      </c>
      <c r="AJ231" s="2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91"/>
      <c r="BC231" s="91"/>
      <c r="BD231" s="91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91"/>
      <c r="CC231" s="91"/>
      <c r="CD231" s="91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</row>
    <row r="232" spans="1:93" s="1" customFormat="1" ht="15" thickBot="1" x14ac:dyDescent="0.4">
      <c r="A232" s="60"/>
      <c r="B232" s="29">
        <v>1</v>
      </c>
      <c r="C232" s="30">
        <v>0</v>
      </c>
      <c r="D232" s="31">
        <v>1</v>
      </c>
      <c r="E232" s="50">
        <v>-0.39858542768897171</v>
      </c>
      <c r="F232" s="51">
        <v>0.12726233129676598</v>
      </c>
      <c r="G232" s="49">
        <v>0.65615089377540536</v>
      </c>
      <c r="H232" s="49">
        <v>-0.12634773992199971</v>
      </c>
      <c r="I232" s="53"/>
      <c r="J232" s="34"/>
      <c r="K232" s="10">
        <v>-0.12634773992199971</v>
      </c>
      <c r="L232" s="10">
        <v>9.1459137476626595E-4</v>
      </c>
      <c r="M232" s="10">
        <v>-0.52493316761097142</v>
      </c>
      <c r="N232" s="10">
        <v>-0.39767083631420547</v>
      </c>
      <c r="O232" s="13">
        <f t="shared" si="329"/>
        <v>0.46845501854528976</v>
      </c>
      <c r="P232" s="13">
        <f t="shared" si="329"/>
        <v>0.50022864782775334</v>
      </c>
      <c r="Q232" s="13">
        <f t="shared" si="329"/>
        <v>0.37169941953749497</v>
      </c>
      <c r="R232" s="13">
        <f t="shared" si="329"/>
        <v>0.4018720748991339</v>
      </c>
      <c r="S232" s="13">
        <v>0.11890462554140419</v>
      </c>
      <c r="T232" s="15">
        <f t="shared" si="296"/>
        <v>0.52969118269695814</v>
      </c>
      <c r="U232" s="35"/>
      <c r="V232" s="18">
        <v>-0.11757720432576046</v>
      </c>
      <c r="W232" s="21">
        <v>-2.8655971344867803E-3</v>
      </c>
      <c r="X232" s="21"/>
      <c r="Y232" s="24">
        <v>1.2704803019267474E-2</v>
      </c>
      <c r="Z232" s="25">
        <v>-1.7792759580876647E-2</v>
      </c>
      <c r="AA232" s="25">
        <v>-1.8017154311763001E-2</v>
      </c>
      <c r="AB232" s="18">
        <v>2.3025469681321589E-2</v>
      </c>
      <c r="AC232" s="21">
        <v>5.0083153695585879E-3</v>
      </c>
      <c r="AD232" s="27">
        <v>5.2327101004449421E-3</v>
      </c>
      <c r="AE232" s="28">
        <f t="shared" si="331"/>
        <v>-7.9641192050585591E-5</v>
      </c>
      <c r="AF232" s="110">
        <v>-0.41361037379764748</v>
      </c>
      <c r="AG232" s="111">
        <v>0.11156420099543116</v>
      </c>
      <c r="AH232" s="115">
        <v>-0.12610881634584795</v>
      </c>
      <c r="AI232" s="21">
        <v>0.66474768517886573</v>
      </c>
      <c r="AJ232" s="2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  <c r="AY232" s="91"/>
      <c r="AZ232" s="91"/>
      <c r="BA232" s="91"/>
      <c r="BB232" s="91"/>
      <c r="BC232" s="91"/>
      <c r="BD232" s="91"/>
      <c r="BE232" s="91"/>
      <c r="BF232" s="91"/>
      <c r="BG232" s="91"/>
      <c r="BH232" s="91"/>
      <c r="BI232" s="91"/>
      <c r="BJ232" s="91"/>
      <c r="BK232" s="91"/>
      <c r="BL232" s="91"/>
      <c r="BM232" s="91"/>
      <c r="BN232" s="91"/>
      <c r="BO232" s="91"/>
      <c r="BP232" s="91"/>
      <c r="BQ232" s="91"/>
      <c r="BR232" s="91"/>
      <c r="BS232" s="91"/>
      <c r="BT232" s="91"/>
      <c r="BU232" s="91"/>
      <c r="BV232" s="91"/>
      <c r="BW232" s="91"/>
      <c r="BX232" s="91"/>
      <c r="BY232" s="91"/>
      <c r="BZ232" s="91"/>
      <c r="CA232" s="91"/>
      <c r="CB232" s="91"/>
      <c r="CC232" s="91"/>
      <c r="CD232" s="91"/>
      <c r="CE232" s="91"/>
      <c r="CF232" s="91"/>
      <c r="CG232" s="91"/>
      <c r="CH232" s="91"/>
      <c r="CI232" s="91"/>
      <c r="CJ232" s="91"/>
      <c r="CK232" s="91"/>
      <c r="CL232" s="91"/>
      <c r="CM232" s="91"/>
      <c r="CN232" s="91"/>
      <c r="CO232" s="91"/>
    </row>
    <row r="233" spans="1:93" s="1" customFormat="1" ht="15" thickBot="1" x14ac:dyDescent="0.4">
      <c r="A233" s="61"/>
      <c r="B233" s="36">
        <v>1</v>
      </c>
      <c r="C233" s="37">
        <v>1</v>
      </c>
      <c r="D233" s="38">
        <v>0</v>
      </c>
      <c r="E233" s="54"/>
      <c r="F233" s="55"/>
      <c r="G233" s="56"/>
      <c r="H233" s="56"/>
      <c r="I233" s="57"/>
      <c r="J233" s="41"/>
      <c r="K233" s="42"/>
      <c r="L233" s="42"/>
      <c r="M233" s="42"/>
      <c r="N233" s="42"/>
      <c r="O233" s="14"/>
      <c r="P233" s="14"/>
      <c r="Q233" s="14"/>
      <c r="R233" s="14"/>
      <c r="S233" s="14">
        <v>0.33904972930407884</v>
      </c>
      <c r="T233" s="15">
        <f t="shared" si="296"/>
        <v>0.58395967237052859</v>
      </c>
      <c r="U233" s="43"/>
      <c r="V233" s="19">
        <v>0.14598991809263215</v>
      </c>
      <c r="W233" s="44"/>
      <c r="X233" s="44"/>
      <c r="Y233" s="45"/>
      <c r="Z233" s="42"/>
      <c r="AA233" s="42"/>
      <c r="AB233" s="19"/>
      <c r="AC233" s="44"/>
      <c r="AD233" s="46"/>
      <c r="AE233" s="47"/>
      <c r="AF233" s="112"/>
      <c r="AG233" s="113"/>
      <c r="AH233" s="116"/>
      <c r="AI233" s="44"/>
      <c r="AJ233" s="44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  <c r="AY233" s="91"/>
      <c r="AZ233" s="91"/>
      <c r="BA233" s="91"/>
      <c r="BB233" s="91"/>
      <c r="BC233" s="91"/>
      <c r="BD233" s="91"/>
      <c r="BE233" s="91"/>
      <c r="BF233" s="91"/>
      <c r="BG233" s="91"/>
      <c r="BH233" s="91"/>
      <c r="BI233" s="91"/>
      <c r="BJ233" s="91"/>
      <c r="BK233" s="91"/>
      <c r="BL233" s="91"/>
      <c r="BM233" s="91"/>
      <c r="BN233" s="91"/>
      <c r="BO233" s="91"/>
      <c r="BP233" s="91"/>
      <c r="BQ233" s="91"/>
      <c r="BR233" s="91"/>
      <c r="BS233" s="91"/>
      <c r="BT233" s="91"/>
      <c r="BU233" s="91"/>
      <c r="BV233" s="91"/>
      <c r="BW233" s="91"/>
      <c r="BX233" s="91"/>
      <c r="BY233" s="91"/>
      <c r="BZ233" s="91"/>
      <c r="CA233" s="91"/>
      <c r="CB233" s="91"/>
      <c r="CC233" s="91"/>
      <c r="CD233" s="91"/>
      <c r="CE233" s="91"/>
      <c r="CF233" s="91"/>
      <c r="CG233" s="91"/>
      <c r="CH233" s="91"/>
      <c r="CI233" s="91"/>
      <c r="CJ233" s="91"/>
      <c r="CK233" s="91"/>
      <c r="CL233" s="91"/>
      <c r="CM233" s="91"/>
      <c r="CN233" s="91"/>
      <c r="CO233" s="91"/>
    </row>
    <row r="234" spans="1:93" s="1" customFormat="1" ht="15" thickBot="1" x14ac:dyDescent="0.4">
      <c r="A234" s="59">
        <f t="shared" ref="A234" si="333">A230+1</f>
        <v>57</v>
      </c>
      <c r="B234" s="3">
        <v>0</v>
      </c>
      <c r="C234" s="4">
        <v>0</v>
      </c>
      <c r="D234" s="5">
        <v>0</v>
      </c>
      <c r="E234" s="48" cm="1">
        <f t="array" ref="E234:F236">AF230:AG232</f>
        <v>-2.5280858307705136</v>
      </c>
      <c r="F234" s="49">
        <v>-2.4417057529958086</v>
      </c>
      <c r="G234" s="49" cm="1">
        <f t="array" ref="G234:G236">AI230:AI232</f>
        <v>-2.4730822492265521</v>
      </c>
      <c r="H234" s="49" cm="1">
        <f t="array" ref="H234:H236">AH230:AH232</f>
        <v>4.0960552168163807E-2</v>
      </c>
      <c r="I234" s="52">
        <f t="shared" ref="I234" si="334">AJ230</f>
        <v>-9.0567006387220483E-3</v>
      </c>
      <c r="J234" s="8">
        <v>3</v>
      </c>
      <c r="K234" s="9" cm="1">
        <f t="array" ref="K234:N236" xml:space="preserve"> MMULT(E234:F236, TRANSPOSE(B234:C237))+H234:H236</f>
        <v>4.0960552168163807E-2</v>
      </c>
      <c r="L234" s="9">
        <v>-2.4007452008276449</v>
      </c>
      <c r="M234" s="9">
        <v>-2.4871252786023499</v>
      </c>
      <c r="N234" s="9">
        <v>-4.9288310315981585</v>
      </c>
      <c r="O234" s="11">
        <f t="shared" ref="O234:R236" si="335">1/(1+EXP(-K234))</f>
        <v>0.5102387065685432</v>
      </c>
      <c r="P234" s="11">
        <f t="shared" si="335"/>
        <v>8.3115888853737871E-2</v>
      </c>
      <c r="Q234" s="11">
        <f t="shared" si="335"/>
        <v>7.6765688946163549E-2</v>
      </c>
      <c r="R234" s="11">
        <f t="shared" si="335"/>
        <v>7.1829871801753148E-3</v>
      </c>
      <c r="S234" s="12" cm="1">
        <f t="array" ref="S234:S237">MMULT(TRANSPOSE(O234:R236), G234:G236)+I234</f>
        <v>-0.82938516239032967</v>
      </c>
      <c r="T234" s="15">
        <f t="shared" si="296"/>
        <v>0.30377509004836256</v>
      </c>
      <c r="U234" s="16" cm="1">
        <f t="array" ref="U234">0.25*(-SUMPRODUCT(D234:D237,LN(T234:T237))-SUMPRODUCT(1-D234:D237,LN(1-T234:T237)))</f>
        <v>0.6096642148640592</v>
      </c>
      <c r="V234" s="17" cm="1">
        <f t="array" ref="V234:V237">0.25*(T234:T237-D234:D237)</f>
        <v>7.594377251209064E-2</v>
      </c>
      <c r="W234" s="20" cm="1">
        <f t="array" ref="W234:W236" xml:space="preserve"> TRANSPOSE(MMULT( TRANSPOSE(_xlfn.ANCHORARRAY(V234)), TRANSPOSE(O234:R236)))</f>
        <v>2.1870261747612352E-2</v>
      </c>
      <c r="X234" s="20">
        <f t="shared" ref="X234" si="336">SUM(_xlfn.ANCHORARRAY(V234))</f>
        <v>-2.2173753729927692E-3</v>
      </c>
      <c r="Y234" s="22" cm="1">
        <f t="array" ref="Y234:AB236">(G234:G236)*(TRANSPOSE(_xlfn.ANCHORARRAY(V234))*(O234:R236)*(1-O234:R236))</f>
        <v>-4.6934110058880915E-2</v>
      </c>
      <c r="Z234" s="23">
        <v>2.0296372628595134E-2</v>
      </c>
      <c r="AA234" s="23">
        <v>2.0505193324854773E-2</v>
      </c>
      <c r="AB234" s="17">
        <v>-2.5840966871061785E-3</v>
      </c>
      <c r="AC234" s="20" cm="1">
        <f t="array" ref="AC234:AD236">MMULT((_xlfn.ANCHORARRAY(Y234)),(B234:C237))</f>
        <v>1.7921096637748594E-2</v>
      </c>
      <c r="AD234" s="26">
        <v>1.7712275941488956E-2</v>
      </c>
      <c r="AE234" s="28">
        <f t="shared" ref="AE234:AE236" si="337">SUM(Y234:AB234)</f>
        <v>-8.7166407925371864E-3</v>
      </c>
      <c r="AF234" s="110" cm="1">
        <f t="array" ref="AF234:AG236">E234:F236-3*(_xlfn.ANCHORARRAY(AC234))</f>
        <v>-2.5818491206837595</v>
      </c>
      <c r="AG234" s="111">
        <v>-2.4948425808202757</v>
      </c>
      <c r="AH234" s="114" cm="1">
        <f t="array" ref="AH234:AH236">(H234:H236)-3*(AE234:AE236)</f>
        <v>6.7110474545775373E-2</v>
      </c>
      <c r="AI234" s="20" cm="1">
        <f t="array" ref="AI234:AI236">G234:G236-3*(_xlfn.ANCHORARRAY(W234))</f>
        <v>-2.538693034469389</v>
      </c>
      <c r="AJ234" s="20">
        <f t="shared" ref="AJ234" si="338">I234-3*(X234)</f>
        <v>-2.4045745197437407E-3</v>
      </c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  <c r="AY234" s="91"/>
      <c r="AZ234" s="91"/>
      <c r="BA234" s="91"/>
      <c r="BB234" s="91"/>
      <c r="BC234" s="91"/>
      <c r="BD234" s="91"/>
      <c r="BE234" s="91"/>
      <c r="BF234" s="91"/>
      <c r="BG234" s="91"/>
      <c r="BH234" s="91"/>
      <c r="BI234" s="91"/>
      <c r="BJ234" s="91"/>
      <c r="BK234" s="91"/>
      <c r="BL234" s="91"/>
      <c r="BM234" s="91"/>
      <c r="BN234" s="91"/>
      <c r="BO234" s="91"/>
      <c r="BP234" s="91"/>
      <c r="BQ234" s="91"/>
      <c r="BR234" s="91"/>
      <c r="BS234" s="91"/>
      <c r="BT234" s="91"/>
      <c r="BU234" s="91"/>
      <c r="BV234" s="91"/>
      <c r="BW234" s="91"/>
      <c r="BX234" s="91"/>
      <c r="BY234" s="91"/>
      <c r="BZ234" s="91"/>
      <c r="CA234" s="91"/>
      <c r="CB234" s="91"/>
      <c r="CC234" s="91"/>
      <c r="CD234" s="91"/>
      <c r="CE234" s="91"/>
      <c r="CF234" s="91"/>
      <c r="CG234" s="91"/>
      <c r="CH234" s="91"/>
      <c r="CI234" s="91"/>
      <c r="CJ234" s="91"/>
      <c r="CK234" s="91"/>
      <c r="CL234" s="91"/>
      <c r="CM234" s="91"/>
      <c r="CN234" s="91"/>
      <c r="CO234" s="91"/>
    </row>
    <row r="235" spans="1:93" s="1" customFormat="1" ht="15" thickBot="1" x14ac:dyDescent="0.4">
      <c r="A235" s="60"/>
      <c r="B235" s="29">
        <v>0</v>
      </c>
      <c r="C235" s="30">
        <v>1</v>
      </c>
      <c r="D235" s="31">
        <v>1</v>
      </c>
      <c r="E235" s="50">
        <v>-0.7218832111291863</v>
      </c>
      <c r="F235" s="51">
        <v>0.4672436520580609</v>
      </c>
      <c r="G235" s="49">
        <v>0.28645366226676788</v>
      </c>
      <c r="H235" s="49">
        <v>-0.18395950839203207</v>
      </c>
      <c r="I235" s="53"/>
      <c r="J235" s="34"/>
      <c r="K235" s="10">
        <v>-0.18395950839203207</v>
      </c>
      <c r="L235" s="10">
        <v>0.28328414366602883</v>
      </c>
      <c r="M235" s="10">
        <v>-0.90584271952121842</v>
      </c>
      <c r="N235" s="10">
        <v>-0.43859906746315747</v>
      </c>
      <c r="O235" s="13">
        <f t="shared" si="335"/>
        <v>0.45413938116735464</v>
      </c>
      <c r="P235" s="13">
        <f t="shared" si="335"/>
        <v>0.57035119093493669</v>
      </c>
      <c r="Q235" s="13">
        <f t="shared" si="335"/>
        <v>0.2878512981646722</v>
      </c>
      <c r="R235" s="13">
        <f t="shared" si="335"/>
        <v>0.39207483401404153</v>
      </c>
      <c r="S235" s="13">
        <v>0.27872681778302483</v>
      </c>
      <c r="T235" s="15">
        <f t="shared" si="296"/>
        <v>0.56923405875796462</v>
      </c>
      <c r="U235" s="35"/>
      <c r="V235" s="18">
        <v>-0.10769148531050884</v>
      </c>
      <c r="W235" s="21">
        <v>-3.1617662282316106E-3</v>
      </c>
      <c r="X235" s="21"/>
      <c r="Y235" s="24">
        <v>5.3928392251120488E-3</v>
      </c>
      <c r="Z235" s="25">
        <v>-7.5594763202287262E-3</v>
      </c>
      <c r="AA235" s="25">
        <v>-6.8697269910850218E-3</v>
      </c>
      <c r="AB235" s="18">
        <v>1.0003900543275355E-2</v>
      </c>
      <c r="AC235" s="21">
        <v>3.134173552190333E-3</v>
      </c>
      <c r="AD235" s="27">
        <v>2.4444242230466286E-3</v>
      </c>
      <c r="AE235" s="28">
        <f t="shared" si="337"/>
        <v>9.6753645707365471E-4</v>
      </c>
      <c r="AF235" s="110">
        <v>-0.73128573178575729</v>
      </c>
      <c r="AG235" s="111">
        <v>0.45991037938892099</v>
      </c>
      <c r="AH235" s="115">
        <v>-0.18686211776325304</v>
      </c>
      <c r="AI235" s="21">
        <v>0.29593896095146272</v>
      </c>
      <c r="AJ235" s="2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  <c r="AY235" s="91"/>
      <c r="AZ235" s="91"/>
      <c r="BA235" s="91"/>
      <c r="BB235" s="91"/>
      <c r="BC235" s="91"/>
      <c r="BD235" s="91"/>
      <c r="BE235" s="91"/>
      <c r="BF235" s="91"/>
      <c r="BG235" s="91"/>
      <c r="BH235" s="91"/>
      <c r="BI235" s="91"/>
      <c r="BJ235" s="91"/>
      <c r="BK235" s="91"/>
      <c r="BL235" s="91"/>
      <c r="BM235" s="91"/>
      <c r="BN235" s="91"/>
      <c r="BO235" s="91"/>
      <c r="BP235" s="91"/>
      <c r="BQ235" s="91"/>
      <c r="BR235" s="91"/>
      <c r="BS235" s="91"/>
      <c r="BT235" s="91"/>
      <c r="BU235" s="91"/>
      <c r="BV235" s="91"/>
      <c r="BW235" s="91"/>
      <c r="BX235" s="91"/>
      <c r="BY235" s="91"/>
      <c r="BZ235" s="91"/>
      <c r="CA235" s="91"/>
      <c r="CB235" s="91"/>
      <c r="CC235" s="91"/>
      <c r="CD235" s="91"/>
      <c r="CE235" s="91"/>
      <c r="CF235" s="91"/>
      <c r="CG235" s="91"/>
      <c r="CH235" s="91"/>
      <c r="CI235" s="91"/>
      <c r="CJ235" s="91"/>
      <c r="CK235" s="91"/>
      <c r="CL235" s="91"/>
      <c r="CM235" s="91"/>
      <c r="CN235" s="91"/>
      <c r="CO235" s="91"/>
    </row>
    <row r="236" spans="1:93" s="1" customFormat="1" ht="15" thickBot="1" x14ac:dyDescent="0.4">
      <c r="A236" s="60"/>
      <c r="B236" s="29">
        <v>1</v>
      </c>
      <c r="C236" s="30">
        <v>0</v>
      </c>
      <c r="D236" s="31">
        <v>1</v>
      </c>
      <c r="E236" s="50">
        <v>-0.41361037379764748</v>
      </c>
      <c r="F236" s="51">
        <v>0.11156420099543116</v>
      </c>
      <c r="G236" s="49">
        <v>0.66474768517886573</v>
      </c>
      <c r="H236" s="49">
        <v>-0.12610881634584795</v>
      </c>
      <c r="I236" s="53"/>
      <c r="J236" s="34"/>
      <c r="K236" s="10">
        <v>-0.12610881634584795</v>
      </c>
      <c r="L236" s="10">
        <v>-1.454461535041679E-2</v>
      </c>
      <c r="M236" s="10">
        <v>-0.53971919014349545</v>
      </c>
      <c r="N236" s="10">
        <v>-0.42815498914806427</v>
      </c>
      <c r="O236" s="13">
        <f t="shared" si="335"/>
        <v>0.46851451213796735</v>
      </c>
      <c r="P236" s="13">
        <f t="shared" si="335"/>
        <v>0.49636391026214</v>
      </c>
      <c r="Q236" s="13">
        <f t="shared" si="335"/>
        <v>0.36825290821095041</v>
      </c>
      <c r="R236" s="13">
        <f t="shared" si="335"/>
        <v>0.39456698907564908</v>
      </c>
      <c r="S236" s="13">
        <v>0.12834676352000224</v>
      </c>
      <c r="T236" s="15">
        <f t="shared" si="296"/>
        <v>0.53204271660159352</v>
      </c>
      <c r="U236" s="35"/>
      <c r="V236" s="18">
        <v>-0.11698932084960162</v>
      </c>
      <c r="W236" s="21">
        <v>-3.1432444487623917E-3</v>
      </c>
      <c r="X236" s="21"/>
      <c r="Y236" s="24">
        <v>1.257081568962478E-2</v>
      </c>
      <c r="Z236" s="25">
        <v>-1.7895969922245476E-2</v>
      </c>
      <c r="AA236" s="25">
        <v>-1.8092246246187004E-2</v>
      </c>
      <c r="AB236" s="18">
        <v>2.3266956371838555E-2</v>
      </c>
      <c r="AC236" s="21">
        <v>5.1747101256515507E-3</v>
      </c>
      <c r="AD236" s="27">
        <v>5.3709864495930792E-3</v>
      </c>
      <c r="AE236" s="28">
        <f t="shared" si="337"/>
        <v>-1.5044410696914493E-4</v>
      </c>
      <c r="AF236" s="110">
        <v>-0.42913450417460214</v>
      </c>
      <c r="AG236" s="111">
        <v>9.5451241646651919E-2</v>
      </c>
      <c r="AH236" s="115">
        <v>-0.12565748402494051</v>
      </c>
      <c r="AI236" s="21">
        <v>0.67417741852515289</v>
      </c>
      <c r="AJ236" s="2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1"/>
      <c r="BA236" s="91"/>
      <c r="BB236" s="91"/>
      <c r="BC236" s="91"/>
      <c r="BD236" s="91"/>
      <c r="BE236" s="91"/>
      <c r="BF236" s="91"/>
      <c r="BG236" s="91"/>
      <c r="BH236" s="91"/>
      <c r="BI236" s="91"/>
      <c r="BJ236" s="91"/>
      <c r="BK236" s="91"/>
      <c r="BL236" s="91"/>
      <c r="BM236" s="91"/>
      <c r="BN236" s="91"/>
      <c r="BO236" s="91"/>
      <c r="BP236" s="91"/>
      <c r="BQ236" s="91"/>
      <c r="BR236" s="91"/>
      <c r="BS236" s="91"/>
      <c r="BT236" s="91"/>
      <c r="BU236" s="91"/>
      <c r="BV236" s="91"/>
      <c r="BW236" s="91"/>
      <c r="BX236" s="91"/>
      <c r="BY236" s="91"/>
      <c r="BZ236" s="91"/>
      <c r="CA236" s="91"/>
      <c r="CB236" s="91"/>
      <c r="CC236" s="91"/>
      <c r="CD236" s="91"/>
      <c r="CE236" s="91"/>
      <c r="CF236" s="91"/>
      <c r="CG236" s="91"/>
      <c r="CH236" s="91"/>
      <c r="CI236" s="91"/>
      <c r="CJ236" s="91"/>
      <c r="CK236" s="91"/>
      <c r="CL236" s="91"/>
      <c r="CM236" s="91"/>
      <c r="CN236" s="91"/>
      <c r="CO236" s="91"/>
    </row>
    <row r="237" spans="1:93" s="1" customFormat="1" ht="15" thickBot="1" x14ac:dyDescent="0.4">
      <c r="A237" s="61"/>
      <c r="B237" s="36">
        <v>1</v>
      </c>
      <c r="C237" s="37">
        <v>1</v>
      </c>
      <c r="D237" s="38">
        <v>0</v>
      </c>
      <c r="E237" s="54"/>
      <c r="F237" s="55"/>
      <c r="G237" s="56"/>
      <c r="H237" s="56"/>
      <c r="I237" s="57"/>
      <c r="J237" s="41"/>
      <c r="K237" s="42"/>
      <c r="L237" s="42"/>
      <c r="M237" s="42"/>
      <c r="N237" s="42"/>
      <c r="O237" s="14"/>
      <c r="P237" s="14"/>
      <c r="Q237" s="14"/>
      <c r="R237" s="14"/>
      <c r="S237" s="14">
        <v>0.34777794599155437</v>
      </c>
      <c r="T237" s="15">
        <f t="shared" si="296"/>
        <v>0.58607863310010822</v>
      </c>
      <c r="U237" s="43"/>
      <c r="V237" s="19">
        <v>0.14651965827502705</v>
      </c>
      <c r="W237" s="44"/>
      <c r="X237" s="44"/>
      <c r="Y237" s="45"/>
      <c r="Z237" s="42"/>
      <c r="AA237" s="42"/>
      <c r="AB237" s="19"/>
      <c r="AC237" s="44"/>
      <c r="AD237" s="46"/>
      <c r="AE237" s="47"/>
      <c r="AF237" s="112"/>
      <c r="AG237" s="113"/>
      <c r="AH237" s="116"/>
      <c r="AI237" s="44"/>
      <c r="AJ237" s="44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  <c r="AY237" s="91"/>
      <c r="AZ237" s="91"/>
      <c r="BA237" s="91"/>
      <c r="BB237" s="91"/>
      <c r="BC237" s="91"/>
      <c r="BD237" s="91"/>
      <c r="BE237" s="91"/>
      <c r="BF237" s="91"/>
      <c r="BG237" s="91"/>
      <c r="BH237" s="91"/>
      <c r="BI237" s="91"/>
      <c r="BJ237" s="91"/>
      <c r="BK237" s="91"/>
      <c r="BL237" s="91"/>
      <c r="BM237" s="91"/>
      <c r="BN237" s="91"/>
      <c r="BO237" s="91"/>
      <c r="BP237" s="91"/>
      <c r="BQ237" s="91"/>
      <c r="BR237" s="91"/>
      <c r="BS237" s="91"/>
      <c r="BT237" s="91"/>
      <c r="BU237" s="91"/>
      <c r="BV237" s="91"/>
      <c r="BW237" s="91"/>
      <c r="BX237" s="91"/>
      <c r="BY237" s="91"/>
      <c r="BZ237" s="91"/>
      <c r="CA237" s="91"/>
      <c r="CB237" s="91"/>
      <c r="CC237" s="91"/>
      <c r="CD237" s="91"/>
      <c r="CE237" s="91"/>
      <c r="CF237" s="91"/>
      <c r="CG237" s="91"/>
      <c r="CH237" s="91"/>
      <c r="CI237" s="91"/>
      <c r="CJ237" s="91"/>
      <c r="CK237" s="91"/>
      <c r="CL237" s="91"/>
      <c r="CM237" s="91"/>
      <c r="CN237" s="91"/>
      <c r="CO237" s="91"/>
    </row>
    <row r="238" spans="1:93" s="1" customFormat="1" ht="15" thickBot="1" x14ac:dyDescent="0.4">
      <c r="A238" s="59">
        <f t="shared" ref="A238" si="339">A234+1</f>
        <v>58</v>
      </c>
      <c r="B238" s="3">
        <v>0</v>
      </c>
      <c r="C238" s="4">
        <v>0</v>
      </c>
      <c r="D238" s="5">
        <v>0</v>
      </c>
      <c r="E238" s="48" cm="1">
        <f t="array" ref="E238:F240">AF234:AG236</f>
        <v>-2.5818491206837595</v>
      </c>
      <c r="F238" s="49">
        <v>-2.4948425808202757</v>
      </c>
      <c r="G238" s="49" cm="1">
        <f t="array" ref="G238:G240">AI234:AI236</f>
        <v>-2.538693034469389</v>
      </c>
      <c r="H238" s="49" cm="1">
        <f t="array" ref="H238:H240">AH234:AH236</f>
        <v>6.7110474545775373E-2</v>
      </c>
      <c r="I238" s="52">
        <f t="shared" ref="I238" si="340">AJ234</f>
        <v>-2.4045745197437407E-3</v>
      </c>
      <c r="J238" s="8">
        <v>3</v>
      </c>
      <c r="K238" s="9" cm="1">
        <f t="array" ref="K238:N240" xml:space="preserve"> MMULT(E238:F240, TRANSPOSE(B238:C241))+H238:H240</f>
        <v>6.7110474545775373E-2</v>
      </c>
      <c r="L238" s="9">
        <v>-2.4277321062745001</v>
      </c>
      <c r="M238" s="9">
        <v>-2.5147386461379839</v>
      </c>
      <c r="N238" s="9">
        <v>-5.00958122695826</v>
      </c>
      <c r="O238" s="11">
        <f t="shared" ref="O238:R240" si="341">1/(1+EXP(-K238))</f>
        <v>0.51677132452919561</v>
      </c>
      <c r="P238" s="11">
        <f t="shared" si="341"/>
        <v>8.108228286181092E-2</v>
      </c>
      <c r="Q238" s="11">
        <f t="shared" si="341"/>
        <v>7.4831383525936532E-2</v>
      </c>
      <c r="R238" s="11">
        <f t="shared" si="341"/>
        <v>6.6294545118391413E-3</v>
      </c>
      <c r="S238" s="12" cm="1">
        <f t="array" ref="S238:S241">MMULT(TRANSPOSE(O238:R240), G238:G240)+I238</f>
        <v>-0.86420604031575665</v>
      </c>
      <c r="T238" s="15">
        <f t="shared" si="296"/>
        <v>0.29646133300303507</v>
      </c>
      <c r="U238" s="16" cm="1">
        <f t="array" ref="U238">0.25*(-SUMPRODUCT(D238:D241,LN(T238:T241))-SUMPRODUCT(1-D238:D241,LN(1-T238:T241)))</f>
        <v>0.60579413265156479</v>
      </c>
      <c r="V238" s="17" cm="1">
        <f t="array" ref="V238:V241">0.25*(T238:T241-D238:D241)</f>
        <v>7.4115333250758766E-2</v>
      </c>
      <c r="W238" s="20" cm="1">
        <f t="array" ref="W238:W240" xml:space="preserve"> TRANSPOSE(MMULT( TRANSPOSE(_xlfn.ANCHORARRAY(V238)), TRANSPOSE(O238:R240)))</f>
        <v>2.1898871544399345E-2</v>
      </c>
      <c r="X238" s="20">
        <f t="shared" ref="X238" si="342">SUM(_xlfn.ANCHORARRAY(V238))</f>
        <v>-2.1229652124220844E-3</v>
      </c>
      <c r="Y238" s="22" cm="1">
        <f t="array" ref="Y238:AB240">(G238:G240)*(TRANSPOSE(_xlfn.ANCHORARRAY(V238))*(O238:R240)*(1-O238:R240))</f>
        <v>-4.6986096028553172E-2</v>
      </c>
      <c r="Z238" s="23">
        <v>2.0218735251232783E-2</v>
      </c>
      <c r="AA238" s="23">
        <v>2.0456534660926982E-2</v>
      </c>
      <c r="AB238" s="17">
        <v>-2.4583516248040537E-3</v>
      </c>
      <c r="AC238" s="20" cm="1">
        <f t="array" ref="AC238:AD240">MMULT((_xlfn.ANCHORARRAY(Y238)),(B238:C241))</f>
        <v>1.7998183036122928E-2</v>
      </c>
      <c r="AD238" s="26">
        <v>1.7760383626428729E-2</v>
      </c>
      <c r="AE238" s="28">
        <f t="shared" ref="AE238:AE240" si="343">SUM(Y238:AB238)</f>
        <v>-8.7691777411974606E-3</v>
      </c>
      <c r="AF238" s="110" cm="1">
        <f t="array" ref="AF238:AG240">E238:F240-3*(_xlfn.ANCHORARRAY(AC238))</f>
        <v>-2.6358436697921284</v>
      </c>
      <c r="AG238" s="111">
        <v>-2.5481237316995617</v>
      </c>
      <c r="AH238" s="114" cm="1">
        <f t="array" ref="AH238:AH240">(H238:H240)-3*(AE238:AE240)</f>
        <v>9.3418007769367761E-2</v>
      </c>
      <c r="AI238" s="20" cm="1">
        <f t="array" ref="AI238:AI240">G238:G240-3*(_xlfn.ANCHORARRAY(W238))</f>
        <v>-2.6043896491025871</v>
      </c>
      <c r="AJ238" s="20">
        <f t="shared" ref="AJ238" si="344">I238-3*(X238)</f>
        <v>3.9643211175225124E-3</v>
      </c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  <c r="AY238" s="91"/>
      <c r="AZ238" s="91"/>
      <c r="BA238" s="91"/>
      <c r="BB238" s="91"/>
      <c r="BC238" s="91"/>
      <c r="BD238" s="91"/>
      <c r="BE238" s="91"/>
      <c r="BF238" s="91"/>
      <c r="BG238" s="91"/>
      <c r="BH238" s="91"/>
      <c r="BI238" s="91"/>
      <c r="BJ238" s="91"/>
      <c r="BK238" s="91"/>
      <c r="BL238" s="91"/>
      <c r="BM238" s="91"/>
      <c r="BN238" s="91"/>
      <c r="BO238" s="91"/>
      <c r="BP238" s="91"/>
      <c r="BQ238" s="91"/>
      <c r="BR238" s="91"/>
      <c r="BS238" s="91"/>
      <c r="BT238" s="91"/>
      <c r="BU238" s="91"/>
      <c r="BV238" s="91"/>
      <c r="BW238" s="91"/>
      <c r="BX238" s="91"/>
      <c r="BY238" s="91"/>
      <c r="BZ238" s="91"/>
      <c r="CA238" s="91"/>
      <c r="CB238" s="91"/>
      <c r="CC238" s="91"/>
      <c r="CD238" s="91"/>
      <c r="CE238" s="91"/>
      <c r="CF238" s="91"/>
      <c r="CG238" s="91"/>
      <c r="CH238" s="91"/>
      <c r="CI238" s="91"/>
      <c r="CJ238" s="91"/>
      <c r="CK238" s="91"/>
      <c r="CL238" s="91"/>
      <c r="CM238" s="91"/>
      <c r="CN238" s="91"/>
      <c r="CO238" s="91"/>
    </row>
    <row r="239" spans="1:93" s="1" customFormat="1" ht="15" thickBot="1" x14ac:dyDescent="0.4">
      <c r="A239" s="60"/>
      <c r="B239" s="29">
        <v>0</v>
      </c>
      <c r="C239" s="30">
        <v>1</v>
      </c>
      <c r="D239" s="31">
        <v>1</v>
      </c>
      <c r="E239" s="50">
        <v>-0.73128573178575729</v>
      </c>
      <c r="F239" s="51">
        <v>0.45991037938892099</v>
      </c>
      <c r="G239" s="49">
        <v>0.29593896095146272</v>
      </c>
      <c r="H239" s="49">
        <v>-0.18686211776325304</v>
      </c>
      <c r="I239" s="53"/>
      <c r="J239" s="34"/>
      <c r="K239" s="10">
        <v>-0.18686211776325304</v>
      </c>
      <c r="L239" s="10">
        <v>0.27304826162566798</v>
      </c>
      <c r="M239" s="10">
        <v>-0.9181478495490103</v>
      </c>
      <c r="N239" s="10">
        <v>-0.45823747016008931</v>
      </c>
      <c r="O239" s="13">
        <f t="shared" si="341"/>
        <v>0.45341992985722934</v>
      </c>
      <c r="P239" s="13">
        <f t="shared" si="341"/>
        <v>0.56784109515375414</v>
      </c>
      <c r="Q239" s="13">
        <f t="shared" si="341"/>
        <v>0.28533543298193709</v>
      </c>
      <c r="R239" s="13">
        <f t="shared" si="341"/>
        <v>0.38740402812415881</v>
      </c>
      <c r="S239" s="13">
        <v>0.29179670714513051</v>
      </c>
      <c r="T239" s="15">
        <f t="shared" si="296"/>
        <v>0.57243593957851691</v>
      </c>
      <c r="U239" s="35"/>
      <c r="V239" s="18">
        <v>-0.10689101510537077</v>
      </c>
      <c r="W239" s="21">
        <v>-3.3369500764777391E-3</v>
      </c>
      <c r="X239" s="21"/>
      <c r="Y239" s="24">
        <v>5.4358142499935603E-3</v>
      </c>
      <c r="Z239" s="25">
        <v>-7.7627148243379759E-3</v>
      </c>
      <c r="AA239" s="25">
        <v>-7.023883641724041E-3</v>
      </c>
      <c r="AB239" s="18">
        <v>1.0327260923732736E-2</v>
      </c>
      <c r="AC239" s="21">
        <v>3.3033772820086947E-3</v>
      </c>
      <c r="AD239" s="27">
        <v>2.5645460993947598E-3</v>
      </c>
      <c r="AE239" s="28">
        <f t="shared" si="343"/>
        <v>9.7647670766428003E-4</v>
      </c>
      <c r="AF239" s="110">
        <v>-0.74119586363178336</v>
      </c>
      <c r="AG239" s="111">
        <v>0.45221674109073673</v>
      </c>
      <c r="AH239" s="115">
        <v>-0.18979154788624589</v>
      </c>
      <c r="AI239" s="21">
        <v>0.30594981118089593</v>
      </c>
      <c r="AJ239" s="2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  <c r="AY239" s="91"/>
      <c r="AZ239" s="91"/>
      <c r="BA239" s="91"/>
      <c r="BB239" s="91"/>
      <c r="BC239" s="91"/>
      <c r="BD239" s="91"/>
      <c r="BE239" s="91"/>
      <c r="BF239" s="91"/>
      <c r="BG239" s="91"/>
      <c r="BH239" s="91"/>
      <c r="BI239" s="91"/>
      <c r="BJ239" s="91"/>
      <c r="BK239" s="91"/>
      <c r="BL239" s="91"/>
      <c r="BM239" s="91"/>
      <c r="BN239" s="91"/>
      <c r="BO239" s="91"/>
      <c r="BP239" s="91"/>
      <c r="BQ239" s="91"/>
      <c r="BR239" s="91"/>
      <c r="BS239" s="91"/>
      <c r="BT239" s="91"/>
      <c r="BU239" s="91"/>
      <c r="BV239" s="91"/>
      <c r="BW239" s="91"/>
      <c r="BX239" s="91"/>
      <c r="BY239" s="91"/>
      <c r="BZ239" s="91"/>
      <c r="CA239" s="91"/>
      <c r="CB239" s="91"/>
      <c r="CC239" s="91"/>
      <c r="CD239" s="91"/>
      <c r="CE239" s="91"/>
      <c r="CF239" s="91"/>
      <c r="CG239" s="91"/>
      <c r="CH239" s="91"/>
      <c r="CI239" s="91"/>
      <c r="CJ239" s="91"/>
      <c r="CK239" s="91"/>
      <c r="CL239" s="91"/>
      <c r="CM239" s="91"/>
      <c r="CN239" s="91"/>
      <c r="CO239" s="91"/>
    </row>
    <row r="240" spans="1:93" s="1" customFormat="1" ht="15" thickBot="1" x14ac:dyDescent="0.4">
      <c r="A240" s="60"/>
      <c r="B240" s="29">
        <v>1</v>
      </c>
      <c r="C240" s="30">
        <v>0</v>
      </c>
      <c r="D240" s="31">
        <v>1</v>
      </c>
      <c r="E240" s="50">
        <v>-0.42913450417460214</v>
      </c>
      <c r="F240" s="51">
        <v>9.5451241646651919E-2</v>
      </c>
      <c r="G240" s="49">
        <v>0.67417741852515289</v>
      </c>
      <c r="H240" s="49">
        <v>-0.12565748402494051</v>
      </c>
      <c r="I240" s="53"/>
      <c r="J240" s="34"/>
      <c r="K240" s="10">
        <v>-0.12565748402494051</v>
      </c>
      <c r="L240" s="10">
        <v>-3.0206242378288589E-2</v>
      </c>
      <c r="M240" s="10">
        <v>-0.55479198819954267</v>
      </c>
      <c r="N240" s="10">
        <v>-0.4593407465528907</v>
      </c>
      <c r="O240" s="13">
        <f t="shared" si="341"/>
        <v>0.46862689939140306</v>
      </c>
      <c r="P240" s="13">
        <f t="shared" si="341"/>
        <v>0.49244901353411485</v>
      </c>
      <c r="Q240" s="13">
        <f t="shared" si="341"/>
        <v>0.36475334739070553</v>
      </c>
      <c r="R240" s="13">
        <f t="shared" si="341"/>
        <v>0.38714222875020149</v>
      </c>
      <c r="S240" s="13">
        <v>0.13797185506483814</v>
      </c>
      <c r="T240" s="15">
        <f t="shared" si="296"/>
        <v>0.53443834972109905</v>
      </c>
      <c r="U240" s="35"/>
      <c r="V240" s="18">
        <v>-0.11639041256972524</v>
      </c>
      <c r="W240" s="21">
        <v>-3.4331239491241991E-3</v>
      </c>
      <c r="X240" s="21"/>
      <c r="Y240" s="24">
        <v>1.2442540034031769E-2</v>
      </c>
      <c r="Z240" s="25">
        <v>-1.8011768283165634E-2</v>
      </c>
      <c r="AA240" s="25">
        <v>-1.8181641106952681E-2</v>
      </c>
      <c r="AB240" s="18">
        <v>2.3520642531741461E-2</v>
      </c>
      <c r="AC240" s="21">
        <v>5.33900142478878E-3</v>
      </c>
      <c r="AD240" s="27">
        <v>5.508874248575827E-3</v>
      </c>
      <c r="AE240" s="28">
        <f t="shared" si="343"/>
        <v>-2.3022682434508529E-4</v>
      </c>
      <c r="AF240" s="110">
        <v>-0.4451515084489685</v>
      </c>
      <c r="AG240" s="111">
        <v>7.8924618900924434E-2</v>
      </c>
      <c r="AH240" s="115">
        <v>-0.12496680355190526</v>
      </c>
      <c r="AI240" s="21">
        <v>0.68447679037252551</v>
      </c>
      <c r="AJ240" s="2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  <c r="AY240" s="91"/>
      <c r="AZ240" s="91"/>
      <c r="BA240" s="91"/>
      <c r="BB240" s="91"/>
      <c r="BC240" s="91"/>
      <c r="BD240" s="91"/>
      <c r="BE240" s="91"/>
      <c r="BF240" s="91"/>
      <c r="BG240" s="91"/>
      <c r="BH240" s="91"/>
      <c r="BI240" s="91"/>
      <c r="BJ240" s="91"/>
      <c r="BK240" s="91"/>
      <c r="BL240" s="91"/>
      <c r="BM240" s="91"/>
      <c r="BN240" s="91"/>
      <c r="BO240" s="91"/>
      <c r="BP240" s="91"/>
      <c r="BQ240" s="91"/>
      <c r="BR240" s="91"/>
      <c r="BS240" s="91"/>
      <c r="BT240" s="91"/>
      <c r="BU240" s="91"/>
      <c r="BV240" s="91"/>
      <c r="BW240" s="91"/>
      <c r="BX240" s="91"/>
      <c r="BY240" s="91"/>
      <c r="BZ240" s="91"/>
      <c r="CA240" s="91"/>
      <c r="CB240" s="91"/>
      <c r="CC240" s="91"/>
      <c r="CD240" s="91"/>
      <c r="CE240" s="91"/>
      <c r="CF240" s="91"/>
      <c r="CG240" s="91"/>
      <c r="CH240" s="91"/>
      <c r="CI240" s="91"/>
      <c r="CJ240" s="91"/>
      <c r="CK240" s="91"/>
      <c r="CL240" s="91"/>
      <c r="CM240" s="91"/>
      <c r="CN240" s="91"/>
      <c r="CO240" s="91"/>
    </row>
    <row r="241" spans="1:93" s="1" customFormat="1" ht="15" thickBot="1" x14ac:dyDescent="0.4">
      <c r="A241" s="61"/>
      <c r="B241" s="36">
        <v>1</v>
      </c>
      <c r="C241" s="37">
        <v>1</v>
      </c>
      <c r="D241" s="38">
        <v>0</v>
      </c>
      <c r="E241" s="54"/>
      <c r="F241" s="55"/>
      <c r="G241" s="56"/>
      <c r="H241" s="56"/>
      <c r="I241" s="57"/>
      <c r="J241" s="41"/>
      <c r="K241" s="42"/>
      <c r="L241" s="42"/>
      <c r="M241" s="42"/>
      <c r="N241" s="42"/>
      <c r="O241" s="14"/>
      <c r="P241" s="14"/>
      <c r="Q241" s="14"/>
      <c r="R241" s="14"/>
      <c r="S241" s="14">
        <v>0.35641576942107844</v>
      </c>
      <c r="T241" s="15">
        <f t="shared" si="296"/>
        <v>0.5881725168476607</v>
      </c>
      <c r="U241" s="43"/>
      <c r="V241" s="19">
        <v>0.14704312921191517</v>
      </c>
      <c r="W241" s="44"/>
      <c r="X241" s="44"/>
      <c r="Y241" s="45"/>
      <c r="Z241" s="42"/>
      <c r="AA241" s="42"/>
      <c r="AB241" s="19"/>
      <c r="AC241" s="44"/>
      <c r="AD241" s="46"/>
      <c r="AE241" s="47"/>
      <c r="AF241" s="112"/>
      <c r="AG241" s="113"/>
      <c r="AH241" s="116"/>
      <c r="AI241" s="44"/>
      <c r="AJ241" s="44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  <c r="AY241" s="91"/>
      <c r="AZ241" s="91"/>
      <c r="BA241" s="91"/>
      <c r="BB241" s="91"/>
      <c r="BC241" s="91"/>
      <c r="BD241" s="91"/>
      <c r="BE241" s="91"/>
      <c r="BF241" s="91"/>
      <c r="BG241" s="91"/>
      <c r="BH241" s="91"/>
      <c r="BI241" s="91"/>
      <c r="BJ241" s="91"/>
      <c r="BK241" s="91"/>
      <c r="BL241" s="91"/>
      <c r="BM241" s="91"/>
      <c r="BN241" s="91"/>
      <c r="BO241" s="91"/>
      <c r="BP241" s="91"/>
      <c r="BQ241" s="91"/>
      <c r="BR241" s="91"/>
      <c r="BS241" s="91"/>
      <c r="BT241" s="91"/>
      <c r="BU241" s="91"/>
      <c r="BV241" s="91"/>
      <c r="BW241" s="91"/>
      <c r="BX241" s="91"/>
      <c r="BY241" s="91"/>
      <c r="BZ241" s="91"/>
      <c r="CA241" s="91"/>
      <c r="CB241" s="91"/>
      <c r="CC241" s="91"/>
      <c r="CD241" s="91"/>
      <c r="CE241" s="91"/>
      <c r="CF241" s="91"/>
      <c r="CG241" s="91"/>
      <c r="CH241" s="91"/>
      <c r="CI241" s="91"/>
      <c r="CJ241" s="91"/>
      <c r="CK241" s="91"/>
      <c r="CL241" s="91"/>
      <c r="CM241" s="91"/>
      <c r="CN241" s="91"/>
      <c r="CO241" s="91"/>
    </row>
    <row r="242" spans="1:93" s="1" customFormat="1" ht="15" thickBot="1" x14ac:dyDescent="0.4">
      <c r="A242" s="59">
        <f t="shared" ref="A242" si="345">A238+1</f>
        <v>59</v>
      </c>
      <c r="B242" s="3">
        <v>0</v>
      </c>
      <c r="C242" s="4">
        <v>0</v>
      </c>
      <c r="D242" s="5">
        <v>0</v>
      </c>
      <c r="E242" s="48" cm="1">
        <f t="array" ref="E242:F244">AF238:AG240</f>
        <v>-2.6358436697921284</v>
      </c>
      <c r="F242" s="49">
        <v>-2.5481237316995617</v>
      </c>
      <c r="G242" s="49" cm="1">
        <f t="array" ref="G242:G244">AI238:AI240</f>
        <v>-2.6043896491025871</v>
      </c>
      <c r="H242" s="49" cm="1">
        <f t="array" ref="H242:H244">AH238:AH240</f>
        <v>9.3418007769367761E-2</v>
      </c>
      <c r="I242" s="52">
        <f t="shared" ref="I242" si="346">AJ238</f>
        <v>3.9643211175225124E-3</v>
      </c>
      <c r="J242" s="8">
        <v>3</v>
      </c>
      <c r="K242" s="9" cm="1">
        <f t="array" ref="K242:N244" xml:space="preserve"> MMULT(E242:F244, TRANSPOSE(B242:C245))+H242:H244</f>
        <v>9.3418007769367761E-2</v>
      </c>
      <c r="L242" s="9">
        <v>-2.4547057239301942</v>
      </c>
      <c r="M242" s="9">
        <v>-2.5424256620227608</v>
      </c>
      <c r="N242" s="9">
        <v>-5.0905493937223225</v>
      </c>
      <c r="O242" s="11">
        <f t="shared" ref="O242:R244" si="347">1/(1+EXP(-K242))</f>
        <v>0.52333753233746616</v>
      </c>
      <c r="P242" s="11">
        <f t="shared" si="347"/>
        <v>7.9095109011107168E-2</v>
      </c>
      <c r="Q242" s="11">
        <f t="shared" si="347"/>
        <v>7.2936986987737609E-2</v>
      </c>
      <c r="R242" s="11">
        <f t="shared" si="347"/>
        <v>6.1169897833219392E-3</v>
      </c>
      <c r="S242" s="12" cm="1">
        <f t="array" ref="S242:S245">MMULT(TRANSPOSE(O242:R244), G242:G244)+I242</f>
        <v>-0.8996269168400256</v>
      </c>
      <c r="T242" s="15">
        <f t="shared" si="296"/>
        <v>0.28912717211257838</v>
      </c>
      <c r="U242" s="16" cm="1">
        <f t="array" ref="U242">0.25*(-SUMPRODUCT(D242:D245,LN(T242:T245))-SUMPRODUCT(1-D242:D245,LN(1-T242:T245)))</f>
        <v>0.60188364246008907</v>
      </c>
      <c r="V242" s="17" cm="1">
        <f t="array" ref="V242:V245">0.25*(T242:T245-D242:D245)</f>
        <v>7.2281793028144595E-2</v>
      </c>
      <c r="W242" s="20" cm="1">
        <f t="array" ref="W242:W244" xml:space="preserve"> TRANSPOSE(MMULT( TRANSPOSE(_xlfn.ANCHORARRAY(V242)), TRANSPOSE(O242:R244)))</f>
        <v>2.1896102720020561E-2</v>
      </c>
      <c r="X242" s="20">
        <f t="shared" ref="X242" si="348">SUM(_xlfn.ANCHORARRAY(V242))</f>
        <v>-2.0115930451183317E-3</v>
      </c>
      <c r="Y242" s="22" cm="1">
        <f t="array" ref="Y242:AB244">(G242:G244)*(TRANSPOSE(_xlfn.ANCHORARRAY(V242))*(O242:R244)*(1-O242:R244))</f>
        <v>-4.695995986231332E-2</v>
      </c>
      <c r="Z242" s="23">
        <v>2.0121204565747241E-2</v>
      </c>
      <c r="AA242" s="23">
        <v>2.0389483795309853E-2</v>
      </c>
      <c r="AB242" s="17">
        <v>-2.3363547943267096E-3</v>
      </c>
      <c r="AC242" s="20" cm="1">
        <f t="array" ref="AC242:AD244">MMULT((_xlfn.ANCHORARRAY(Y242)),(B242:C245))</f>
        <v>1.8053129000983142E-2</v>
      </c>
      <c r="AD242" s="26">
        <v>1.778484977142053E-2</v>
      </c>
      <c r="AE242" s="28">
        <f t="shared" ref="AE242:AE244" si="349">SUM(Y242:AB242)</f>
        <v>-8.7856262955829361E-3</v>
      </c>
      <c r="AF242" s="110" cm="1">
        <f t="array" ref="AF242:AG244">E242:F244-3*(_xlfn.ANCHORARRAY(AC242))</f>
        <v>-2.6900030567950779</v>
      </c>
      <c r="AG242" s="111">
        <v>-2.6014782810138235</v>
      </c>
      <c r="AH242" s="114" cm="1">
        <f t="array" ref="AH242:AH244">(H242:H244)-3*(AE242:AE244)</f>
        <v>0.11977488665611657</v>
      </c>
      <c r="AI242" s="20" cm="1">
        <f t="array" ref="AI242:AI244">G242:G244-3*(_xlfn.ANCHORARRAY(W242))</f>
        <v>-2.6700779572626487</v>
      </c>
      <c r="AJ242" s="20">
        <f t="shared" ref="AJ242" si="350">I242-3*(X242)</f>
        <v>9.9991002528775075E-3</v>
      </c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  <c r="AY242" s="91"/>
      <c r="AZ242" s="91"/>
      <c r="BA242" s="91"/>
      <c r="BB242" s="91"/>
      <c r="BC242" s="91"/>
      <c r="BD242" s="91"/>
      <c r="BE242" s="91"/>
      <c r="BF242" s="91"/>
      <c r="BG242" s="91"/>
      <c r="BH242" s="91"/>
      <c r="BI242" s="91"/>
      <c r="BJ242" s="91"/>
      <c r="BK242" s="91"/>
      <c r="BL242" s="91"/>
      <c r="BM242" s="91"/>
      <c r="BN242" s="91"/>
      <c r="BO242" s="91"/>
      <c r="BP242" s="91"/>
      <c r="BQ242" s="91"/>
      <c r="BR242" s="91"/>
      <c r="BS242" s="91"/>
      <c r="BT242" s="91"/>
      <c r="BU242" s="91"/>
      <c r="BV242" s="91"/>
      <c r="BW242" s="91"/>
      <c r="BX242" s="91"/>
      <c r="BY242" s="91"/>
      <c r="BZ242" s="91"/>
      <c r="CA242" s="91"/>
      <c r="CB242" s="91"/>
      <c r="CC242" s="91"/>
      <c r="CD242" s="91"/>
      <c r="CE242" s="91"/>
      <c r="CF242" s="91"/>
      <c r="CG242" s="91"/>
      <c r="CH242" s="91"/>
      <c r="CI242" s="91"/>
      <c r="CJ242" s="91"/>
      <c r="CK242" s="91"/>
      <c r="CL242" s="91"/>
      <c r="CM242" s="91"/>
      <c r="CN242" s="91"/>
      <c r="CO242" s="91"/>
    </row>
    <row r="243" spans="1:93" s="1" customFormat="1" ht="15" thickBot="1" x14ac:dyDescent="0.4">
      <c r="A243" s="60"/>
      <c r="B243" s="29">
        <v>0</v>
      </c>
      <c r="C243" s="30">
        <v>1</v>
      </c>
      <c r="D243" s="31">
        <v>1</v>
      </c>
      <c r="E243" s="50">
        <v>-0.74119586363178336</v>
      </c>
      <c r="F243" s="51">
        <v>0.45221674109073673</v>
      </c>
      <c r="G243" s="49">
        <v>0.30594981118089593</v>
      </c>
      <c r="H243" s="49">
        <v>-0.18979154788624589</v>
      </c>
      <c r="I243" s="53"/>
      <c r="J243" s="34"/>
      <c r="K243" s="10">
        <v>-0.18979154788624589</v>
      </c>
      <c r="L243" s="10">
        <v>0.26242519320449087</v>
      </c>
      <c r="M243" s="10">
        <v>-0.93098741151802922</v>
      </c>
      <c r="N243" s="10">
        <v>-0.47877067042729249</v>
      </c>
      <c r="O243" s="13">
        <f t="shared" si="347"/>
        <v>0.45269402789027469</v>
      </c>
      <c r="P243" s="13">
        <f t="shared" si="347"/>
        <v>0.56523236428040402</v>
      </c>
      <c r="Q243" s="13">
        <f t="shared" si="347"/>
        <v>0.282724433061804</v>
      </c>
      <c r="R243" s="13">
        <f t="shared" si="347"/>
        <v>0.38254245549684984</v>
      </c>
      <c r="S243" s="13">
        <v>0.3052636580646354</v>
      </c>
      <c r="T243" s="15">
        <f t="shared" si="296"/>
        <v>0.57572875480630248</v>
      </c>
      <c r="U243" s="35"/>
      <c r="V243" s="18">
        <v>-0.10606781129842438</v>
      </c>
      <c r="W243" s="21">
        <v>-3.5191695943398091E-3</v>
      </c>
      <c r="X243" s="21"/>
      <c r="Y243" s="24">
        <v>5.4791609619937913E-3</v>
      </c>
      <c r="Z243" s="25">
        <v>-7.9747674074126963E-3</v>
      </c>
      <c r="AA243" s="25">
        <v>-7.1836103223803681E-3</v>
      </c>
      <c r="AB243" s="18">
        <v>1.0663425629217699E-2</v>
      </c>
      <c r="AC243" s="21">
        <v>3.4798153068373314E-3</v>
      </c>
      <c r="AD243" s="27">
        <v>2.6886582218050032E-3</v>
      </c>
      <c r="AE243" s="28">
        <f t="shared" si="349"/>
        <v>9.8420886141842648E-4</v>
      </c>
      <c r="AF243" s="110">
        <v>-0.75163530955229541</v>
      </c>
      <c r="AG243" s="111">
        <v>0.4441507664253217</v>
      </c>
      <c r="AH243" s="115">
        <v>-0.19274417447050116</v>
      </c>
      <c r="AI243" s="21">
        <v>0.31650731996391535</v>
      </c>
      <c r="AJ243" s="2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  <c r="AY243" s="91"/>
      <c r="AZ243" s="91"/>
      <c r="BA243" s="91"/>
      <c r="BB243" s="91"/>
      <c r="BC243" s="91"/>
      <c r="BD243" s="91"/>
      <c r="BE243" s="91"/>
      <c r="BF243" s="91"/>
      <c r="BG243" s="91"/>
      <c r="BH243" s="91"/>
      <c r="BI243" s="91"/>
      <c r="BJ243" s="91"/>
      <c r="BK243" s="91"/>
      <c r="BL243" s="91"/>
      <c r="BM243" s="91"/>
      <c r="BN243" s="91"/>
      <c r="BO243" s="91"/>
      <c r="BP243" s="91"/>
      <c r="BQ243" s="91"/>
      <c r="BR243" s="91"/>
      <c r="BS243" s="91"/>
      <c r="BT243" s="91"/>
      <c r="BU243" s="91"/>
      <c r="BV243" s="91"/>
      <c r="BW243" s="91"/>
      <c r="BX243" s="91"/>
      <c r="BY243" s="91"/>
      <c r="BZ243" s="91"/>
      <c r="CA243" s="91"/>
      <c r="CB243" s="91"/>
      <c r="CC243" s="91"/>
      <c r="CD243" s="91"/>
      <c r="CE243" s="91"/>
      <c r="CF243" s="91"/>
      <c r="CG243" s="91"/>
      <c r="CH243" s="91"/>
      <c r="CI243" s="91"/>
      <c r="CJ243" s="91"/>
      <c r="CK243" s="91"/>
      <c r="CL243" s="91"/>
      <c r="CM243" s="91"/>
      <c r="CN243" s="91"/>
      <c r="CO243" s="91"/>
    </row>
    <row r="244" spans="1:93" s="1" customFormat="1" ht="15" thickBot="1" x14ac:dyDescent="0.4">
      <c r="A244" s="60"/>
      <c r="B244" s="29">
        <v>1</v>
      </c>
      <c r="C244" s="30">
        <v>0</v>
      </c>
      <c r="D244" s="31">
        <v>1</v>
      </c>
      <c r="E244" s="50">
        <v>-0.4451515084489685</v>
      </c>
      <c r="F244" s="51">
        <v>7.8924618900924434E-2</v>
      </c>
      <c r="G244" s="49">
        <v>0.68447679037252551</v>
      </c>
      <c r="H244" s="49">
        <v>-0.12496680355190526</v>
      </c>
      <c r="I244" s="53"/>
      <c r="J244" s="34"/>
      <c r="K244" s="10">
        <v>-0.12496680355190526</v>
      </c>
      <c r="L244" s="10">
        <v>-4.6042184650980825E-2</v>
      </c>
      <c r="M244" s="10">
        <v>-0.57011831200087371</v>
      </c>
      <c r="N244" s="10">
        <v>-0.49119369309994931</v>
      </c>
      <c r="O244" s="13">
        <f t="shared" si="347"/>
        <v>0.46879889341266151</v>
      </c>
      <c r="P244" s="13">
        <f t="shared" si="347"/>
        <v>0.48849148682365778</v>
      </c>
      <c r="Q244" s="13">
        <f t="shared" si="347"/>
        <v>0.36120952542261658</v>
      </c>
      <c r="R244" s="13">
        <f t="shared" si="347"/>
        <v>0.37961240441131877</v>
      </c>
      <c r="S244" s="13">
        <v>0.14774701069466914</v>
      </c>
      <c r="T244" s="15">
        <f t="shared" si="296"/>
        <v>0.53686970744143336</v>
      </c>
      <c r="U244" s="35"/>
      <c r="V244" s="18">
        <v>-0.11578257313964166</v>
      </c>
      <c r="W244" s="21">
        <v>-3.734899618820689E-3</v>
      </c>
      <c r="X244" s="21"/>
      <c r="Y244" s="24">
        <v>1.2320637859068347E-2</v>
      </c>
      <c r="Z244" s="25">
        <v>-1.8140623062791541E-2</v>
      </c>
      <c r="AA244" s="25">
        <v>-1.828603511709051E-2</v>
      </c>
      <c r="AB244" s="18">
        <v>2.3786034225353452E-2</v>
      </c>
      <c r="AC244" s="21">
        <v>5.4999991082629422E-3</v>
      </c>
      <c r="AD244" s="27">
        <v>5.6454111625619113E-3</v>
      </c>
      <c r="AE244" s="28">
        <f t="shared" si="349"/>
        <v>-3.1998609546025208E-4</v>
      </c>
      <c r="AF244" s="110">
        <v>-0.46165150577375735</v>
      </c>
      <c r="AG244" s="111">
        <v>6.19883854132387E-2</v>
      </c>
      <c r="AH244" s="115">
        <v>-0.1240068452655245</v>
      </c>
      <c r="AI244" s="21">
        <v>0.69568148922898754</v>
      </c>
      <c r="AJ244" s="2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1"/>
      <c r="BA244" s="91"/>
      <c r="BB244" s="91"/>
      <c r="BC244" s="91"/>
      <c r="BD244" s="91"/>
      <c r="BE244" s="91"/>
      <c r="BF244" s="91"/>
      <c r="BG244" s="91"/>
      <c r="BH244" s="91"/>
      <c r="BI244" s="91"/>
      <c r="BJ244" s="91"/>
      <c r="BK244" s="91"/>
      <c r="BL244" s="91"/>
      <c r="BM244" s="91"/>
      <c r="BN244" s="91"/>
      <c r="BO244" s="91"/>
      <c r="BP244" s="91"/>
      <c r="BQ244" s="91"/>
      <c r="BR244" s="91"/>
      <c r="BS244" s="91"/>
      <c r="BT244" s="91"/>
      <c r="BU244" s="91"/>
      <c r="BV244" s="91"/>
      <c r="BW244" s="91"/>
      <c r="BX244" s="91"/>
      <c r="BY244" s="91"/>
      <c r="BZ244" s="91"/>
      <c r="CA244" s="91"/>
      <c r="CB244" s="91"/>
      <c r="CC244" s="91"/>
      <c r="CD244" s="91"/>
      <c r="CE244" s="91"/>
      <c r="CF244" s="91"/>
      <c r="CG244" s="91"/>
      <c r="CH244" s="91"/>
      <c r="CI244" s="91"/>
      <c r="CJ244" s="91"/>
      <c r="CK244" s="91"/>
      <c r="CL244" s="91"/>
      <c r="CM244" s="91"/>
      <c r="CN244" s="91"/>
      <c r="CO244" s="91"/>
    </row>
    <row r="245" spans="1:93" s="1" customFormat="1" ht="15" thickBot="1" x14ac:dyDescent="0.4">
      <c r="A245" s="61"/>
      <c r="B245" s="36">
        <v>1</v>
      </c>
      <c r="C245" s="37">
        <v>1</v>
      </c>
      <c r="D245" s="38">
        <v>0</v>
      </c>
      <c r="E245" s="54"/>
      <c r="F245" s="55"/>
      <c r="G245" s="56"/>
      <c r="H245" s="56"/>
      <c r="I245" s="57"/>
      <c r="J245" s="41"/>
      <c r="K245" s="42"/>
      <c r="L245" s="42"/>
      <c r="M245" s="42"/>
      <c r="N245" s="42"/>
      <c r="O245" s="14"/>
      <c r="P245" s="14"/>
      <c r="Q245" s="14"/>
      <c r="R245" s="14"/>
      <c r="S245" s="14">
        <v>0.36490796842716666</v>
      </c>
      <c r="T245" s="15">
        <f t="shared" si="296"/>
        <v>0.59022799345921251</v>
      </c>
      <c r="U245" s="43"/>
      <c r="V245" s="19">
        <v>0.14755699836480313</v>
      </c>
      <c r="W245" s="44"/>
      <c r="X245" s="44"/>
      <c r="Y245" s="45"/>
      <c r="Z245" s="42"/>
      <c r="AA245" s="42"/>
      <c r="AB245" s="19"/>
      <c r="AC245" s="44"/>
      <c r="AD245" s="46"/>
      <c r="AE245" s="47"/>
      <c r="AF245" s="112"/>
      <c r="AG245" s="113"/>
      <c r="AH245" s="116"/>
      <c r="AI245" s="44"/>
      <c r="AJ245" s="44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  <c r="AY245" s="91"/>
      <c r="AZ245" s="91"/>
      <c r="BA245" s="91"/>
      <c r="BB245" s="91"/>
      <c r="BC245" s="91"/>
      <c r="BD245" s="91"/>
      <c r="BE245" s="91"/>
      <c r="BF245" s="91"/>
      <c r="BG245" s="91"/>
      <c r="BH245" s="91"/>
      <c r="BI245" s="91"/>
      <c r="BJ245" s="91"/>
      <c r="BK245" s="91"/>
      <c r="BL245" s="91"/>
      <c r="BM245" s="91"/>
      <c r="BN245" s="91"/>
      <c r="BO245" s="91"/>
      <c r="BP245" s="91"/>
      <c r="BQ245" s="91"/>
      <c r="BR245" s="91"/>
      <c r="BS245" s="91"/>
      <c r="BT245" s="91"/>
      <c r="BU245" s="91"/>
      <c r="BV245" s="91"/>
      <c r="BW245" s="91"/>
      <c r="BX245" s="91"/>
      <c r="BY245" s="91"/>
      <c r="BZ245" s="91"/>
      <c r="CA245" s="91"/>
      <c r="CB245" s="91"/>
      <c r="CC245" s="91"/>
      <c r="CD245" s="91"/>
      <c r="CE245" s="91"/>
      <c r="CF245" s="91"/>
      <c r="CG245" s="91"/>
      <c r="CH245" s="91"/>
      <c r="CI245" s="91"/>
      <c r="CJ245" s="91"/>
      <c r="CK245" s="91"/>
      <c r="CL245" s="91"/>
      <c r="CM245" s="91"/>
      <c r="CN245" s="91"/>
      <c r="CO245" s="91"/>
    </row>
    <row r="246" spans="1:93" s="1" customFormat="1" ht="15" thickBot="1" x14ac:dyDescent="0.4">
      <c r="A246" s="59">
        <f t="shared" ref="A246" si="351">A242+1</f>
        <v>60</v>
      </c>
      <c r="B246" s="3">
        <v>0</v>
      </c>
      <c r="C246" s="4">
        <v>0</v>
      </c>
      <c r="D246" s="5">
        <v>0</v>
      </c>
      <c r="E246" s="48" cm="1">
        <f t="array" ref="E246:F248">AF242:AG244</f>
        <v>-2.6900030567950779</v>
      </c>
      <c r="F246" s="49">
        <v>-2.6014782810138235</v>
      </c>
      <c r="G246" s="49" cm="1">
        <f t="array" ref="G246:G248">AI242:AI244</f>
        <v>-2.6700779572626487</v>
      </c>
      <c r="H246" s="49" cm="1">
        <f t="array" ref="H246:H248">AH242:AH244</f>
        <v>0.11977488665611657</v>
      </c>
      <c r="I246" s="52">
        <f t="shared" ref="I246" si="352">AJ242</f>
        <v>9.9991002528775075E-3</v>
      </c>
      <c r="J246" s="8">
        <v>3</v>
      </c>
      <c r="K246" s="9" cm="1">
        <f t="array" ref="K246:N248" xml:space="preserve"> MMULT(E246:F248, TRANSPOSE(B246:C249))+H246:H248</f>
        <v>0.11977488665611657</v>
      </c>
      <c r="L246" s="9">
        <v>-2.4817033943577069</v>
      </c>
      <c r="M246" s="9">
        <v>-2.5702281701389613</v>
      </c>
      <c r="N246" s="9">
        <v>-5.1717064511527848</v>
      </c>
      <c r="O246" s="11">
        <f t="shared" ref="O246:R248" si="353">1/(1+EXP(-K246))</f>
        <v>0.52990797516733856</v>
      </c>
      <c r="P246" s="11">
        <f t="shared" si="353"/>
        <v>7.7150835481792315E-2</v>
      </c>
      <c r="Q246" s="11">
        <f t="shared" si="353"/>
        <v>7.1079237224772523E-2</v>
      </c>
      <c r="R246" s="11">
        <f t="shared" si="353"/>
        <v>5.6428541508892873E-3</v>
      </c>
      <c r="S246" s="12" cm="1">
        <f t="array" ref="S246:S249">MMULT(TRANSPOSE(O246:R248), G246:G248)+I246</f>
        <v>-0.93554601477169907</v>
      </c>
      <c r="T246" s="15">
        <f t="shared" si="296"/>
        <v>0.28180090418394049</v>
      </c>
      <c r="U246" s="16" cm="1">
        <f t="array" ref="U246">0.25*(-SUMPRODUCT(D246:D249,LN(T246:T249))-SUMPRODUCT(1-D246:D249,LN(1-T246:T249)))</f>
        <v>0.59794195713052001</v>
      </c>
      <c r="V246" s="17" cm="1">
        <f t="array" ref="V246:V249">0.25*(T246:T249-D246:D249)</f>
        <v>7.0450226045985123E-2</v>
      </c>
      <c r="W246" s="20" cm="1">
        <f t="array" ref="W246:W248" xml:space="preserve"> TRANSPOSE(MMULT( TRANSPOSE(_xlfn.ANCHORARRAY(V246)), TRANSPOSE(O246:R248)))</f>
        <v>2.1863451454746753E-2</v>
      </c>
      <c r="X246" s="20">
        <f t="shared" ref="X246" si="354">SUM(_xlfn.ANCHORARRAY(V246))</f>
        <v>-1.8835844955704673E-3</v>
      </c>
      <c r="Y246" s="22" cm="1">
        <f t="array" ref="Y246:AB248">(G246:G248)*(TRANSPOSE(_xlfn.ANCHORARRAY(V246))*(O246:R248)*(1-O246:R248))</f>
        <v>-4.6858639117502758E-2</v>
      </c>
      <c r="Z246" s="23">
        <v>2.0003637184599438E-2</v>
      </c>
      <c r="AA246" s="23">
        <v>2.0303800671364985E-2</v>
      </c>
      <c r="AB246" s="17">
        <v>-2.2181806172320109E-3</v>
      </c>
      <c r="AC246" s="20" cm="1">
        <f t="array" ref="AC246:AD248">MMULT((_xlfn.ANCHORARRAY(Y246)),(B246:C249))</f>
        <v>1.8085620054132973E-2</v>
      </c>
      <c r="AD246" s="26">
        <v>1.7785456567367425E-2</v>
      </c>
      <c r="AE246" s="28">
        <f t="shared" ref="AE246:AE248" si="355">SUM(Y246:AB246)</f>
        <v>-8.7693818787703461E-3</v>
      </c>
      <c r="AF246" s="110" cm="1">
        <f t="array" ref="AF246:AG248">E246:F248-3*(_xlfn.ANCHORARRAY(AC246))</f>
        <v>-2.7442599169574766</v>
      </c>
      <c r="AG246" s="111">
        <v>-2.6548346507159257</v>
      </c>
      <c r="AH246" s="114" cm="1">
        <f t="array" ref="AH246:AH248">(H246:H248)-3*(AE246:AE248)</f>
        <v>0.14608303229242761</v>
      </c>
      <c r="AI246" s="20" cm="1">
        <f t="array" ref="AI246:AI248">G246:G248-3*(_xlfn.ANCHORARRAY(W246))</f>
        <v>-2.7356683116268892</v>
      </c>
      <c r="AJ246" s="20">
        <f t="shared" ref="AJ246" si="356">I246-3*(X246)</f>
        <v>1.5649853739588909E-2</v>
      </c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1"/>
      <c r="BA246" s="91"/>
      <c r="BB246" s="91"/>
      <c r="BC246" s="91"/>
      <c r="BD246" s="91"/>
      <c r="BE246" s="91"/>
      <c r="BF246" s="91"/>
      <c r="BG246" s="91"/>
      <c r="BH246" s="91"/>
      <c r="BI246" s="91"/>
      <c r="BJ246" s="91"/>
      <c r="BK246" s="91"/>
      <c r="BL246" s="91"/>
      <c r="BM246" s="91"/>
      <c r="BN246" s="91"/>
      <c r="BO246" s="91"/>
      <c r="BP246" s="91"/>
      <c r="BQ246" s="91"/>
      <c r="BR246" s="91"/>
      <c r="BS246" s="91"/>
      <c r="BT246" s="91"/>
      <c r="BU246" s="91"/>
      <c r="BV246" s="91"/>
      <c r="BW246" s="91"/>
      <c r="BX246" s="91"/>
      <c r="BY246" s="91"/>
      <c r="BZ246" s="91"/>
      <c r="CA246" s="91"/>
      <c r="CB246" s="91"/>
      <c r="CC246" s="91"/>
      <c r="CD246" s="91"/>
      <c r="CE246" s="91"/>
      <c r="CF246" s="91"/>
      <c r="CG246" s="91"/>
      <c r="CH246" s="91"/>
      <c r="CI246" s="91"/>
      <c r="CJ246" s="91"/>
      <c r="CK246" s="91"/>
      <c r="CL246" s="91"/>
      <c r="CM246" s="91"/>
      <c r="CN246" s="91"/>
      <c r="CO246" s="91"/>
    </row>
    <row r="247" spans="1:93" s="1" customFormat="1" ht="15" thickBot="1" x14ac:dyDescent="0.4">
      <c r="A247" s="60"/>
      <c r="B247" s="29">
        <v>0</v>
      </c>
      <c r="C247" s="30">
        <v>1</v>
      </c>
      <c r="D247" s="31">
        <v>1</v>
      </c>
      <c r="E247" s="50">
        <v>-0.75163530955229541</v>
      </c>
      <c r="F247" s="51">
        <v>0.4441507664253217</v>
      </c>
      <c r="G247" s="49">
        <v>0.31650731996391535</v>
      </c>
      <c r="H247" s="49">
        <v>-0.19274417447050116</v>
      </c>
      <c r="I247" s="53"/>
      <c r="J247" s="34"/>
      <c r="K247" s="10">
        <v>-0.19274417447050116</v>
      </c>
      <c r="L247" s="10">
        <v>0.25140659195482051</v>
      </c>
      <c r="M247" s="10">
        <v>-0.94437948402279659</v>
      </c>
      <c r="N247" s="10">
        <v>-0.50022871759747489</v>
      </c>
      <c r="O247" s="13">
        <f t="shared" si="353"/>
        <v>0.4519625814919076</v>
      </c>
      <c r="P247" s="13">
        <f t="shared" si="353"/>
        <v>0.56252268077346479</v>
      </c>
      <c r="Q247" s="13">
        <f t="shared" si="353"/>
        <v>0.28001655666244735</v>
      </c>
      <c r="R247" s="13">
        <f t="shared" si="353"/>
        <v>0.37748692081933322</v>
      </c>
      <c r="S247" s="13">
        <v>0.31910082807768303</v>
      </c>
      <c r="T247" s="15">
        <f t="shared" si="296"/>
        <v>0.579105101444499</v>
      </c>
      <c r="U247" s="35"/>
      <c r="V247" s="18">
        <v>-0.10522372463887525</v>
      </c>
      <c r="W247" s="21">
        <v>-3.7088825629557828E-3</v>
      </c>
      <c r="X247" s="21"/>
      <c r="Y247" s="24">
        <v>5.5230483093512417E-3</v>
      </c>
      <c r="Z247" s="25">
        <v>-8.1958312741871701E-3</v>
      </c>
      <c r="AA247" s="25">
        <v>-7.3488934364003295E-3</v>
      </c>
      <c r="AB247" s="18">
        <v>1.1011992018722281E-2</v>
      </c>
      <c r="AC247" s="21">
        <v>3.6630985823219511E-3</v>
      </c>
      <c r="AD247" s="27">
        <v>2.8161607445351105E-3</v>
      </c>
      <c r="AE247" s="28">
        <f t="shared" si="355"/>
        <v>9.9031561748602268E-4</v>
      </c>
      <c r="AF247" s="110">
        <v>-0.76262460529926124</v>
      </c>
      <c r="AG247" s="111">
        <v>0.43570228419171636</v>
      </c>
      <c r="AH247" s="115">
        <v>-0.19571512132295923</v>
      </c>
      <c r="AI247" s="21">
        <v>0.32763396765278269</v>
      </c>
      <c r="AJ247" s="2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91"/>
      <c r="BC247" s="91"/>
      <c r="BD247" s="91"/>
      <c r="BE247" s="91"/>
      <c r="BF247" s="91"/>
      <c r="BG247" s="91"/>
      <c r="BH247" s="91"/>
      <c r="BI247" s="91"/>
      <c r="BJ247" s="91"/>
      <c r="BK247" s="91"/>
      <c r="BL247" s="91"/>
      <c r="BM247" s="91"/>
      <c r="BN247" s="91"/>
      <c r="BO247" s="91"/>
      <c r="BP247" s="91"/>
      <c r="BQ247" s="91"/>
      <c r="BR247" s="91"/>
      <c r="BS247" s="91"/>
      <c r="BT247" s="91"/>
      <c r="BU247" s="91"/>
      <c r="BV247" s="91"/>
      <c r="BW247" s="91"/>
      <c r="BX247" s="91"/>
      <c r="BY247" s="91"/>
      <c r="BZ247" s="91"/>
      <c r="CA247" s="91"/>
      <c r="CB247" s="91"/>
      <c r="CC247" s="91"/>
      <c r="CD247" s="91"/>
      <c r="CE247" s="91"/>
      <c r="CF247" s="91"/>
      <c r="CG247" s="91"/>
      <c r="CH247" s="91"/>
      <c r="CI247" s="91"/>
      <c r="CJ247" s="91"/>
      <c r="CK247" s="91"/>
      <c r="CL247" s="91"/>
      <c r="CM247" s="91"/>
      <c r="CN247" s="91"/>
      <c r="CO247" s="91"/>
    </row>
    <row r="248" spans="1:93" s="1" customFormat="1" ht="15" thickBot="1" x14ac:dyDescent="0.4">
      <c r="A248" s="60"/>
      <c r="B248" s="29">
        <v>1</v>
      </c>
      <c r="C248" s="30">
        <v>0</v>
      </c>
      <c r="D248" s="31">
        <v>1</v>
      </c>
      <c r="E248" s="50">
        <v>-0.46165150577375735</v>
      </c>
      <c r="F248" s="51">
        <v>6.19883854132387E-2</v>
      </c>
      <c r="G248" s="49">
        <v>0.69568148922898754</v>
      </c>
      <c r="H248" s="49">
        <v>-0.1240068452655245</v>
      </c>
      <c r="I248" s="53"/>
      <c r="J248" s="34"/>
      <c r="K248" s="10">
        <v>-0.1240068452655245</v>
      </c>
      <c r="L248" s="10">
        <v>-6.2018459852285795E-2</v>
      </c>
      <c r="M248" s="10">
        <v>-0.58565835103928188</v>
      </c>
      <c r="N248" s="10">
        <v>-0.52366996562604318</v>
      </c>
      <c r="O248" s="13">
        <f t="shared" si="353"/>
        <v>0.46903795559815015</v>
      </c>
      <c r="P248" s="13">
        <f t="shared" si="353"/>
        <v>0.48450035272918585</v>
      </c>
      <c r="Q248" s="13">
        <f t="shared" si="353"/>
        <v>0.35763164906192596</v>
      </c>
      <c r="R248" s="13">
        <f t="shared" si="353"/>
        <v>0.37199447419679599</v>
      </c>
      <c r="S248" s="13">
        <v>0.15763700382954401</v>
      </c>
      <c r="T248" s="15">
        <f t="shared" si="296"/>
        <v>0.53932784513809662</v>
      </c>
      <c r="U248" s="35"/>
      <c r="V248" s="18">
        <v>-0.11516803871547585</v>
      </c>
      <c r="W248" s="21">
        <v>-4.048097004770837E-3</v>
      </c>
      <c r="X248" s="21"/>
      <c r="Y248" s="24">
        <v>1.2205745314877824E-2</v>
      </c>
      <c r="Z248" s="25">
        <v>-1.8282963337236877E-2</v>
      </c>
      <c r="AA248" s="25">
        <v>-1.8406130606716298E-2</v>
      </c>
      <c r="AB248" s="18">
        <v>2.4062577281372739E-2</v>
      </c>
      <c r="AC248" s="21">
        <v>5.6564466746564408E-3</v>
      </c>
      <c r="AD248" s="27">
        <v>5.7796139441358627E-3</v>
      </c>
      <c r="AE248" s="28">
        <f t="shared" si="355"/>
        <v>-4.207713477026101E-4</v>
      </c>
      <c r="AF248" s="110">
        <v>-0.47862084579772668</v>
      </c>
      <c r="AG248" s="111">
        <v>4.4649543580831112E-2</v>
      </c>
      <c r="AH248" s="115">
        <v>-0.12274453122241666</v>
      </c>
      <c r="AI248" s="21">
        <v>0.70782578024330001</v>
      </c>
      <c r="AJ248" s="2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  <c r="AY248" s="91"/>
      <c r="AZ248" s="91"/>
      <c r="BA248" s="91"/>
      <c r="BB248" s="91"/>
      <c r="BC248" s="91"/>
      <c r="BD248" s="91"/>
      <c r="BE248" s="91"/>
      <c r="BF248" s="91"/>
      <c r="BG248" s="91"/>
      <c r="BH248" s="91"/>
      <c r="BI248" s="91"/>
      <c r="BJ248" s="91"/>
      <c r="BK248" s="91"/>
      <c r="BL248" s="91"/>
      <c r="BM248" s="91"/>
      <c r="BN248" s="91"/>
      <c r="BO248" s="91"/>
      <c r="BP248" s="91"/>
      <c r="BQ248" s="91"/>
      <c r="BR248" s="91"/>
      <c r="BS248" s="91"/>
      <c r="BT248" s="91"/>
      <c r="BU248" s="91"/>
      <c r="BV248" s="91"/>
      <c r="BW248" s="91"/>
      <c r="BX248" s="91"/>
      <c r="BY248" s="91"/>
      <c r="BZ248" s="91"/>
      <c r="CA248" s="91"/>
      <c r="CB248" s="91"/>
      <c r="CC248" s="91"/>
      <c r="CD248" s="91"/>
      <c r="CE248" s="91"/>
      <c r="CF248" s="91"/>
      <c r="CG248" s="91"/>
      <c r="CH248" s="91"/>
      <c r="CI248" s="91"/>
      <c r="CJ248" s="91"/>
      <c r="CK248" s="91"/>
      <c r="CL248" s="91"/>
      <c r="CM248" s="91"/>
      <c r="CN248" s="91"/>
      <c r="CO248" s="91"/>
    </row>
    <row r="249" spans="1:93" s="1" customFormat="1" ht="15" thickBot="1" x14ac:dyDescent="0.4">
      <c r="A249" s="61"/>
      <c r="B249" s="36">
        <v>1</v>
      </c>
      <c r="C249" s="37">
        <v>1</v>
      </c>
      <c r="D249" s="38">
        <v>0</v>
      </c>
      <c r="E249" s="54"/>
      <c r="F249" s="55"/>
      <c r="G249" s="56"/>
      <c r="H249" s="56"/>
      <c r="I249" s="57"/>
      <c r="J249" s="41"/>
      <c r="K249" s="42"/>
      <c r="L249" s="42"/>
      <c r="M249" s="42"/>
      <c r="N249" s="42"/>
      <c r="O249" s="14"/>
      <c r="P249" s="14"/>
      <c r="Q249" s="14"/>
      <c r="R249" s="14"/>
      <c r="S249" s="14">
        <v>0.37319928319267903</v>
      </c>
      <c r="T249" s="15">
        <f t="shared" si="296"/>
        <v>0.59223181125118196</v>
      </c>
      <c r="U249" s="43"/>
      <c r="V249" s="19">
        <v>0.14805795281279549</v>
      </c>
      <c r="W249" s="44"/>
      <c r="X249" s="44"/>
      <c r="Y249" s="45"/>
      <c r="Z249" s="42"/>
      <c r="AA249" s="42"/>
      <c r="AB249" s="19"/>
      <c r="AC249" s="44"/>
      <c r="AD249" s="46"/>
      <c r="AE249" s="47"/>
      <c r="AF249" s="112"/>
      <c r="AG249" s="113"/>
      <c r="AH249" s="116"/>
      <c r="AI249" s="44"/>
      <c r="AJ249" s="44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  <c r="BB249" s="91"/>
      <c r="BC249" s="91"/>
      <c r="BD249" s="91"/>
      <c r="BE249" s="91"/>
      <c r="BF249" s="91"/>
      <c r="BG249" s="91"/>
      <c r="BH249" s="91"/>
      <c r="BI249" s="91"/>
      <c r="BJ249" s="91"/>
      <c r="BK249" s="91"/>
      <c r="BL249" s="91"/>
      <c r="BM249" s="91"/>
      <c r="BN249" s="91"/>
      <c r="BO249" s="91"/>
      <c r="BP249" s="91"/>
      <c r="BQ249" s="91"/>
      <c r="BR249" s="91"/>
      <c r="BS249" s="91"/>
      <c r="BT249" s="91"/>
      <c r="BU249" s="91"/>
      <c r="BV249" s="91"/>
      <c r="BW249" s="91"/>
      <c r="BX249" s="91"/>
      <c r="BY249" s="91"/>
      <c r="BZ249" s="91"/>
      <c r="CA249" s="91"/>
      <c r="CB249" s="91"/>
      <c r="CC249" s="91"/>
      <c r="CD249" s="91"/>
      <c r="CE249" s="91"/>
      <c r="CF249" s="91"/>
      <c r="CG249" s="91"/>
      <c r="CH249" s="91"/>
      <c r="CI249" s="91"/>
      <c r="CJ249" s="91"/>
      <c r="CK249" s="91"/>
      <c r="CL249" s="91"/>
      <c r="CM249" s="91"/>
      <c r="CN249" s="91"/>
      <c r="CO249" s="91"/>
    </row>
    <row r="250" spans="1:93" s="1" customFormat="1" ht="15" thickBot="1" x14ac:dyDescent="0.4">
      <c r="A250" s="59">
        <f t="shared" ref="A250" si="357">A246+1</f>
        <v>61</v>
      </c>
      <c r="B250" s="3">
        <v>0</v>
      </c>
      <c r="C250" s="4">
        <v>0</v>
      </c>
      <c r="D250" s="5">
        <v>0</v>
      </c>
      <c r="E250" s="48" cm="1">
        <f t="array" ref="E250:F252">AF246:AG248</f>
        <v>-2.7442599169574766</v>
      </c>
      <c r="F250" s="49">
        <v>-2.6548346507159257</v>
      </c>
      <c r="G250" s="49" cm="1">
        <f t="array" ref="G250:G252">AI246:AI248</f>
        <v>-2.7356683116268892</v>
      </c>
      <c r="H250" s="49" cm="1">
        <f t="array" ref="H250:H252">AH246:AH248</f>
        <v>0.14608303229242761</v>
      </c>
      <c r="I250" s="52">
        <f t="shared" ref="I250" si="358">AJ246</f>
        <v>1.5649853739588909E-2</v>
      </c>
      <c r="J250" s="8">
        <v>3</v>
      </c>
      <c r="K250" s="9" cm="1">
        <f t="array" ref="K250:N252" xml:space="preserve"> MMULT(E250:F252, TRANSPOSE(B250:C253))+H250:H252</f>
        <v>0.14608303229242761</v>
      </c>
      <c r="L250" s="9">
        <v>-2.5087516184234979</v>
      </c>
      <c r="M250" s="9">
        <v>-2.5981768846650488</v>
      </c>
      <c r="N250" s="9">
        <v>-5.253011535380975</v>
      </c>
      <c r="O250" s="11">
        <f t="shared" ref="O250:R252" si="359">1/(1+EXP(-K250))</f>
        <v>0.53645594952331344</v>
      </c>
      <c r="P250" s="11">
        <f t="shared" si="359"/>
        <v>7.5246931854099156E-2</v>
      </c>
      <c r="Q250" s="11">
        <f t="shared" si="359"/>
        <v>6.9255845151383749E-2</v>
      </c>
      <c r="R250" s="11">
        <f t="shared" si="359"/>
        <v>5.2045104430720251E-3</v>
      </c>
      <c r="S250" s="12" cm="1">
        <f t="array" ref="S250:S253">MMULT(TRANSPOSE(O250:R252), G250:G252)+I250</f>
        <v>-0.97185877556500611</v>
      </c>
      <c r="T250" s="15">
        <f t="shared" si="296"/>
        <v>0.27451016388570271</v>
      </c>
      <c r="U250" s="16" cm="1">
        <f t="array" ref="U250">0.25*(-SUMPRODUCT(D250:D253,LN(T250:T253))-SUMPRODUCT(1-D250:D253,LN(1-T250:T253)))</f>
        <v>0.5939779056059098</v>
      </c>
      <c r="V250" s="17" cm="1">
        <f t="array" ref="V250:V253">0.25*(T250:T253-D250:D253)</f>
        <v>6.8627540971425677E-2</v>
      </c>
      <c r="W250" s="20" cm="1">
        <f t="array" ref="W250:W252" xml:space="preserve"> TRANSPOSE(MMULT( TRANSPOSE(_xlfn.ANCHORARRAY(V250)), TRANSPOSE(O250:R252)))</f>
        <v>2.1802725160793787E-2</v>
      </c>
      <c r="X250" s="20">
        <f t="shared" ref="X250" si="360">SUM(_xlfn.ANCHORARRAY(V250))</f>
        <v>-1.7395344339414254E-3</v>
      </c>
      <c r="Y250" s="22" cm="1">
        <f t="array" ref="Y250:AB252">(G250:G252)*(TRANSPOSE(_xlfn.ANCHORARRAY(V250))*(O250:R252)*(1-O250:R252))</f>
        <v>-4.6686031109019289E-2</v>
      </c>
      <c r="Z250" s="23">
        <v>1.9866208766595297E-2</v>
      </c>
      <c r="AA250" s="23">
        <v>2.0199565256540798E-2</v>
      </c>
      <c r="AB250" s="17">
        <v>-2.1039171272999335E-3</v>
      </c>
      <c r="AC250" s="20" cm="1">
        <f t="array" ref="AC250:AD252">MMULT((_xlfn.ANCHORARRAY(Y250)),(B250:C253))</f>
        <v>1.8095648129240863E-2</v>
      </c>
      <c r="AD250" s="26">
        <v>1.7762291639295363E-2</v>
      </c>
      <c r="AE250" s="28">
        <f t="shared" ref="AE250:AE252" si="361">SUM(Y250:AB250)</f>
        <v>-8.7241742131831269E-3</v>
      </c>
      <c r="AF250" s="110" cm="1">
        <f t="array" ref="AF250:AG252">E250:F252-3*(_xlfn.ANCHORARRAY(AC250))</f>
        <v>-2.7985468613451991</v>
      </c>
      <c r="AG250" s="111">
        <v>-2.7081215256338118</v>
      </c>
      <c r="AH250" s="114" cm="1">
        <f t="array" ref="AH250:AH252">(H250:H252)-3*(AE250:AE252)</f>
        <v>0.172255554931977</v>
      </c>
      <c r="AI250" s="20" cm="1">
        <f t="array" ref="AI250:AI252">G250:G252-3*(_xlfn.ANCHORARRAY(W250))</f>
        <v>-2.8010764871092704</v>
      </c>
      <c r="AJ250" s="20">
        <f t="shared" ref="AJ250" si="362">I250-3*(X250)</f>
        <v>2.0868457041413185E-2</v>
      </c>
      <c r="AK250" s="91"/>
      <c r="AL250" s="91"/>
      <c r="AM250" s="91"/>
      <c r="AN250" s="91"/>
      <c r="AO250" s="91"/>
      <c r="AP250" s="91"/>
      <c r="AQ250" s="91"/>
      <c r="AR250" s="91"/>
      <c r="AS250" s="91"/>
      <c r="AT250" s="91"/>
      <c r="AU250" s="91"/>
      <c r="AV250" s="91"/>
      <c r="AW250" s="91"/>
      <c r="AX250" s="91"/>
      <c r="AY250" s="91"/>
      <c r="AZ250" s="91"/>
      <c r="BA250" s="91"/>
      <c r="BB250" s="91"/>
      <c r="BC250" s="91"/>
      <c r="BD250" s="91"/>
      <c r="BE250" s="91"/>
      <c r="BF250" s="91"/>
      <c r="BG250" s="91"/>
      <c r="BH250" s="91"/>
      <c r="BI250" s="91"/>
      <c r="BJ250" s="91"/>
      <c r="BK250" s="91"/>
      <c r="BL250" s="91"/>
      <c r="BM250" s="91"/>
      <c r="BN250" s="91"/>
      <c r="BO250" s="91"/>
      <c r="BP250" s="91"/>
      <c r="BQ250" s="91"/>
      <c r="BR250" s="91"/>
      <c r="BS250" s="91"/>
      <c r="BT250" s="91"/>
      <c r="BU250" s="91"/>
      <c r="BV250" s="91"/>
      <c r="BW250" s="91"/>
      <c r="BX250" s="91"/>
      <c r="BY250" s="91"/>
      <c r="BZ250" s="91"/>
      <c r="CA250" s="91"/>
      <c r="CB250" s="91"/>
      <c r="CC250" s="91"/>
      <c r="CD250" s="91"/>
      <c r="CE250" s="91"/>
      <c r="CF250" s="91"/>
      <c r="CG250" s="91"/>
      <c r="CH250" s="91"/>
      <c r="CI250" s="91"/>
      <c r="CJ250" s="91"/>
      <c r="CK250" s="91"/>
      <c r="CL250" s="91"/>
      <c r="CM250" s="91"/>
      <c r="CN250" s="91"/>
      <c r="CO250" s="91"/>
    </row>
    <row r="251" spans="1:93" s="1" customFormat="1" ht="15" thickBot="1" x14ac:dyDescent="0.4">
      <c r="A251" s="60"/>
      <c r="B251" s="29">
        <v>0</v>
      </c>
      <c r="C251" s="30">
        <v>1</v>
      </c>
      <c r="D251" s="31">
        <v>1</v>
      </c>
      <c r="E251" s="50">
        <v>-0.76262460529926124</v>
      </c>
      <c r="F251" s="51">
        <v>0.43570228419171636</v>
      </c>
      <c r="G251" s="49">
        <v>0.32763396765278269</v>
      </c>
      <c r="H251" s="49">
        <v>-0.19571512132295923</v>
      </c>
      <c r="I251" s="53"/>
      <c r="J251" s="34"/>
      <c r="K251" s="10">
        <v>-0.19571512132295923</v>
      </c>
      <c r="L251" s="10">
        <v>0.23998716286875713</v>
      </c>
      <c r="M251" s="10">
        <v>-0.95833972662222044</v>
      </c>
      <c r="N251" s="10">
        <v>-0.52263744243050414</v>
      </c>
      <c r="O251" s="13">
        <f t="shared" si="359"/>
        <v>0.45122680606524207</v>
      </c>
      <c r="P251" s="13">
        <f t="shared" si="359"/>
        <v>0.5597104857555717</v>
      </c>
      <c r="Q251" s="13">
        <f t="shared" si="359"/>
        <v>0.27721073237599225</v>
      </c>
      <c r="R251" s="13">
        <f t="shared" si="359"/>
        <v>0.37223571853851267</v>
      </c>
      <c r="S251" s="13">
        <v>0.33327987187151087</v>
      </c>
      <c r="T251" s="15">
        <f t="shared" si="296"/>
        <v>0.5825572055311109</v>
      </c>
      <c r="U251" s="35"/>
      <c r="V251" s="18">
        <v>-0.10436069861722228</v>
      </c>
      <c r="W251" s="21">
        <v>-3.9065200238498216E-3</v>
      </c>
      <c r="X251" s="21"/>
      <c r="Y251" s="24">
        <v>5.5676911984398709E-3</v>
      </c>
      <c r="Z251" s="25">
        <v>-8.4261208700335457E-3</v>
      </c>
      <c r="AA251" s="25">
        <v>-7.519734174036557E-3</v>
      </c>
      <c r="AB251" s="18">
        <v>1.1372476929338668E-2</v>
      </c>
      <c r="AC251" s="21">
        <v>3.8527427553021109E-3</v>
      </c>
      <c r="AD251" s="27">
        <v>2.9463560593051222E-3</v>
      </c>
      <c r="AE251" s="28">
        <f t="shared" si="361"/>
        <v>9.9431308370843616E-4</v>
      </c>
      <c r="AF251" s="110">
        <v>-0.77418283356516759</v>
      </c>
      <c r="AG251" s="111">
        <v>0.42686321601380101</v>
      </c>
      <c r="AH251" s="115">
        <v>-0.19869806057408454</v>
      </c>
      <c r="AI251" s="21">
        <v>0.33935352772433214</v>
      </c>
      <c r="AJ251" s="2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  <c r="AV251" s="91"/>
      <c r="AW251" s="91"/>
      <c r="AX251" s="91"/>
      <c r="AY251" s="91"/>
      <c r="AZ251" s="91"/>
      <c r="BA251" s="91"/>
      <c r="BB251" s="91"/>
      <c r="BC251" s="91"/>
      <c r="BD251" s="91"/>
      <c r="BE251" s="91"/>
      <c r="BF251" s="91"/>
      <c r="BG251" s="91"/>
      <c r="BH251" s="91"/>
      <c r="BI251" s="91"/>
      <c r="BJ251" s="91"/>
      <c r="BK251" s="91"/>
      <c r="BL251" s="91"/>
      <c r="BM251" s="91"/>
      <c r="BN251" s="91"/>
      <c r="BO251" s="91"/>
      <c r="BP251" s="91"/>
      <c r="BQ251" s="91"/>
      <c r="BR251" s="91"/>
      <c r="BS251" s="91"/>
      <c r="BT251" s="91"/>
      <c r="BU251" s="91"/>
      <c r="BV251" s="91"/>
      <c r="BW251" s="91"/>
      <c r="BX251" s="91"/>
      <c r="BY251" s="91"/>
      <c r="BZ251" s="91"/>
      <c r="CA251" s="91"/>
      <c r="CB251" s="91"/>
      <c r="CC251" s="91"/>
      <c r="CD251" s="91"/>
      <c r="CE251" s="91"/>
      <c r="CF251" s="91"/>
      <c r="CG251" s="91"/>
      <c r="CH251" s="91"/>
      <c r="CI251" s="91"/>
      <c r="CJ251" s="91"/>
      <c r="CK251" s="91"/>
      <c r="CL251" s="91"/>
      <c r="CM251" s="91"/>
      <c r="CN251" s="91"/>
      <c r="CO251" s="91"/>
    </row>
    <row r="252" spans="1:93" s="1" customFormat="1" ht="15" thickBot="1" x14ac:dyDescent="0.4">
      <c r="A252" s="60"/>
      <c r="B252" s="29">
        <v>1</v>
      </c>
      <c r="C252" s="30">
        <v>0</v>
      </c>
      <c r="D252" s="31">
        <v>1</v>
      </c>
      <c r="E252" s="50">
        <v>-0.47862084579772668</v>
      </c>
      <c r="F252" s="51">
        <v>4.4649543580831112E-2</v>
      </c>
      <c r="G252" s="49">
        <v>0.70782578024330001</v>
      </c>
      <c r="H252" s="49">
        <v>-0.12274453122241666</v>
      </c>
      <c r="I252" s="53"/>
      <c r="J252" s="34"/>
      <c r="K252" s="10">
        <v>-0.12274453122241666</v>
      </c>
      <c r="L252" s="10">
        <v>-7.8094987641585539E-2</v>
      </c>
      <c r="M252" s="10">
        <v>-0.60136537702014337</v>
      </c>
      <c r="N252" s="10">
        <v>-0.55671583343931219</v>
      </c>
      <c r="O252" s="13">
        <f t="shared" si="359"/>
        <v>0.46935233623930189</v>
      </c>
      <c r="P252" s="13">
        <f t="shared" si="359"/>
        <v>0.4804861697047294</v>
      </c>
      <c r="Q252" s="13">
        <f t="shared" si="359"/>
        <v>0.35403137919003802</v>
      </c>
      <c r="R252" s="13">
        <f t="shared" si="359"/>
        <v>0.36430769249211031</v>
      </c>
      <c r="S252" s="13">
        <v>0.16760502209408998</v>
      </c>
      <c r="T252" s="15">
        <f t="shared" si="296"/>
        <v>0.54180344139257941</v>
      </c>
      <c r="U252" s="35"/>
      <c r="V252" s="18">
        <v>-0.11454913965185515</v>
      </c>
      <c r="W252" s="21">
        <v>-4.3720943816992278E-3</v>
      </c>
      <c r="X252" s="21"/>
      <c r="Y252" s="24">
        <v>1.2098458930661592E-2</v>
      </c>
      <c r="Z252" s="25">
        <v>-1.8439169612951185E-2</v>
      </c>
      <c r="AA252" s="25">
        <v>-1.8542632318248268E-2</v>
      </c>
      <c r="AB252" s="18">
        <v>2.4349675141324245E-2</v>
      </c>
      <c r="AC252" s="21">
        <v>5.8070428230759773E-3</v>
      </c>
      <c r="AD252" s="27">
        <v>5.9105055283730605E-3</v>
      </c>
      <c r="AE252" s="28">
        <f t="shared" si="361"/>
        <v>-5.3366785921361501E-4</v>
      </c>
      <c r="AF252" s="110">
        <v>-0.49604197426695462</v>
      </c>
      <c r="AG252" s="111">
        <v>2.6918026995711931E-2</v>
      </c>
      <c r="AH252" s="115">
        <v>-0.12114352764477582</v>
      </c>
      <c r="AI252" s="21">
        <v>0.72094206338839772</v>
      </c>
      <c r="AJ252" s="2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  <c r="AY252" s="91"/>
      <c r="AZ252" s="91"/>
      <c r="BA252" s="91"/>
      <c r="BB252" s="91"/>
      <c r="BC252" s="91"/>
      <c r="BD252" s="91"/>
      <c r="BE252" s="91"/>
      <c r="BF252" s="91"/>
      <c r="BG252" s="91"/>
      <c r="BH252" s="91"/>
      <c r="BI252" s="91"/>
      <c r="BJ252" s="91"/>
      <c r="BK252" s="91"/>
      <c r="BL252" s="91"/>
      <c r="BM252" s="91"/>
      <c r="BN252" s="91"/>
      <c r="BO252" s="91"/>
      <c r="BP252" s="91"/>
      <c r="BQ252" s="91"/>
      <c r="BR252" s="91"/>
      <c r="BS252" s="91"/>
      <c r="BT252" s="91"/>
      <c r="BU252" s="91"/>
      <c r="BV252" s="91"/>
      <c r="BW252" s="91"/>
      <c r="BX252" s="91"/>
      <c r="BY252" s="91"/>
      <c r="BZ252" s="91"/>
      <c r="CA252" s="91"/>
      <c r="CB252" s="91"/>
      <c r="CC252" s="91"/>
      <c r="CD252" s="91"/>
      <c r="CE252" s="91"/>
      <c r="CF252" s="91"/>
      <c r="CG252" s="91"/>
      <c r="CH252" s="91"/>
      <c r="CI252" s="91"/>
      <c r="CJ252" s="91"/>
      <c r="CK252" s="91"/>
      <c r="CL252" s="91"/>
      <c r="CM252" s="91"/>
      <c r="CN252" s="91"/>
      <c r="CO252" s="91"/>
    </row>
    <row r="253" spans="1:93" s="1" customFormat="1" ht="15" thickBot="1" x14ac:dyDescent="0.4">
      <c r="A253" s="61"/>
      <c r="B253" s="36">
        <v>1</v>
      </c>
      <c r="C253" s="37">
        <v>1</v>
      </c>
      <c r="D253" s="38">
        <v>0</v>
      </c>
      <c r="E253" s="54"/>
      <c r="F253" s="55"/>
      <c r="G253" s="56"/>
      <c r="H253" s="56"/>
      <c r="I253" s="57"/>
      <c r="J253" s="41"/>
      <c r="K253" s="42"/>
      <c r="L253" s="42"/>
      <c r="M253" s="42"/>
      <c r="N253" s="42"/>
      <c r="O253" s="14"/>
      <c r="P253" s="14"/>
      <c r="Q253" s="14"/>
      <c r="R253" s="14"/>
      <c r="S253" s="14">
        <v>0.38123548149666708</v>
      </c>
      <c r="T253" s="15">
        <f t="shared" si="296"/>
        <v>0.59417105145484128</v>
      </c>
      <c r="U253" s="43"/>
      <c r="V253" s="19">
        <v>0.14854276286371032</v>
      </c>
      <c r="W253" s="44"/>
      <c r="X253" s="44"/>
      <c r="Y253" s="45"/>
      <c r="Z253" s="42"/>
      <c r="AA253" s="42"/>
      <c r="AB253" s="19"/>
      <c r="AC253" s="44"/>
      <c r="AD253" s="46"/>
      <c r="AE253" s="47"/>
      <c r="AF253" s="112"/>
      <c r="AG253" s="113"/>
      <c r="AH253" s="116"/>
      <c r="AI253" s="44"/>
      <c r="AJ253" s="44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  <c r="AY253" s="91"/>
      <c r="AZ253" s="91"/>
      <c r="BA253" s="91"/>
      <c r="BB253" s="91"/>
      <c r="BC253" s="91"/>
      <c r="BD253" s="91"/>
      <c r="BE253" s="91"/>
      <c r="BF253" s="91"/>
      <c r="BG253" s="91"/>
      <c r="BH253" s="91"/>
      <c r="BI253" s="91"/>
      <c r="BJ253" s="91"/>
      <c r="BK253" s="91"/>
      <c r="BL253" s="91"/>
      <c r="BM253" s="91"/>
      <c r="BN253" s="91"/>
      <c r="BO253" s="91"/>
      <c r="BP253" s="91"/>
      <c r="BQ253" s="91"/>
      <c r="BR253" s="91"/>
      <c r="BS253" s="91"/>
      <c r="BT253" s="91"/>
      <c r="BU253" s="91"/>
      <c r="BV253" s="91"/>
      <c r="BW253" s="91"/>
      <c r="BX253" s="91"/>
      <c r="BY253" s="91"/>
      <c r="BZ253" s="91"/>
      <c r="CA253" s="91"/>
      <c r="CB253" s="91"/>
      <c r="CC253" s="91"/>
      <c r="CD253" s="91"/>
      <c r="CE253" s="91"/>
      <c r="CF253" s="91"/>
      <c r="CG253" s="91"/>
      <c r="CH253" s="91"/>
      <c r="CI253" s="91"/>
      <c r="CJ253" s="91"/>
      <c r="CK253" s="91"/>
      <c r="CL253" s="91"/>
      <c r="CM253" s="91"/>
      <c r="CN253" s="91"/>
      <c r="CO253" s="91"/>
    </row>
    <row r="254" spans="1:93" s="1" customFormat="1" ht="15" thickBot="1" x14ac:dyDescent="0.4">
      <c r="A254" s="59">
        <f t="shared" ref="A254" si="363">A250+1</f>
        <v>62</v>
      </c>
      <c r="B254" s="3">
        <v>0</v>
      </c>
      <c r="C254" s="4">
        <v>0</v>
      </c>
      <c r="D254" s="5">
        <v>0</v>
      </c>
      <c r="E254" s="48" cm="1">
        <f t="array" ref="E254:F256">AF250:AG252</f>
        <v>-2.7985468613451991</v>
      </c>
      <c r="F254" s="49">
        <v>-2.7081215256338118</v>
      </c>
      <c r="G254" s="49" cm="1">
        <f t="array" ref="G254:G256">AI250:AI252</f>
        <v>-2.8010764871092704</v>
      </c>
      <c r="H254" s="49" cm="1">
        <f t="array" ref="H254:H256">AH250:AH252</f>
        <v>0.172255554931977</v>
      </c>
      <c r="I254" s="52">
        <f t="shared" ref="I254" si="364">AJ250</f>
        <v>2.0868457041413185E-2</v>
      </c>
      <c r="J254" s="8">
        <v>3</v>
      </c>
      <c r="K254" s="9" cm="1">
        <f t="array" ref="K254:N256" xml:space="preserve"> MMULT(E254:F256, TRANSPOSE(B254:C257))+H254:H256</f>
        <v>0.172255554931977</v>
      </c>
      <c r="L254" s="9">
        <v>-2.5358659707018347</v>
      </c>
      <c r="M254" s="9">
        <v>-2.6262913064132221</v>
      </c>
      <c r="N254" s="9">
        <v>-5.3344128320470343</v>
      </c>
      <c r="O254" s="11">
        <f t="shared" ref="O254:R256" si="365">1/(1+EXP(-K254))</f>
        <v>0.54295772118515084</v>
      </c>
      <c r="P254" s="11">
        <f t="shared" si="365"/>
        <v>7.3381779282549423E-2</v>
      </c>
      <c r="Q254" s="11">
        <f t="shared" si="365"/>
        <v>6.7465404725371325E-2</v>
      </c>
      <c r="R254" s="11">
        <f t="shared" si="365"/>
        <v>4.7995938418618159E-3</v>
      </c>
      <c r="S254" s="12" cm="1">
        <f t="array" ref="S254:S257">MMULT(TRANSPOSE(O254:R256), G254:G256)+I254</f>
        <v>-1.0084595345490734</v>
      </c>
      <c r="T254" s="15">
        <f t="shared" si="296"/>
        <v>0.26728143052539305</v>
      </c>
      <c r="U254" s="16" cm="1">
        <f t="array" ref="U254">0.25*(-SUMPRODUCT(D254:D257,LN(T254:T257))-SUMPRODUCT(1-D254:D257,LN(1-T254:T257)))</f>
        <v>0.58999976834411227</v>
      </c>
      <c r="V254" s="17" cm="1">
        <f t="array" ref="V254:V257">0.25*(T254:T257-D254:D257)</f>
        <v>6.6820357631348262E-2</v>
      </c>
      <c r="W254" s="20" cm="1">
        <f t="array" ref="W254:W256" xml:space="preserve"> TRANSPOSE(MMULT( TRANSPOSE(_xlfn.ANCHORARRAY(V254)), TRANSPOSE(O254:R256)))</f>
        <v>2.1715993646092498E-2</v>
      </c>
      <c r="X254" s="20">
        <f t="shared" ref="X254" si="366">SUM(_xlfn.ANCHORARRAY(V254))</f>
        <v>-1.5802741252840535E-3</v>
      </c>
      <c r="Y254" s="22" cm="1">
        <f t="array" ref="Y254:AB256">(G254:G256)*(TRANSPOSE(_xlfn.ANCHORARRAY(V254))*(O254:R256)*(1-O254:R256))</f>
        <v>-4.6446838006505134E-2</v>
      </c>
      <c r="Z254" s="23">
        <v>1.9709404082952131E-2</v>
      </c>
      <c r="AA254" s="23">
        <v>2.0077168949679102E-2</v>
      </c>
      <c r="AB254" s="17">
        <v>-1.9936576158164588E-3</v>
      </c>
      <c r="AC254" s="20" cm="1">
        <f t="array" ref="AC254:AD256">MMULT((_xlfn.ANCHORARRAY(Y254)),(B254:C257))</f>
        <v>1.8083511333862642E-2</v>
      </c>
      <c r="AD254" s="26">
        <v>1.7715746467135671E-2</v>
      </c>
      <c r="AE254" s="28">
        <f t="shared" ref="AE254:AE256" si="367">SUM(Y254:AB254)</f>
        <v>-8.6539225896903604E-3</v>
      </c>
      <c r="AF254" s="110" cm="1">
        <f t="array" ref="AF254:AG256">E254:F256-3*(_xlfn.ANCHORARRAY(AC254))</f>
        <v>-2.8527973953467871</v>
      </c>
      <c r="AG254" s="111">
        <v>-2.761268765035219</v>
      </c>
      <c r="AH254" s="114" cm="1">
        <f t="array" ref="AH254:AH256">(H254:H256)-3*(AE254:AE256)</f>
        <v>0.19821732270104808</v>
      </c>
      <c r="AI254" s="20" cm="1">
        <f t="array" ref="AI254:AI256">G254:G256-3*(_xlfn.ANCHORARRAY(W254))</f>
        <v>-2.8662244680475477</v>
      </c>
      <c r="AJ254" s="20">
        <f t="shared" ref="AJ254" si="368">I254-3*(X254)</f>
        <v>2.5609279417265346E-2</v>
      </c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  <c r="AY254" s="91"/>
      <c r="AZ254" s="91"/>
      <c r="BA254" s="91"/>
      <c r="BB254" s="91"/>
      <c r="BC254" s="91"/>
      <c r="BD254" s="91"/>
      <c r="BE254" s="91"/>
      <c r="BF254" s="91"/>
      <c r="BG254" s="91"/>
      <c r="BH254" s="91"/>
      <c r="BI254" s="91"/>
      <c r="BJ254" s="91"/>
      <c r="BK254" s="91"/>
      <c r="BL254" s="91"/>
      <c r="BM254" s="91"/>
      <c r="BN254" s="91"/>
      <c r="BO254" s="91"/>
      <c r="BP254" s="91"/>
      <c r="BQ254" s="91"/>
      <c r="BR254" s="91"/>
      <c r="BS254" s="91"/>
      <c r="BT254" s="91"/>
      <c r="BU254" s="91"/>
      <c r="BV254" s="91"/>
      <c r="BW254" s="91"/>
      <c r="BX254" s="91"/>
      <c r="BY254" s="91"/>
      <c r="BZ254" s="91"/>
      <c r="CA254" s="91"/>
      <c r="CB254" s="91"/>
      <c r="CC254" s="91"/>
      <c r="CD254" s="91"/>
      <c r="CE254" s="91"/>
      <c r="CF254" s="91"/>
      <c r="CG254" s="91"/>
      <c r="CH254" s="91"/>
      <c r="CI254" s="91"/>
      <c r="CJ254" s="91"/>
      <c r="CK254" s="91"/>
      <c r="CL254" s="91"/>
      <c r="CM254" s="91"/>
      <c r="CN254" s="91"/>
      <c r="CO254" s="91"/>
    </row>
    <row r="255" spans="1:93" s="1" customFormat="1" ht="15" thickBot="1" x14ac:dyDescent="0.4">
      <c r="A255" s="60"/>
      <c r="B255" s="29">
        <v>0</v>
      </c>
      <c r="C255" s="30">
        <v>1</v>
      </c>
      <c r="D255" s="31">
        <v>1</v>
      </c>
      <c r="E255" s="50">
        <v>-0.77418283356516759</v>
      </c>
      <c r="F255" s="51">
        <v>0.42686321601380101</v>
      </c>
      <c r="G255" s="49">
        <v>0.33935352772433214</v>
      </c>
      <c r="H255" s="49">
        <v>-0.19869806057408454</v>
      </c>
      <c r="I255" s="53"/>
      <c r="J255" s="34"/>
      <c r="K255" s="10">
        <v>-0.19869806057408454</v>
      </c>
      <c r="L255" s="10">
        <v>0.22816515543971647</v>
      </c>
      <c r="M255" s="10">
        <v>-0.97288089413925216</v>
      </c>
      <c r="N255" s="10">
        <v>-0.5460176781254511</v>
      </c>
      <c r="O255" s="13">
        <f t="shared" si="365"/>
        <v>0.45048827513589002</v>
      </c>
      <c r="P255" s="13">
        <f t="shared" si="365"/>
        <v>0.55679510939574006</v>
      </c>
      <c r="Q255" s="13">
        <f t="shared" si="365"/>
        <v>0.27430665146469613</v>
      </c>
      <c r="R255" s="13">
        <f t="shared" si="365"/>
        <v>0.36678883067953172</v>
      </c>
      <c r="S255" s="13">
        <v>0.34777166899462653</v>
      </c>
      <c r="T255" s="15">
        <f t="shared" si="296"/>
        <v>0.58607711035965726</v>
      </c>
      <c r="U255" s="35"/>
      <c r="V255" s="18">
        <v>-0.10348072241008568</v>
      </c>
      <c r="W255" s="21">
        <v>-4.1124543121927315E-3</v>
      </c>
      <c r="X255" s="21"/>
      <c r="Y255" s="24">
        <v>5.6133435043323075E-3</v>
      </c>
      <c r="Z255" s="25">
        <v>-8.6658621468158024E-3</v>
      </c>
      <c r="AA255" s="25">
        <v>-7.6961455525720399E-3</v>
      </c>
      <c r="AB255" s="18">
        <v>1.1744312896815859E-2</v>
      </c>
      <c r="AC255" s="21">
        <v>4.0481673442438193E-3</v>
      </c>
      <c r="AD255" s="27">
        <v>3.0784507500000568E-3</v>
      </c>
      <c r="AE255" s="28">
        <f t="shared" si="367"/>
        <v>9.9564870176032348E-4</v>
      </c>
      <c r="AF255" s="110">
        <v>-0.78632733559789902</v>
      </c>
      <c r="AG255" s="111">
        <v>0.41762786376380084</v>
      </c>
      <c r="AH255" s="115">
        <v>-0.20168500667936551</v>
      </c>
      <c r="AI255" s="21">
        <v>0.3516908906609103</v>
      </c>
      <c r="AJ255" s="2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AV255" s="91"/>
      <c r="AW255" s="91"/>
      <c r="AX255" s="91"/>
      <c r="AY255" s="91"/>
      <c r="AZ255" s="91"/>
      <c r="BA255" s="91"/>
      <c r="BB255" s="91"/>
      <c r="BC255" s="91"/>
      <c r="BD255" s="91"/>
      <c r="BE255" s="91"/>
      <c r="BF255" s="91"/>
      <c r="BG255" s="91"/>
      <c r="BH255" s="91"/>
      <c r="BI255" s="91"/>
      <c r="BJ255" s="91"/>
      <c r="BK255" s="91"/>
      <c r="BL255" s="91"/>
      <c r="BM255" s="91"/>
      <c r="BN255" s="91"/>
      <c r="BO255" s="91"/>
      <c r="BP255" s="91"/>
      <c r="BQ255" s="91"/>
      <c r="BR255" s="91"/>
      <c r="BS255" s="91"/>
      <c r="BT255" s="91"/>
      <c r="BU255" s="91"/>
      <c r="BV255" s="91"/>
      <c r="BW255" s="91"/>
      <c r="BX255" s="91"/>
      <c r="BY255" s="91"/>
      <c r="BZ255" s="91"/>
      <c r="CA255" s="91"/>
      <c r="CB255" s="91"/>
      <c r="CC255" s="91"/>
      <c r="CD255" s="91"/>
      <c r="CE255" s="91"/>
      <c r="CF255" s="91"/>
      <c r="CG255" s="91"/>
      <c r="CH255" s="91"/>
      <c r="CI255" s="91"/>
      <c r="CJ255" s="91"/>
      <c r="CK255" s="91"/>
      <c r="CL255" s="91"/>
      <c r="CM255" s="91"/>
      <c r="CN255" s="91"/>
      <c r="CO255" s="91"/>
    </row>
    <row r="256" spans="1:93" s="1" customFormat="1" ht="15" thickBot="1" x14ac:dyDescent="0.4">
      <c r="A256" s="60"/>
      <c r="B256" s="29">
        <v>1</v>
      </c>
      <c r="C256" s="30">
        <v>0</v>
      </c>
      <c r="D256" s="31">
        <v>1</v>
      </c>
      <c r="E256" s="50">
        <v>-0.49604197426695462</v>
      </c>
      <c r="F256" s="51">
        <v>2.6918026995711931E-2</v>
      </c>
      <c r="G256" s="49">
        <v>0.72094206338839772</v>
      </c>
      <c r="H256" s="49">
        <v>-0.12114352764477582</v>
      </c>
      <c r="I256" s="53"/>
      <c r="J256" s="34"/>
      <c r="K256" s="10">
        <v>-0.12114352764477582</v>
      </c>
      <c r="L256" s="10">
        <v>-9.422550064906389E-2</v>
      </c>
      <c r="M256" s="10">
        <v>-0.61718550191173049</v>
      </c>
      <c r="N256" s="10">
        <v>-0.5902674749160185</v>
      </c>
      <c r="O256" s="13">
        <f t="shared" si="365"/>
        <v>0.46975110282531285</v>
      </c>
      <c r="P256" s="13">
        <f t="shared" si="365"/>
        <v>0.47646103804273182</v>
      </c>
      <c r="Q256" s="13">
        <f t="shared" si="365"/>
        <v>0.35042183540055688</v>
      </c>
      <c r="R256" s="13">
        <f t="shared" si="365"/>
        <v>0.35657348549331586</v>
      </c>
      <c r="S256" s="13">
        <v>0.17761346909468531</v>
      </c>
      <c r="T256" s="15">
        <f t="shared" si="296"/>
        <v>0.54428700328162594</v>
      </c>
      <c r="U256" s="35"/>
      <c r="V256" s="18">
        <v>-0.11392824917959352</v>
      </c>
      <c r="W256" s="21">
        <v>-4.7061188080566724E-3</v>
      </c>
      <c r="X256" s="21"/>
      <c r="Y256" s="24">
        <v>1.1999322980098627E-2</v>
      </c>
      <c r="Z256" s="25">
        <v>-1.8609564814387559E-2</v>
      </c>
      <c r="AA256" s="25">
        <v>-1.8696243955963299E-2</v>
      </c>
      <c r="AB256" s="18">
        <v>2.4646709200555297E-2</v>
      </c>
      <c r="AC256" s="21">
        <v>5.950465244591998E-3</v>
      </c>
      <c r="AD256" s="27">
        <v>6.0371443861677379E-3</v>
      </c>
      <c r="AE256" s="28">
        <f t="shared" si="367"/>
        <v>-6.5977658969693445E-4</v>
      </c>
      <c r="AF256" s="110">
        <v>-0.51389337000073065</v>
      </c>
      <c r="AG256" s="111">
        <v>8.806593837208717E-3</v>
      </c>
      <c r="AH256" s="115">
        <v>-0.11916419787568501</v>
      </c>
      <c r="AI256" s="21">
        <v>0.73506041981256776</v>
      </c>
      <c r="AJ256" s="2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AV256" s="91"/>
      <c r="AW256" s="91"/>
      <c r="AX256" s="91"/>
      <c r="AY256" s="91"/>
      <c r="AZ256" s="91"/>
      <c r="BA256" s="91"/>
      <c r="BB256" s="91"/>
      <c r="BC256" s="91"/>
      <c r="BD256" s="91"/>
      <c r="BE256" s="91"/>
      <c r="BF256" s="91"/>
      <c r="BG256" s="91"/>
      <c r="BH256" s="91"/>
      <c r="BI256" s="91"/>
      <c r="BJ256" s="91"/>
      <c r="BK256" s="91"/>
      <c r="BL256" s="91"/>
      <c r="BM256" s="91"/>
      <c r="BN256" s="91"/>
      <c r="BO256" s="91"/>
      <c r="BP256" s="91"/>
      <c r="BQ256" s="91"/>
      <c r="BR256" s="91"/>
      <c r="BS256" s="91"/>
      <c r="BT256" s="91"/>
      <c r="BU256" s="91"/>
      <c r="BV256" s="91"/>
      <c r="BW256" s="91"/>
      <c r="BX256" s="91"/>
      <c r="BY256" s="91"/>
      <c r="BZ256" s="91"/>
      <c r="CA256" s="91"/>
      <c r="CB256" s="91"/>
      <c r="CC256" s="91"/>
      <c r="CD256" s="91"/>
      <c r="CE256" s="91"/>
      <c r="CF256" s="91"/>
      <c r="CG256" s="91"/>
      <c r="CH256" s="91"/>
      <c r="CI256" s="91"/>
      <c r="CJ256" s="91"/>
      <c r="CK256" s="91"/>
      <c r="CL256" s="91"/>
      <c r="CM256" s="91"/>
      <c r="CN256" s="91"/>
      <c r="CO256" s="91"/>
    </row>
    <row r="257" spans="1:93" s="1" customFormat="1" ht="15" thickBot="1" x14ac:dyDescent="0.4">
      <c r="A257" s="61"/>
      <c r="B257" s="36">
        <v>1</v>
      </c>
      <c r="C257" s="37">
        <v>1</v>
      </c>
      <c r="D257" s="38">
        <v>0</v>
      </c>
      <c r="E257" s="54"/>
      <c r="F257" s="55"/>
      <c r="G257" s="56"/>
      <c r="H257" s="56"/>
      <c r="I257" s="57"/>
      <c r="J257" s="41"/>
      <c r="K257" s="42"/>
      <c r="L257" s="42"/>
      <c r="M257" s="42"/>
      <c r="N257" s="42"/>
      <c r="O257" s="14"/>
      <c r="P257" s="14"/>
      <c r="Q257" s="14"/>
      <c r="R257" s="14"/>
      <c r="S257" s="14">
        <v>0.38896433558542542</v>
      </c>
      <c r="T257" s="15">
        <f t="shared" si="296"/>
        <v>0.5960333593321876</v>
      </c>
      <c r="U257" s="43"/>
      <c r="V257" s="19">
        <v>0.1490083398330469</v>
      </c>
      <c r="W257" s="44"/>
      <c r="X257" s="44"/>
      <c r="Y257" s="45"/>
      <c r="Z257" s="42"/>
      <c r="AA257" s="42"/>
      <c r="AB257" s="19"/>
      <c r="AC257" s="44"/>
      <c r="AD257" s="46"/>
      <c r="AE257" s="47"/>
      <c r="AF257" s="112"/>
      <c r="AG257" s="113"/>
      <c r="AH257" s="116"/>
      <c r="AI257" s="44"/>
      <c r="AJ257" s="44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  <c r="AY257" s="91"/>
      <c r="AZ257" s="91"/>
      <c r="BA257" s="91"/>
      <c r="BB257" s="91"/>
      <c r="BC257" s="91"/>
      <c r="BD257" s="91"/>
      <c r="BE257" s="91"/>
      <c r="BF257" s="91"/>
      <c r="BG257" s="91"/>
      <c r="BH257" s="91"/>
      <c r="BI257" s="91"/>
      <c r="BJ257" s="91"/>
      <c r="BK257" s="91"/>
      <c r="BL257" s="91"/>
      <c r="BM257" s="91"/>
      <c r="BN257" s="91"/>
      <c r="BO257" s="91"/>
      <c r="BP257" s="91"/>
      <c r="BQ257" s="91"/>
      <c r="BR257" s="91"/>
      <c r="BS257" s="91"/>
      <c r="BT257" s="91"/>
      <c r="BU257" s="91"/>
      <c r="BV257" s="91"/>
      <c r="BW257" s="91"/>
      <c r="BX257" s="91"/>
      <c r="BY257" s="91"/>
      <c r="BZ257" s="91"/>
      <c r="CA257" s="91"/>
      <c r="CB257" s="91"/>
      <c r="CC257" s="91"/>
      <c r="CD257" s="91"/>
      <c r="CE257" s="91"/>
      <c r="CF257" s="91"/>
      <c r="CG257" s="91"/>
      <c r="CH257" s="91"/>
      <c r="CI257" s="91"/>
      <c r="CJ257" s="91"/>
      <c r="CK257" s="91"/>
      <c r="CL257" s="91"/>
      <c r="CM257" s="91"/>
      <c r="CN257" s="91"/>
      <c r="CO257" s="91"/>
    </row>
    <row r="258" spans="1:93" s="1" customFormat="1" ht="15" thickBot="1" x14ac:dyDescent="0.4">
      <c r="A258" s="59">
        <f t="shared" ref="A258" si="369">A254+1</f>
        <v>63</v>
      </c>
      <c r="B258" s="3">
        <v>0</v>
      </c>
      <c r="C258" s="4">
        <v>0</v>
      </c>
      <c r="D258" s="5">
        <v>0</v>
      </c>
      <c r="E258" s="48" cm="1">
        <f t="array" ref="E258:F260">AF254:AG256</f>
        <v>-2.8527973953467871</v>
      </c>
      <c r="F258" s="49">
        <v>-2.761268765035219</v>
      </c>
      <c r="G258" s="49" cm="1">
        <f t="array" ref="G258:G260">AI254:AI256</f>
        <v>-2.8662244680475477</v>
      </c>
      <c r="H258" s="49" cm="1">
        <f t="array" ref="H258:H260">AH254:AH256</f>
        <v>0.19821732270104808</v>
      </c>
      <c r="I258" s="52">
        <f t="shared" ref="I258" si="370">AJ254</f>
        <v>2.5609279417265346E-2</v>
      </c>
      <c r="J258" s="8">
        <v>3</v>
      </c>
      <c r="K258" s="9" cm="1">
        <f t="array" ref="K258:N260" xml:space="preserve"> MMULT(E258:F260, TRANSPOSE(B258:C261))+H258:H260</f>
        <v>0.19821732270104808</v>
      </c>
      <c r="L258" s="9">
        <v>-2.5630514423341708</v>
      </c>
      <c r="M258" s="9">
        <v>-2.6545800726457389</v>
      </c>
      <c r="N258" s="9">
        <v>-5.4158488376809579</v>
      </c>
      <c r="O258" s="11">
        <f t="shared" ref="O258:R260" si="371">1/(1+EXP(-K258))</f>
        <v>0.5493927160515375</v>
      </c>
      <c r="P258" s="11">
        <f t="shared" si="371"/>
        <v>7.1554555991409294E-2</v>
      </c>
      <c r="Q258" s="11">
        <f t="shared" si="371"/>
        <v>6.5707279701888666E-2</v>
      </c>
      <c r="R258" s="11">
        <f t="shared" si="371"/>
        <v>4.4258870912930806E-3</v>
      </c>
      <c r="S258" s="12" cm="1">
        <f t="array" ref="S258:S261">MMULT(TRANSPOSE(O258:R260), G258:G260)+I258</f>
        <v>-1.0452430848864582</v>
      </c>
      <c r="T258" s="15">
        <f t="shared" si="296"/>
        <v>0.26013960478586173</v>
      </c>
      <c r="U258" s="16" cm="1">
        <f t="array" ref="U258">0.25*(-SUMPRODUCT(D258:D261,LN(T258:T261))-SUMPRODUCT(1-D258:D261,LN(1-T258:T261)))</f>
        <v>0.5860151408413683</v>
      </c>
      <c r="V258" s="17" cm="1">
        <f t="array" ref="V258:V261">0.25*(T258:T261-D258:D261)</f>
        <v>6.5034901196465433E-2</v>
      </c>
      <c r="W258" s="20" cm="1">
        <f t="array" ref="W258:W260" xml:space="preserve"> TRANSPOSE(MMULT( TRANSPOSE(_xlfn.ANCHORARRAY(V258)), TRANSPOSE(O258:R260)))</f>
        <v>2.1605534654743047E-2</v>
      </c>
      <c r="X258" s="20">
        <f t="shared" ref="X258" si="372">SUM(_xlfn.ANCHORARRAY(V258))</f>
        <v>-1.4068292693995843E-3</v>
      </c>
      <c r="Y258" s="22" cm="1">
        <f t="array" ref="Y258:AB260">(G258:G260)*(TRANSPOSE(_xlfn.ANCHORARRAY(V258))*(O258:R260)*(1-O258:R260))</f>
        <v>-4.6146396017679572E-2</v>
      </c>
      <c r="Z258" s="23">
        <v>1.9533994659693237E-2</v>
      </c>
      <c r="AA258" s="23">
        <v>1.9937293231845347E-2</v>
      </c>
      <c r="AB258" s="17">
        <v>-1.8874924956989467E-3</v>
      </c>
      <c r="AC258" s="20" cm="1">
        <f t="array" ref="AC258:AD260">MMULT((_xlfn.ANCHORARRAY(Y258)),(B258:C261))</f>
        <v>1.8049800736146399E-2</v>
      </c>
      <c r="AD258" s="26">
        <v>1.7646502163994288E-2</v>
      </c>
      <c r="AE258" s="28">
        <f t="shared" ref="AE258:AE260" si="373">SUM(Y258:AB258)</f>
        <v>-8.5626006218399355E-3</v>
      </c>
      <c r="AF258" s="110" cm="1">
        <f t="array" ref="AF258:AG260">E258:F260-3*(_xlfn.ANCHORARRAY(AC258))</f>
        <v>-2.9069467975552263</v>
      </c>
      <c r="AG258" s="111">
        <v>-2.8142082715272019</v>
      </c>
      <c r="AH258" s="114" cm="1">
        <f t="array" ref="AH258:AH260">(H258:H260)-3*(AE258:AE260)</f>
        <v>0.22390512456656789</v>
      </c>
      <c r="AI258" s="20" cm="1">
        <f t="array" ref="AI258:AI260">G258:G260-3*(_xlfn.ANCHORARRAY(W258))</f>
        <v>-2.931041072011777</v>
      </c>
      <c r="AJ258" s="20">
        <f t="shared" ref="AJ258" si="374">I258-3*(X258)</f>
        <v>2.9829767225464099E-2</v>
      </c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  <c r="AY258" s="91"/>
      <c r="AZ258" s="91"/>
      <c r="BA258" s="91"/>
      <c r="BB258" s="91"/>
      <c r="BC258" s="91"/>
      <c r="BD258" s="91"/>
      <c r="BE258" s="91"/>
      <c r="BF258" s="91"/>
      <c r="BG258" s="91"/>
      <c r="BH258" s="91"/>
      <c r="BI258" s="91"/>
      <c r="BJ258" s="91"/>
      <c r="BK258" s="91"/>
      <c r="BL258" s="91"/>
      <c r="BM258" s="91"/>
      <c r="BN258" s="91"/>
      <c r="BO258" s="91"/>
      <c r="BP258" s="91"/>
      <c r="BQ258" s="91"/>
      <c r="BR258" s="91"/>
      <c r="BS258" s="91"/>
      <c r="BT258" s="91"/>
      <c r="BU258" s="91"/>
      <c r="BV258" s="91"/>
      <c r="BW258" s="91"/>
      <c r="BX258" s="91"/>
      <c r="BY258" s="91"/>
      <c r="BZ258" s="91"/>
      <c r="CA258" s="91"/>
      <c r="CB258" s="91"/>
      <c r="CC258" s="91"/>
      <c r="CD258" s="91"/>
      <c r="CE258" s="91"/>
      <c r="CF258" s="91"/>
      <c r="CG258" s="91"/>
      <c r="CH258" s="91"/>
      <c r="CI258" s="91"/>
      <c r="CJ258" s="91"/>
      <c r="CK258" s="91"/>
      <c r="CL258" s="91"/>
      <c r="CM258" s="91"/>
      <c r="CN258" s="91"/>
      <c r="CO258" s="91"/>
    </row>
    <row r="259" spans="1:93" s="1" customFormat="1" ht="15" thickBot="1" x14ac:dyDescent="0.4">
      <c r="A259" s="60"/>
      <c r="B259" s="29">
        <v>0</v>
      </c>
      <c r="C259" s="30">
        <v>1</v>
      </c>
      <c r="D259" s="31">
        <v>1</v>
      </c>
      <c r="E259" s="50">
        <v>-0.78632733559789902</v>
      </c>
      <c r="F259" s="51">
        <v>0.41762786376380084</v>
      </c>
      <c r="G259" s="49">
        <v>0.3516908906609103</v>
      </c>
      <c r="H259" s="49">
        <v>-0.20168500667936551</v>
      </c>
      <c r="I259" s="53"/>
      <c r="J259" s="34"/>
      <c r="K259" s="10">
        <v>-0.20168500667936551</v>
      </c>
      <c r="L259" s="10">
        <v>0.21594285708443534</v>
      </c>
      <c r="M259" s="10">
        <v>-0.98801234227726453</v>
      </c>
      <c r="N259" s="10">
        <v>-0.57038447851346374</v>
      </c>
      <c r="O259" s="13">
        <f t="shared" si="371"/>
        <v>0.44974897072635195</v>
      </c>
      <c r="P259" s="13">
        <f t="shared" si="371"/>
        <v>0.55377690251846046</v>
      </c>
      <c r="Q259" s="13">
        <f t="shared" si="371"/>
        <v>0.27130485598917053</v>
      </c>
      <c r="R259" s="13">
        <f t="shared" si="371"/>
        <v>0.36114811317467427</v>
      </c>
      <c r="S259" s="13">
        <v>0.36254704253888115</v>
      </c>
      <c r="T259" s="15">
        <f t="shared" si="296"/>
        <v>0.58965686110093596</v>
      </c>
      <c r="U259" s="35"/>
      <c r="V259" s="18">
        <v>-0.10258578472476601</v>
      </c>
      <c r="W259" s="21">
        <v>-4.3269655754640118E-3</v>
      </c>
      <c r="X259" s="21"/>
      <c r="Y259" s="24">
        <v>5.6602895256046403E-3</v>
      </c>
      <c r="Z259" s="25">
        <v>-8.9152841329526306E-3</v>
      </c>
      <c r="AA259" s="25">
        <v>-7.8781474822318676E-3</v>
      </c>
      <c r="AB259" s="18">
        <v>1.2126843143780481E-2</v>
      </c>
      <c r="AC259" s="21">
        <v>4.248695661548613E-3</v>
      </c>
      <c r="AD259" s="27">
        <v>3.21155901082785E-3</v>
      </c>
      <c r="AE259" s="28">
        <f t="shared" si="373"/>
        <v>9.9370105420062277E-4</v>
      </c>
      <c r="AF259" s="110">
        <v>-0.79907342258254488</v>
      </c>
      <c r="AG259" s="111">
        <v>0.40799318673131729</v>
      </c>
      <c r="AH259" s="115">
        <v>-0.20466610984196737</v>
      </c>
      <c r="AI259" s="21">
        <v>0.36467178738730233</v>
      </c>
      <c r="AJ259" s="2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  <c r="AW259" s="91"/>
      <c r="AX259" s="91"/>
      <c r="AY259" s="91"/>
      <c r="AZ259" s="91"/>
      <c r="BA259" s="91"/>
      <c r="BB259" s="91"/>
      <c r="BC259" s="91"/>
      <c r="BD259" s="91"/>
      <c r="BE259" s="91"/>
      <c r="BF259" s="91"/>
      <c r="BG259" s="91"/>
      <c r="BH259" s="91"/>
      <c r="BI259" s="91"/>
      <c r="BJ259" s="91"/>
      <c r="BK259" s="91"/>
      <c r="BL259" s="91"/>
      <c r="BM259" s="91"/>
      <c r="BN259" s="91"/>
      <c r="BO259" s="91"/>
      <c r="BP259" s="91"/>
      <c r="BQ259" s="91"/>
      <c r="BR259" s="91"/>
      <c r="BS259" s="91"/>
      <c r="BT259" s="91"/>
      <c r="BU259" s="91"/>
      <c r="BV259" s="91"/>
      <c r="BW259" s="91"/>
      <c r="BX259" s="91"/>
      <c r="BY259" s="91"/>
      <c r="BZ259" s="91"/>
      <c r="CA259" s="91"/>
      <c r="CB259" s="91"/>
      <c r="CC259" s="91"/>
      <c r="CD259" s="91"/>
      <c r="CE259" s="91"/>
      <c r="CF259" s="91"/>
      <c r="CG259" s="91"/>
      <c r="CH259" s="91"/>
      <c r="CI259" s="91"/>
      <c r="CJ259" s="91"/>
      <c r="CK259" s="91"/>
      <c r="CL259" s="91"/>
      <c r="CM259" s="91"/>
      <c r="CN259" s="91"/>
      <c r="CO259" s="91"/>
    </row>
    <row r="260" spans="1:93" s="1" customFormat="1" ht="15" thickBot="1" x14ac:dyDescent="0.4">
      <c r="A260" s="60"/>
      <c r="B260" s="29">
        <v>1</v>
      </c>
      <c r="C260" s="30">
        <v>0</v>
      </c>
      <c r="D260" s="31">
        <v>1</v>
      </c>
      <c r="E260" s="50">
        <v>-0.51389337000073065</v>
      </c>
      <c r="F260" s="51">
        <v>8.806593837208717E-3</v>
      </c>
      <c r="G260" s="49">
        <v>0.73506041981256776</v>
      </c>
      <c r="H260" s="49">
        <v>-0.11916419787568501</v>
      </c>
      <c r="I260" s="53"/>
      <c r="J260" s="34"/>
      <c r="K260" s="10">
        <v>-0.11916419787568501</v>
      </c>
      <c r="L260" s="10">
        <v>-0.11035760403847629</v>
      </c>
      <c r="M260" s="10">
        <v>-0.63305756787641565</v>
      </c>
      <c r="N260" s="10">
        <v>-0.62425097403920693</v>
      </c>
      <c r="O260" s="13">
        <f t="shared" si="371"/>
        <v>0.47024415354842891</v>
      </c>
      <c r="P260" s="13">
        <f t="shared" si="371"/>
        <v>0.47243856541597506</v>
      </c>
      <c r="Q260" s="13">
        <f t="shared" si="371"/>
        <v>0.34681756720954399</v>
      </c>
      <c r="R260" s="13">
        <f t="shared" si="371"/>
        <v>0.34881525219440568</v>
      </c>
      <c r="S260" s="13">
        <v>0.18762477960175034</v>
      </c>
      <c r="T260" s="15">
        <f t="shared" si="296"/>
        <v>0.54676907412926801</v>
      </c>
      <c r="U260" s="35"/>
      <c r="V260" s="18">
        <v>-0.113307731467683</v>
      </c>
      <c r="W260" s="21">
        <v>-5.0492483477343406E-3</v>
      </c>
      <c r="X260" s="21"/>
      <c r="Y260" s="24">
        <v>1.190881877020686E-2</v>
      </c>
      <c r="Z260" s="25">
        <v>-1.879440606534143E-2</v>
      </c>
      <c r="AA260" s="25">
        <v>-1.8867665423226133E-2</v>
      </c>
      <c r="AB260" s="18">
        <v>2.4953061285104095E-2</v>
      </c>
      <c r="AC260" s="21">
        <v>6.0853958618779617E-3</v>
      </c>
      <c r="AD260" s="27">
        <v>6.1586552197626654E-3</v>
      </c>
      <c r="AE260" s="28">
        <f t="shared" si="373"/>
        <v>-8.0019143325660638E-4</v>
      </c>
      <c r="AF260" s="110">
        <v>-0.53214955758636451</v>
      </c>
      <c r="AG260" s="111">
        <v>-9.6693718220792792E-3</v>
      </c>
      <c r="AH260" s="115">
        <v>-0.11676362357591519</v>
      </c>
      <c r="AI260" s="21">
        <v>0.7502081648557708</v>
      </c>
      <c r="AJ260" s="2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  <c r="AW260" s="91"/>
      <c r="AX260" s="91"/>
      <c r="AY260" s="91"/>
      <c r="AZ260" s="91"/>
      <c r="BA260" s="91"/>
      <c r="BB260" s="91"/>
      <c r="BC260" s="91"/>
      <c r="BD260" s="91"/>
      <c r="BE260" s="91"/>
      <c r="BF260" s="91"/>
      <c r="BG260" s="91"/>
      <c r="BH260" s="91"/>
      <c r="BI260" s="91"/>
      <c r="BJ260" s="91"/>
      <c r="BK260" s="91"/>
      <c r="BL260" s="91"/>
      <c r="BM260" s="91"/>
      <c r="BN260" s="91"/>
      <c r="BO260" s="91"/>
      <c r="BP260" s="91"/>
      <c r="BQ260" s="91"/>
      <c r="BR260" s="91"/>
      <c r="BS260" s="91"/>
      <c r="BT260" s="91"/>
      <c r="BU260" s="91"/>
      <c r="BV260" s="91"/>
      <c r="BW260" s="91"/>
      <c r="BX260" s="91"/>
      <c r="BY260" s="91"/>
      <c r="BZ260" s="91"/>
      <c r="CA260" s="91"/>
      <c r="CB260" s="91"/>
      <c r="CC260" s="91"/>
      <c r="CD260" s="91"/>
      <c r="CE260" s="91"/>
      <c r="CF260" s="91"/>
      <c r="CG260" s="91"/>
      <c r="CH260" s="91"/>
      <c r="CI260" s="91"/>
      <c r="CJ260" s="91"/>
      <c r="CK260" s="91"/>
      <c r="CL260" s="91"/>
      <c r="CM260" s="91"/>
      <c r="CN260" s="91"/>
      <c r="CO260" s="91"/>
    </row>
    <row r="261" spans="1:93" s="1" customFormat="1" ht="15" thickBot="1" x14ac:dyDescent="0.4">
      <c r="A261" s="61"/>
      <c r="B261" s="36">
        <v>1</v>
      </c>
      <c r="C261" s="37">
        <v>1</v>
      </c>
      <c r="D261" s="38">
        <v>0</v>
      </c>
      <c r="E261" s="54"/>
      <c r="F261" s="55"/>
      <c r="G261" s="56"/>
      <c r="H261" s="56"/>
      <c r="I261" s="57"/>
      <c r="J261" s="41"/>
      <c r="K261" s="42"/>
      <c r="L261" s="42"/>
      <c r="M261" s="42"/>
      <c r="N261" s="42"/>
      <c r="O261" s="14"/>
      <c r="P261" s="14"/>
      <c r="Q261" s="14"/>
      <c r="R261" s="14"/>
      <c r="S261" s="14">
        <v>0.39633648084134021</v>
      </c>
      <c r="T261" s="15">
        <f t="shared" si="296"/>
        <v>0.59780714290633596</v>
      </c>
      <c r="U261" s="43"/>
      <c r="V261" s="19">
        <v>0.14945178572658399</v>
      </c>
      <c r="W261" s="44"/>
      <c r="X261" s="44"/>
      <c r="Y261" s="45"/>
      <c r="Z261" s="42"/>
      <c r="AA261" s="42"/>
      <c r="AB261" s="19"/>
      <c r="AC261" s="44"/>
      <c r="AD261" s="46"/>
      <c r="AE261" s="47"/>
      <c r="AF261" s="112"/>
      <c r="AG261" s="113"/>
      <c r="AH261" s="116"/>
      <c r="AI261" s="44"/>
      <c r="AJ261" s="44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  <c r="AY261" s="91"/>
      <c r="AZ261" s="91"/>
      <c r="BA261" s="91"/>
      <c r="BB261" s="91"/>
      <c r="BC261" s="91"/>
      <c r="BD261" s="91"/>
      <c r="BE261" s="91"/>
      <c r="BF261" s="91"/>
      <c r="BG261" s="91"/>
      <c r="BH261" s="91"/>
      <c r="BI261" s="91"/>
      <c r="BJ261" s="91"/>
      <c r="BK261" s="91"/>
      <c r="BL261" s="91"/>
      <c r="BM261" s="91"/>
      <c r="BN261" s="91"/>
      <c r="BO261" s="91"/>
      <c r="BP261" s="91"/>
      <c r="BQ261" s="91"/>
      <c r="BR261" s="91"/>
      <c r="BS261" s="91"/>
      <c r="BT261" s="91"/>
      <c r="BU261" s="91"/>
      <c r="BV261" s="91"/>
      <c r="BW261" s="91"/>
      <c r="BX261" s="91"/>
      <c r="BY261" s="91"/>
      <c r="BZ261" s="91"/>
      <c r="CA261" s="91"/>
      <c r="CB261" s="91"/>
      <c r="CC261" s="91"/>
      <c r="CD261" s="91"/>
      <c r="CE261" s="91"/>
      <c r="CF261" s="91"/>
      <c r="CG261" s="91"/>
      <c r="CH261" s="91"/>
      <c r="CI261" s="91"/>
      <c r="CJ261" s="91"/>
      <c r="CK261" s="91"/>
      <c r="CL261" s="91"/>
      <c r="CM261" s="91"/>
      <c r="CN261" s="91"/>
      <c r="CO261" s="91"/>
    </row>
    <row r="262" spans="1:93" s="1" customFormat="1" ht="15" thickBot="1" x14ac:dyDescent="0.4">
      <c r="A262" s="59">
        <f t="shared" ref="A262" si="375">A258+1</f>
        <v>64</v>
      </c>
      <c r="B262" s="3">
        <v>0</v>
      </c>
      <c r="C262" s="4">
        <v>0</v>
      </c>
      <c r="D262" s="5">
        <v>0</v>
      </c>
      <c r="E262" s="48" cm="1">
        <f t="array" ref="E262:F264">AF258:AG260</f>
        <v>-2.9069467975552263</v>
      </c>
      <c r="F262" s="49">
        <v>-2.8142082715272019</v>
      </c>
      <c r="G262" s="49" cm="1">
        <f t="array" ref="G262:G264">AI258:AI260</f>
        <v>-2.931041072011777</v>
      </c>
      <c r="H262" s="49" cm="1">
        <f t="array" ref="H262:H264">AH258:AH260</f>
        <v>0.22390512456656789</v>
      </c>
      <c r="I262" s="52">
        <f t="shared" ref="I262" si="376">AJ258</f>
        <v>2.9829767225464099E-2</v>
      </c>
      <c r="J262" s="8">
        <v>3</v>
      </c>
      <c r="K262" s="9" cm="1">
        <f t="array" ref="K262:N264" xml:space="preserve"> MMULT(E262:F264, TRANSPOSE(B262:C265))+H262:H264</f>
        <v>0.22390512456656789</v>
      </c>
      <c r="L262" s="9">
        <v>-2.5903031469606339</v>
      </c>
      <c r="M262" s="9">
        <v>-2.6830416729886584</v>
      </c>
      <c r="N262" s="9">
        <v>-5.4972499445158602</v>
      </c>
      <c r="O262" s="11">
        <f t="shared" ref="O262:R264" si="377">1/(1+EXP(-K262))</f>
        <v>0.55574359036914489</v>
      </c>
      <c r="P262" s="11">
        <f t="shared" si="377"/>
        <v>6.976510669824966E-2</v>
      </c>
      <c r="Q262" s="11">
        <f t="shared" si="377"/>
        <v>6.3981475396740053E-2</v>
      </c>
      <c r="R262" s="11">
        <f t="shared" si="377"/>
        <v>4.0813004800952729E-3</v>
      </c>
      <c r="S262" s="12" cm="1">
        <f t="array" ref="S262:S265">MMULT(TRANSPOSE(O262:R264), G262:G264)+I262</f>
        <v>-1.0821060826646458</v>
      </c>
      <c r="T262" s="15">
        <f t="shared" si="296"/>
        <v>0.25310766701571535</v>
      </c>
      <c r="U262" s="16" cm="1">
        <f t="array" ref="U262">0.25*(-SUMPRODUCT(D262:D265,LN(T262:T265))-SUMPRODUCT(1-D262:D265,LN(1-T262:T265)))</f>
        <v>0.58203082866068545</v>
      </c>
      <c r="V262" s="17" cm="1">
        <f t="array" ref="V262:V265">0.25*(T262:T265-D262:D265)</f>
        <v>6.3276916753928839E-2</v>
      </c>
      <c r="W262" s="20" cm="1">
        <f t="array" ref="W262:W264" xml:space="preserve"> TRANSPOSE(MMULT( TRANSPOSE(_xlfn.ANCHORARRAY(V262)), TRANSPOSE(O262:R264)))</f>
        <v>2.1473776952816628E-2</v>
      </c>
      <c r="X262" s="20">
        <f t="shared" ref="X262" si="378">SUM(_xlfn.ANCHORARRAY(V262))</f>
        <v>-1.2203720249562566E-3</v>
      </c>
      <c r="Y262" s="22" cm="1">
        <f t="array" ref="Y262:AB264">(G262:G264)*(TRANSPOSE(_xlfn.ANCHORARRAY(V262))*(O262:R264)*(1-O262:R264))</f>
        <v>-4.5790499240397659E-2</v>
      </c>
      <c r="Z262" s="23">
        <v>1.934100624861828E-2</v>
      </c>
      <c r="AA262" s="23">
        <v>1.9780877737787195E-2</v>
      </c>
      <c r="AB262" s="17">
        <v>-1.7855019312743576E-3</v>
      </c>
      <c r="AC262" s="20" cm="1">
        <f t="array" ref="AC262:AD264">MMULT((_xlfn.ANCHORARRAY(Y262)),(B262:C265))</f>
        <v>1.7995375806512837E-2</v>
      </c>
      <c r="AD262" s="26">
        <v>1.7555504317343922E-2</v>
      </c>
      <c r="AE262" s="28">
        <f t="shared" ref="AE262:AE264" si="379">SUM(Y262:AB262)</f>
        <v>-8.4541171852665423E-3</v>
      </c>
      <c r="AF262" s="110" cm="1">
        <f t="array" ref="AF262:AG264">E262:F264-3*(_xlfn.ANCHORARRAY(AC262))</f>
        <v>-2.9609329249747649</v>
      </c>
      <c r="AG262" s="111">
        <v>-2.8668747844792337</v>
      </c>
      <c r="AH262" s="114" cm="1">
        <f t="array" ref="AH262:AH264">(H262:H264)-3*(AE262:AE264)</f>
        <v>0.24926747612236752</v>
      </c>
      <c r="AI262" s="20" cm="1">
        <f t="array" ref="AI262:AI264">G262:G264-3*(_xlfn.ANCHORARRAY(W262))</f>
        <v>-2.9954624028702268</v>
      </c>
      <c r="AJ262" s="20">
        <f t="shared" ref="AJ262" si="380">I262-3*(X262)</f>
        <v>3.3490883300332869E-2</v>
      </c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  <c r="AY262" s="91"/>
      <c r="AZ262" s="91"/>
      <c r="BA262" s="91"/>
      <c r="BB262" s="91"/>
      <c r="BC262" s="91"/>
      <c r="BD262" s="91"/>
      <c r="BE262" s="91"/>
      <c r="BF262" s="91"/>
      <c r="BG262" s="91"/>
      <c r="BH262" s="91"/>
      <c r="BI262" s="91"/>
      <c r="BJ262" s="91"/>
      <c r="BK262" s="91"/>
      <c r="BL262" s="91"/>
      <c r="BM262" s="91"/>
      <c r="BN262" s="91"/>
      <c r="BO262" s="91"/>
      <c r="BP262" s="91"/>
      <c r="BQ262" s="91"/>
      <c r="BR262" s="91"/>
      <c r="BS262" s="91"/>
      <c r="BT262" s="91"/>
      <c r="BU262" s="91"/>
      <c r="BV262" s="91"/>
      <c r="BW262" s="91"/>
      <c r="BX262" s="91"/>
      <c r="BY262" s="91"/>
      <c r="BZ262" s="91"/>
      <c r="CA262" s="91"/>
      <c r="CB262" s="91"/>
      <c r="CC262" s="91"/>
      <c r="CD262" s="91"/>
      <c r="CE262" s="91"/>
      <c r="CF262" s="91"/>
      <c r="CG262" s="91"/>
      <c r="CH262" s="91"/>
      <c r="CI262" s="91"/>
      <c r="CJ262" s="91"/>
      <c r="CK262" s="91"/>
      <c r="CL262" s="91"/>
      <c r="CM262" s="91"/>
      <c r="CN262" s="91"/>
      <c r="CO262" s="91"/>
    </row>
    <row r="263" spans="1:93" s="1" customFormat="1" ht="15" thickBot="1" x14ac:dyDescent="0.4">
      <c r="A263" s="60"/>
      <c r="B263" s="29">
        <v>0</v>
      </c>
      <c r="C263" s="30">
        <v>1</v>
      </c>
      <c r="D263" s="31">
        <v>1</v>
      </c>
      <c r="E263" s="50">
        <v>-0.79907342258254488</v>
      </c>
      <c r="F263" s="51">
        <v>0.40799318673131729</v>
      </c>
      <c r="G263" s="49">
        <v>0.36467178738730233</v>
      </c>
      <c r="H263" s="49">
        <v>-0.20466610984196737</v>
      </c>
      <c r="I263" s="53"/>
      <c r="J263" s="34"/>
      <c r="K263" s="10">
        <v>-0.20466610984196737</v>
      </c>
      <c r="L263" s="10">
        <v>0.20332707688934992</v>
      </c>
      <c r="M263" s="10">
        <v>-1.0037395324245122</v>
      </c>
      <c r="N263" s="10">
        <v>-0.59574634569319496</v>
      </c>
      <c r="O263" s="13">
        <f t="shared" si="377"/>
        <v>0.44901133376276114</v>
      </c>
      <c r="P263" s="13">
        <f t="shared" si="377"/>
        <v>0.55065736670584486</v>
      </c>
      <c r="Q263" s="13">
        <f t="shared" si="377"/>
        <v>0.26820682025951226</v>
      </c>
      <c r="R263" s="13">
        <f t="shared" si="377"/>
        <v>0.35531746469648617</v>
      </c>
      <c r="S263" s="13">
        <v>0.37757743388389636</v>
      </c>
      <c r="T263" s="15">
        <f t="shared" si="296"/>
        <v>0.59328867682328379</v>
      </c>
      <c r="U263" s="35"/>
      <c r="V263" s="18">
        <v>-0.10167783079417905</v>
      </c>
      <c r="W263" s="21">
        <v>-4.5502087902636809E-3</v>
      </c>
      <c r="X263" s="21"/>
      <c r="Y263" s="24">
        <v>5.7088343845817634E-3</v>
      </c>
      <c r="Z263" s="25">
        <v>-9.1746080072158797E-3</v>
      </c>
      <c r="AA263" s="25">
        <v>-8.0657601007182687E-3</v>
      </c>
      <c r="AB263" s="18">
        <v>1.2519315622261927E-2</v>
      </c>
      <c r="AC263" s="21">
        <v>4.4535555215436586E-3</v>
      </c>
      <c r="AD263" s="27">
        <v>3.3447076150460477E-3</v>
      </c>
      <c r="AE263" s="28">
        <f t="shared" si="379"/>
        <v>9.8778189890954236E-4</v>
      </c>
      <c r="AF263" s="110">
        <v>-0.81243408914717585</v>
      </c>
      <c r="AG263" s="111">
        <v>0.39795906388617913</v>
      </c>
      <c r="AH263" s="115">
        <v>-0.207629455538696</v>
      </c>
      <c r="AI263" s="21">
        <v>0.37832241375809339</v>
      </c>
      <c r="AJ263" s="2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  <c r="AY263" s="91"/>
      <c r="AZ263" s="91"/>
      <c r="BA263" s="91"/>
      <c r="BB263" s="91"/>
      <c r="BC263" s="91"/>
      <c r="BD263" s="91"/>
      <c r="BE263" s="91"/>
      <c r="BF263" s="91"/>
      <c r="BG263" s="91"/>
      <c r="BH263" s="91"/>
      <c r="BI263" s="91"/>
      <c r="BJ263" s="91"/>
      <c r="BK263" s="91"/>
      <c r="BL263" s="91"/>
      <c r="BM263" s="91"/>
      <c r="BN263" s="91"/>
      <c r="BO263" s="91"/>
      <c r="BP263" s="91"/>
      <c r="BQ263" s="91"/>
      <c r="BR263" s="91"/>
      <c r="BS263" s="91"/>
      <c r="BT263" s="91"/>
      <c r="BU263" s="91"/>
      <c r="BV263" s="91"/>
      <c r="BW263" s="91"/>
      <c r="BX263" s="91"/>
      <c r="BY263" s="91"/>
      <c r="BZ263" s="91"/>
      <c r="CA263" s="91"/>
      <c r="CB263" s="91"/>
      <c r="CC263" s="91"/>
      <c r="CD263" s="91"/>
      <c r="CE263" s="91"/>
      <c r="CF263" s="91"/>
      <c r="CG263" s="91"/>
      <c r="CH263" s="91"/>
      <c r="CI263" s="91"/>
      <c r="CJ263" s="91"/>
      <c r="CK263" s="91"/>
      <c r="CL263" s="91"/>
      <c r="CM263" s="91"/>
      <c r="CN263" s="91"/>
      <c r="CO263" s="91"/>
    </row>
    <row r="264" spans="1:93" s="1" customFormat="1" ht="15" thickBot="1" x14ac:dyDescent="0.4">
      <c r="A264" s="60"/>
      <c r="B264" s="29">
        <v>1</v>
      </c>
      <c r="C264" s="30">
        <v>0</v>
      </c>
      <c r="D264" s="31">
        <v>1</v>
      </c>
      <c r="E264" s="50">
        <v>-0.53214955758636451</v>
      </c>
      <c r="F264" s="51">
        <v>-9.6693718220792792E-3</v>
      </c>
      <c r="G264" s="49">
        <v>0.7502081648557708</v>
      </c>
      <c r="H264" s="49">
        <v>-0.11676362357591519</v>
      </c>
      <c r="I264" s="53"/>
      <c r="J264" s="34"/>
      <c r="K264" s="10">
        <v>-0.11676362357591519</v>
      </c>
      <c r="L264" s="10">
        <v>-0.12643299539799446</v>
      </c>
      <c r="M264" s="10">
        <v>-0.6489131811622797</v>
      </c>
      <c r="N264" s="10">
        <v>-0.65858255298435897</v>
      </c>
      <c r="O264" s="13">
        <f t="shared" si="377"/>
        <v>0.47084221406285126</v>
      </c>
      <c r="P264" s="13">
        <f t="shared" si="377"/>
        <v>0.4684337895699151</v>
      </c>
      <c r="Q264" s="13">
        <f t="shared" si="377"/>
        <v>0.34323449124307531</v>
      </c>
      <c r="R264" s="13">
        <f t="shared" si="377"/>
        <v>0.34105809320053543</v>
      </c>
      <c r="S264" s="13">
        <v>0.19760221331388089</v>
      </c>
      <c r="T264" s="15">
        <f t="shared" si="296"/>
        <v>0.54924043472865836</v>
      </c>
      <c r="U264" s="35"/>
      <c r="V264" s="18">
        <v>-0.11268989131783541</v>
      </c>
      <c r="W264" s="21">
        <v>-5.4004213056549413E-3</v>
      </c>
      <c r="X264" s="21"/>
      <c r="Y264" s="24">
        <v>1.1827356290574525E-2</v>
      </c>
      <c r="Z264" s="25">
        <v>-1.8993877823270115E-2</v>
      </c>
      <c r="AA264" s="25">
        <v>-1.9057591191754764E-2</v>
      </c>
      <c r="AB264" s="18">
        <v>2.526813784589205E-2</v>
      </c>
      <c r="AC264" s="21">
        <v>6.2105466541372868E-3</v>
      </c>
      <c r="AD264" s="27">
        <v>6.2742600226219358E-3</v>
      </c>
      <c r="AE264" s="28">
        <f t="shared" si="379"/>
        <v>-9.5597487855830429E-4</v>
      </c>
      <c r="AF264" s="110">
        <v>-0.55078119754877641</v>
      </c>
      <c r="AG264" s="111">
        <v>-2.8492151889945087E-2</v>
      </c>
      <c r="AH264" s="115">
        <v>-0.11389569894024028</v>
      </c>
      <c r="AI264" s="21">
        <v>0.76640942877273566</v>
      </c>
      <c r="AJ264" s="2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  <c r="AY264" s="91"/>
      <c r="AZ264" s="91"/>
      <c r="BA264" s="91"/>
      <c r="BB264" s="91"/>
      <c r="BC264" s="91"/>
      <c r="BD264" s="91"/>
      <c r="BE264" s="91"/>
      <c r="BF264" s="91"/>
      <c r="BG264" s="91"/>
      <c r="BH264" s="91"/>
      <c r="BI264" s="91"/>
      <c r="BJ264" s="91"/>
      <c r="BK264" s="91"/>
      <c r="BL264" s="91"/>
      <c r="BM264" s="91"/>
      <c r="BN264" s="91"/>
      <c r="BO264" s="91"/>
      <c r="BP264" s="91"/>
      <c r="BQ264" s="91"/>
      <c r="BR264" s="91"/>
      <c r="BS264" s="91"/>
      <c r="BT264" s="91"/>
      <c r="BU264" s="91"/>
      <c r="BV264" s="91"/>
      <c r="BW264" s="91"/>
      <c r="BX264" s="91"/>
      <c r="BY264" s="91"/>
      <c r="BZ264" s="91"/>
      <c r="CA264" s="91"/>
      <c r="CB264" s="91"/>
      <c r="CC264" s="91"/>
      <c r="CD264" s="91"/>
      <c r="CE264" s="91"/>
      <c r="CF264" s="91"/>
      <c r="CG264" s="91"/>
      <c r="CH264" s="91"/>
      <c r="CI264" s="91"/>
      <c r="CJ264" s="91"/>
      <c r="CK264" s="91"/>
      <c r="CL264" s="91"/>
      <c r="CM264" s="91"/>
      <c r="CN264" s="91"/>
      <c r="CO264" s="91"/>
    </row>
    <row r="265" spans="1:93" s="1" customFormat="1" ht="15" thickBot="1" x14ac:dyDescent="0.4">
      <c r="A265" s="61"/>
      <c r="B265" s="36">
        <v>1</v>
      </c>
      <c r="C265" s="37">
        <v>1</v>
      </c>
      <c r="D265" s="38">
        <v>0</v>
      </c>
      <c r="E265" s="54"/>
      <c r="F265" s="55"/>
      <c r="G265" s="56"/>
      <c r="H265" s="56"/>
      <c r="I265" s="57"/>
      <c r="J265" s="41"/>
      <c r="K265" s="42"/>
      <c r="L265" s="42"/>
      <c r="M265" s="42"/>
      <c r="N265" s="42"/>
      <c r="O265" s="14"/>
      <c r="P265" s="14"/>
      <c r="Q265" s="14"/>
      <c r="R265" s="14"/>
      <c r="S265" s="14">
        <v>0.40330612904105789</v>
      </c>
      <c r="T265" s="15">
        <f t="shared" si="296"/>
        <v>0.59948173333251742</v>
      </c>
      <c r="U265" s="43"/>
      <c r="V265" s="19">
        <v>0.14987043333312935</v>
      </c>
      <c r="W265" s="44"/>
      <c r="X265" s="44"/>
      <c r="Y265" s="45"/>
      <c r="Z265" s="42"/>
      <c r="AA265" s="42"/>
      <c r="AB265" s="19"/>
      <c r="AC265" s="44"/>
      <c r="AD265" s="46"/>
      <c r="AE265" s="47"/>
      <c r="AF265" s="112"/>
      <c r="AG265" s="113"/>
      <c r="AH265" s="116"/>
      <c r="AI265" s="44"/>
      <c r="AJ265" s="44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  <c r="AY265" s="91"/>
      <c r="AZ265" s="91"/>
      <c r="BA265" s="91"/>
      <c r="BB265" s="91"/>
      <c r="BC265" s="91"/>
      <c r="BD265" s="91"/>
      <c r="BE265" s="91"/>
      <c r="BF265" s="91"/>
      <c r="BG265" s="91"/>
      <c r="BH265" s="91"/>
      <c r="BI265" s="91"/>
      <c r="BJ265" s="91"/>
      <c r="BK265" s="91"/>
      <c r="BL265" s="91"/>
      <c r="BM265" s="91"/>
      <c r="BN265" s="91"/>
      <c r="BO265" s="91"/>
      <c r="BP265" s="91"/>
      <c r="BQ265" s="91"/>
      <c r="BR265" s="91"/>
      <c r="BS265" s="91"/>
      <c r="BT265" s="91"/>
      <c r="BU265" s="91"/>
      <c r="BV265" s="91"/>
      <c r="BW265" s="91"/>
      <c r="BX265" s="91"/>
      <c r="BY265" s="91"/>
      <c r="BZ265" s="91"/>
      <c r="CA265" s="91"/>
      <c r="CB265" s="91"/>
      <c r="CC265" s="91"/>
      <c r="CD265" s="91"/>
      <c r="CE265" s="91"/>
      <c r="CF265" s="91"/>
      <c r="CG265" s="91"/>
      <c r="CH265" s="91"/>
      <c r="CI265" s="91"/>
      <c r="CJ265" s="91"/>
      <c r="CK265" s="91"/>
      <c r="CL265" s="91"/>
      <c r="CM265" s="91"/>
      <c r="CN265" s="91"/>
      <c r="CO265" s="91"/>
    </row>
    <row r="266" spans="1:93" s="1" customFormat="1" ht="15" thickBot="1" x14ac:dyDescent="0.4">
      <c r="A266" s="59">
        <f t="shared" ref="A266" si="381">A262+1</f>
        <v>65</v>
      </c>
      <c r="B266" s="3">
        <v>0</v>
      </c>
      <c r="C266" s="4">
        <v>0</v>
      </c>
      <c r="D266" s="5">
        <v>0</v>
      </c>
      <c r="E266" s="48" cm="1">
        <f t="array" ref="E266:F268">AF262:AG264</f>
        <v>-2.9609329249747649</v>
      </c>
      <c r="F266" s="49">
        <v>-2.8668747844792337</v>
      </c>
      <c r="G266" s="49" cm="1">
        <f t="array" ref="G266:G268">AI262:AI264</f>
        <v>-2.9954624028702268</v>
      </c>
      <c r="H266" s="49" cm="1">
        <f t="array" ref="H266:H268">AH262:AH264</f>
        <v>0.24926747612236752</v>
      </c>
      <c r="I266" s="52">
        <f t="shared" ref="I266" si="382">AJ262</f>
        <v>3.3490883300332869E-2</v>
      </c>
      <c r="J266" s="8">
        <v>3</v>
      </c>
      <c r="K266" s="9" cm="1">
        <f t="array" ref="K266:N268" xml:space="preserve"> MMULT(E266:F268, TRANSPOSE(B266:C269))+H266:H268</f>
        <v>0.24926747612236752</v>
      </c>
      <c r="L266" s="9">
        <v>-2.6176073083568663</v>
      </c>
      <c r="M266" s="9">
        <v>-2.7116654488523975</v>
      </c>
      <c r="N266" s="9">
        <v>-5.5785402333316307</v>
      </c>
      <c r="O266" s="11">
        <f t="shared" ref="O266:R268" si="383">1/(1+EXP(-K266))</f>
        <v>0.56199619358892128</v>
      </c>
      <c r="P266" s="11">
        <f t="shared" si="383"/>
        <v>6.801380466467602E-2</v>
      </c>
      <c r="Q266" s="11">
        <f t="shared" si="383"/>
        <v>6.2288503824836035E-2</v>
      </c>
      <c r="R266" s="11">
        <f t="shared" si="383"/>
        <v>3.7638564675953039E-3</v>
      </c>
      <c r="S266" s="12" cm="1">
        <f t="array" ref="S266:S269">MMULT(TRANSPOSE(O266:R268), G266:G268)+I266</f>
        <v>-1.1189482616179836</v>
      </c>
      <c r="T266" s="15">
        <f t="shared" si="296"/>
        <v>0.246206422330951</v>
      </c>
      <c r="U266" s="16" cm="1">
        <f t="array" ref="U266">0.25*(-SUMPRODUCT(D266:D269,LN(T266:T269))-SUMPRODUCT(1-D266:D269,LN(1-T266:T269)))</f>
        <v>0.57805277507174924</v>
      </c>
      <c r="V266" s="17" cm="1">
        <f t="array" ref="V266:V269">0.25*(T266:T269-D266:D269)</f>
        <v>6.1551605582737749E-2</v>
      </c>
      <c r="W266" s="20" cm="1">
        <f t="array" ref="W266:W268" xml:space="preserve"> TRANSPOSE(MMULT( TRANSPOSE(_xlfn.ANCHORARRAY(V266)), TRANSPOSE(O266:R268)))</f>
        <v>2.1323243862759547E-2</v>
      </c>
      <c r="X266" s="20">
        <f t="shared" ref="X266" si="384">SUM(_xlfn.ANCHORARRAY(V266))</f>
        <v>-1.0221701506955283E-3</v>
      </c>
      <c r="Y266" s="22" cm="1">
        <f t="array" ref="Y266:AB268">(G266:G268)*(TRANSPOSE(_xlfn.ANCHORARRAY(V266))*(O266:R268)*(1-O266:R268))</f>
        <v>-4.538522761123305E-2</v>
      </c>
      <c r="Z266" s="23">
        <v>1.913167888401985E-2</v>
      </c>
      <c r="AA266" s="23">
        <v>1.9609080475570251E-2</v>
      </c>
      <c r="AB266" s="17">
        <v>-1.6877496520984882E-3</v>
      </c>
      <c r="AC266" s="20" cm="1">
        <f t="array" ref="AC266:AD268">MMULT((_xlfn.ANCHORARRAY(Y266)),(B266:C269))</f>
        <v>1.7921330823471762E-2</v>
      </c>
      <c r="AD266" s="26">
        <v>1.7443929231921361E-2</v>
      </c>
      <c r="AE266" s="28">
        <f t="shared" ref="AE266:AE268" si="385">SUM(Y266:AB266)</f>
        <v>-8.3322179037414387E-3</v>
      </c>
      <c r="AF266" s="110" cm="1">
        <f t="array" ref="AF266:AG268">E266:F268-3*(_xlfn.ANCHORARRAY(AC266))</f>
        <v>-3.0146969174451801</v>
      </c>
      <c r="AG266" s="111">
        <v>-2.919206572174998</v>
      </c>
      <c r="AH266" s="114" cm="1">
        <f t="array" ref="AH266:AH268">(H266:H268)-3*(AE266:AE268)</f>
        <v>0.27426412983359183</v>
      </c>
      <c r="AI266" s="20" cm="1">
        <f t="array" ref="AI266:AI268">G266:G268-3*(_xlfn.ANCHORARRAY(W266))</f>
        <v>-3.0594321344585054</v>
      </c>
      <c r="AJ266" s="20">
        <f t="shared" ref="AJ266" si="386">I266-3*(X266)</f>
        <v>3.6557393752419454E-2</v>
      </c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AV266" s="91"/>
      <c r="AW266" s="91"/>
      <c r="AX266" s="91"/>
      <c r="AY266" s="91"/>
      <c r="AZ266" s="91"/>
      <c r="BA266" s="91"/>
      <c r="BB266" s="91"/>
      <c r="BC266" s="91"/>
      <c r="BD266" s="91"/>
      <c r="BE266" s="91"/>
      <c r="BF266" s="91"/>
      <c r="BG266" s="91"/>
      <c r="BH266" s="91"/>
      <c r="BI266" s="91"/>
      <c r="BJ266" s="91"/>
      <c r="BK266" s="91"/>
      <c r="BL266" s="91"/>
      <c r="BM266" s="91"/>
      <c r="BN266" s="91"/>
      <c r="BO266" s="91"/>
      <c r="BP266" s="91"/>
      <c r="BQ266" s="91"/>
      <c r="BR266" s="91"/>
      <c r="BS266" s="91"/>
      <c r="BT266" s="91"/>
      <c r="BU266" s="91"/>
      <c r="BV266" s="91"/>
      <c r="BW266" s="91"/>
      <c r="BX266" s="91"/>
      <c r="BY266" s="91"/>
      <c r="BZ266" s="91"/>
      <c r="CA266" s="91"/>
      <c r="CB266" s="91"/>
      <c r="CC266" s="91"/>
      <c r="CD266" s="91"/>
      <c r="CE266" s="91"/>
      <c r="CF266" s="91"/>
      <c r="CG266" s="91"/>
      <c r="CH266" s="91"/>
      <c r="CI266" s="91"/>
      <c r="CJ266" s="91"/>
      <c r="CK266" s="91"/>
      <c r="CL266" s="91"/>
      <c r="CM266" s="91"/>
      <c r="CN266" s="91"/>
      <c r="CO266" s="91"/>
    </row>
    <row r="267" spans="1:93" s="1" customFormat="1" ht="15" thickBot="1" x14ac:dyDescent="0.4">
      <c r="A267" s="60"/>
      <c r="B267" s="29">
        <v>0</v>
      </c>
      <c r="C267" s="30">
        <v>1</v>
      </c>
      <c r="D267" s="31">
        <v>1</v>
      </c>
      <c r="E267" s="50">
        <v>-0.81243408914717585</v>
      </c>
      <c r="F267" s="51">
        <v>0.39795906388617913</v>
      </c>
      <c r="G267" s="49">
        <v>0.37832241375809339</v>
      </c>
      <c r="H267" s="49">
        <v>-0.207629455538696</v>
      </c>
      <c r="I267" s="53"/>
      <c r="J267" s="34"/>
      <c r="K267" s="10">
        <v>-0.207629455538696</v>
      </c>
      <c r="L267" s="10">
        <v>0.19032960834748314</v>
      </c>
      <c r="M267" s="10">
        <v>-1.0200635446858719</v>
      </c>
      <c r="N267" s="10">
        <v>-0.62210448079969272</v>
      </c>
      <c r="O267" s="13">
        <f t="shared" si="383"/>
        <v>0.44827831286906361</v>
      </c>
      <c r="P267" s="13">
        <f t="shared" si="383"/>
        <v>0.5474392797273846</v>
      </c>
      <c r="Q267" s="13">
        <f t="shared" si="383"/>
        <v>0.26501502298381036</v>
      </c>
      <c r="R267" s="13">
        <f t="shared" si="383"/>
        <v>0.34930297156355639</v>
      </c>
      <c r="S267" s="13">
        <v>0.39283550487962615</v>
      </c>
      <c r="T267" s="15">
        <f t="shared" si="296"/>
        <v>0.59696510261064073</v>
      </c>
      <c r="U267" s="35"/>
      <c r="V267" s="18">
        <v>-0.10075872434733982</v>
      </c>
      <c r="W267" s="21">
        <v>-4.7821832632285871E-3</v>
      </c>
      <c r="X267" s="21"/>
      <c r="Y267" s="24">
        <v>5.7592939118866872E-3</v>
      </c>
      <c r="Z267" s="25">
        <v>-9.4440340642090812E-3</v>
      </c>
      <c r="AA267" s="25">
        <v>-8.2589957766066851E-3</v>
      </c>
      <c r="AB267" s="18">
        <v>1.2920876703923034E-2</v>
      </c>
      <c r="AC267" s="21">
        <v>4.6618809273163489E-3</v>
      </c>
      <c r="AD267" s="27">
        <v>3.4768426397139528E-3</v>
      </c>
      <c r="AE267" s="28">
        <f t="shared" si="385"/>
        <v>9.7714077499395403E-4</v>
      </c>
      <c r="AF267" s="110">
        <v>-0.82641973192912488</v>
      </c>
      <c r="AG267" s="111">
        <v>0.38752853596703729</v>
      </c>
      <c r="AH267" s="115">
        <v>-0.21056087786367786</v>
      </c>
      <c r="AI267" s="21">
        <v>0.39266896354777914</v>
      </c>
      <c r="AJ267" s="2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AV267" s="91"/>
      <c r="AW267" s="91"/>
      <c r="AX267" s="91"/>
      <c r="AY267" s="91"/>
      <c r="AZ267" s="91"/>
      <c r="BA267" s="91"/>
      <c r="BB267" s="91"/>
      <c r="BC267" s="91"/>
      <c r="BD267" s="91"/>
      <c r="BE267" s="91"/>
      <c r="BF267" s="91"/>
      <c r="BG267" s="91"/>
      <c r="BH267" s="91"/>
      <c r="BI267" s="91"/>
      <c r="BJ267" s="91"/>
      <c r="BK267" s="91"/>
      <c r="BL267" s="91"/>
      <c r="BM267" s="91"/>
      <c r="BN267" s="91"/>
      <c r="BO267" s="91"/>
      <c r="BP267" s="91"/>
      <c r="BQ267" s="91"/>
      <c r="BR267" s="91"/>
      <c r="BS267" s="91"/>
      <c r="BT267" s="91"/>
      <c r="BU267" s="91"/>
      <c r="BV267" s="91"/>
      <c r="BW267" s="91"/>
      <c r="BX267" s="91"/>
      <c r="BY267" s="91"/>
      <c r="BZ267" s="91"/>
      <c r="CA267" s="91"/>
      <c r="CB267" s="91"/>
      <c r="CC267" s="91"/>
      <c r="CD267" s="91"/>
      <c r="CE267" s="91"/>
      <c r="CF267" s="91"/>
      <c r="CG267" s="91"/>
      <c r="CH267" s="91"/>
      <c r="CI267" s="91"/>
      <c r="CJ267" s="91"/>
      <c r="CK267" s="91"/>
      <c r="CL267" s="91"/>
      <c r="CM267" s="91"/>
      <c r="CN267" s="91"/>
      <c r="CO267" s="91"/>
    </row>
    <row r="268" spans="1:93" s="1" customFormat="1" ht="15" thickBot="1" x14ac:dyDescent="0.4">
      <c r="A268" s="60"/>
      <c r="B268" s="29">
        <v>1</v>
      </c>
      <c r="C268" s="30">
        <v>0</v>
      </c>
      <c r="D268" s="31">
        <v>1</v>
      </c>
      <c r="E268" s="50">
        <v>-0.55078119754877641</v>
      </c>
      <c r="F268" s="51">
        <v>-2.8492151889945087E-2</v>
      </c>
      <c r="G268" s="49">
        <v>0.76640942877273566</v>
      </c>
      <c r="H268" s="49">
        <v>-0.11389569894024028</v>
      </c>
      <c r="I268" s="53"/>
      <c r="J268" s="34"/>
      <c r="K268" s="10">
        <v>-0.11389569894024028</v>
      </c>
      <c r="L268" s="10">
        <v>-0.14238785083018538</v>
      </c>
      <c r="M268" s="10">
        <v>-0.66467689648901673</v>
      </c>
      <c r="N268" s="10">
        <v>-0.69316904837896187</v>
      </c>
      <c r="O268" s="13">
        <f t="shared" si="383"/>
        <v>0.47155681624659784</v>
      </c>
      <c r="P268" s="13">
        <f t="shared" si="383"/>
        <v>0.46446305756709261</v>
      </c>
      <c r="Q268" s="13">
        <f t="shared" si="383"/>
        <v>0.33968979549027439</v>
      </c>
      <c r="R268" s="13">
        <f t="shared" si="383"/>
        <v>0.33332847383570763</v>
      </c>
      <c r="S268" s="13">
        <v>0.20751059726101859</v>
      </c>
      <c r="T268" s="15">
        <f t="shared" si="296"/>
        <v>0.55169229034252476</v>
      </c>
      <c r="U268" s="35"/>
      <c r="V268" s="18">
        <v>-0.11207692741436881</v>
      </c>
      <c r="W268" s="21">
        <v>-5.7584527638331259E-3</v>
      </c>
      <c r="X268" s="21"/>
      <c r="Y268" s="24">
        <v>1.1755268476850454E-2</v>
      </c>
      <c r="Z268" s="25">
        <v>-1.9208086864191416E-2</v>
      </c>
      <c r="AA268" s="25">
        <v>-1.9266710192380937E-2</v>
      </c>
      <c r="AB268" s="18">
        <v>2.5591395359077694E-2</v>
      </c>
      <c r="AC268" s="21">
        <v>6.3246851666967571E-3</v>
      </c>
      <c r="AD268" s="27">
        <v>6.3833084948862785E-3</v>
      </c>
      <c r="AE268" s="28">
        <f t="shared" si="385"/>
        <v>-1.1281332206442042E-3</v>
      </c>
      <c r="AF268" s="110">
        <v>-0.56975525304886665</v>
      </c>
      <c r="AG268" s="111">
        <v>-4.7642077374603922E-2</v>
      </c>
      <c r="AH268" s="115">
        <v>-0.11051129927830766</v>
      </c>
      <c r="AI268" s="21">
        <v>0.78368478706423506</v>
      </c>
      <c r="AJ268" s="2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AV268" s="91"/>
      <c r="AW268" s="91"/>
      <c r="AX268" s="91"/>
      <c r="AY268" s="91"/>
      <c r="AZ268" s="91"/>
      <c r="BA268" s="91"/>
      <c r="BB268" s="91"/>
      <c r="BC268" s="91"/>
      <c r="BD268" s="91"/>
      <c r="BE268" s="91"/>
      <c r="BF268" s="91"/>
      <c r="BG268" s="91"/>
      <c r="BH268" s="91"/>
      <c r="BI268" s="91"/>
      <c r="BJ268" s="91"/>
      <c r="BK268" s="91"/>
      <c r="BL268" s="91"/>
      <c r="BM268" s="91"/>
      <c r="BN268" s="91"/>
      <c r="BO268" s="91"/>
      <c r="BP268" s="91"/>
      <c r="BQ268" s="91"/>
      <c r="BR268" s="91"/>
      <c r="BS268" s="91"/>
      <c r="BT268" s="91"/>
      <c r="BU268" s="91"/>
      <c r="BV268" s="91"/>
      <c r="BW268" s="91"/>
      <c r="BX268" s="91"/>
      <c r="BY268" s="91"/>
      <c r="BZ268" s="91"/>
      <c r="CA268" s="91"/>
      <c r="CB268" s="91"/>
      <c r="CC268" s="91"/>
      <c r="CD268" s="91"/>
      <c r="CE268" s="91"/>
      <c r="CF268" s="91"/>
      <c r="CG268" s="91"/>
      <c r="CH268" s="91"/>
      <c r="CI268" s="91"/>
      <c r="CJ268" s="91"/>
      <c r="CK268" s="91"/>
      <c r="CL268" s="91"/>
      <c r="CM268" s="91"/>
      <c r="CN268" s="91"/>
      <c r="CO268" s="91"/>
    </row>
    <row r="269" spans="1:93" s="1" customFormat="1" ht="15" thickBot="1" x14ac:dyDescent="0.4">
      <c r="A269" s="61"/>
      <c r="B269" s="36">
        <v>1</v>
      </c>
      <c r="C269" s="37">
        <v>1</v>
      </c>
      <c r="D269" s="38">
        <v>0</v>
      </c>
      <c r="E269" s="54"/>
      <c r="F269" s="55"/>
      <c r="G269" s="56"/>
      <c r="H269" s="56"/>
      <c r="I269" s="57"/>
      <c r="J269" s="41"/>
      <c r="K269" s="42"/>
      <c r="L269" s="42"/>
      <c r="M269" s="42"/>
      <c r="N269" s="42"/>
      <c r="O269" s="14"/>
      <c r="P269" s="14"/>
      <c r="Q269" s="14"/>
      <c r="R269" s="14"/>
      <c r="S269" s="14">
        <v>0.40983162132276296</v>
      </c>
      <c r="T269" s="15">
        <f t="shared" si="296"/>
        <v>0.60104750411310137</v>
      </c>
      <c r="U269" s="43"/>
      <c r="V269" s="19">
        <v>0.15026187602827534</v>
      </c>
      <c r="W269" s="44"/>
      <c r="X269" s="44"/>
      <c r="Y269" s="45"/>
      <c r="Z269" s="42"/>
      <c r="AA269" s="42"/>
      <c r="AB269" s="19"/>
      <c r="AC269" s="44"/>
      <c r="AD269" s="46"/>
      <c r="AE269" s="47"/>
      <c r="AF269" s="112"/>
      <c r="AG269" s="113"/>
      <c r="AH269" s="116"/>
      <c r="AI269" s="44"/>
      <c r="AJ269" s="44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  <c r="AY269" s="91"/>
      <c r="AZ269" s="91"/>
      <c r="BA269" s="91"/>
      <c r="BB269" s="91"/>
      <c r="BC269" s="91"/>
      <c r="BD269" s="91"/>
      <c r="BE269" s="91"/>
      <c r="BF269" s="91"/>
      <c r="BG269" s="91"/>
      <c r="BH269" s="91"/>
      <c r="BI269" s="91"/>
      <c r="BJ269" s="91"/>
      <c r="BK269" s="91"/>
      <c r="BL269" s="91"/>
      <c r="BM269" s="91"/>
      <c r="BN269" s="91"/>
      <c r="BO269" s="91"/>
      <c r="BP269" s="91"/>
      <c r="BQ269" s="91"/>
      <c r="BR269" s="91"/>
      <c r="BS269" s="91"/>
      <c r="BT269" s="91"/>
      <c r="BU269" s="91"/>
      <c r="BV269" s="91"/>
      <c r="BW269" s="91"/>
      <c r="BX269" s="91"/>
      <c r="BY269" s="91"/>
      <c r="BZ269" s="91"/>
      <c r="CA269" s="91"/>
      <c r="CB269" s="91"/>
      <c r="CC269" s="91"/>
      <c r="CD269" s="91"/>
      <c r="CE269" s="91"/>
      <c r="CF269" s="91"/>
      <c r="CG269" s="91"/>
      <c r="CH269" s="91"/>
      <c r="CI269" s="91"/>
      <c r="CJ269" s="91"/>
      <c r="CK269" s="91"/>
      <c r="CL269" s="91"/>
      <c r="CM269" s="91"/>
      <c r="CN269" s="91"/>
      <c r="CO269" s="91"/>
    </row>
    <row r="270" spans="1:93" s="1" customFormat="1" ht="15" thickBot="1" x14ac:dyDescent="0.4">
      <c r="A270" s="59">
        <f t="shared" ref="A270" si="387">A266+1</f>
        <v>66</v>
      </c>
      <c r="B270" s="3">
        <v>0</v>
      </c>
      <c r="C270" s="4">
        <v>0</v>
      </c>
      <c r="D270" s="5">
        <v>0</v>
      </c>
      <c r="E270" s="48" cm="1">
        <f t="array" ref="E270:F272">AF266:AG268</f>
        <v>-3.0146969174451801</v>
      </c>
      <c r="F270" s="49">
        <v>-2.919206572174998</v>
      </c>
      <c r="G270" s="49" cm="1">
        <f t="array" ref="G270:G272">AI266:AI268</f>
        <v>-3.0594321344585054</v>
      </c>
      <c r="H270" s="49" cm="1">
        <f t="array" ref="H270:H272">AH266:AH268</f>
        <v>0.27426412983359183</v>
      </c>
      <c r="I270" s="52">
        <f t="shared" ref="I270" si="388">AJ266</f>
        <v>3.6557393752419454E-2</v>
      </c>
      <c r="J270" s="8">
        <v>3</v>
      </c>
      <c r="K270" s="9" cm="1">
        <f t="array" ref="K270:N272" xml:space="preserve"> MMULT(E270:F272, TRANSPOSE(B270:C273))+H270:H272</f>
        <v>0.27426412983359183</v>
      </c>
      <c r="L270" s="9">
        <v>-2.6449424423414061</v>
      </c>
      <c r="M270" s="9">
        <v>-2.7404327876115882</v>
      </c>
      <c r="N270" s="9">
        <v>-5.6596393597865866</v>
      </c>
      <c r="O270" s="11">
        <f t="shared" ref="O270:R272" si="389">1/(1+EXP(-K270))</f>
        <v>0.5681394416305281</v>
      </c>
      <c r="P270" s="11">
        <f t="shared" si="389"/>
        <v>6.6301414401007244E-2</v>
      </c>
      <c r="Q270" s="11">
        <f t="shared" si="389"/>
        <v>6.0629249926378047E-2</v>
      </c>
      <c r="R270" s="11">
        <f t="shared" si="389"/>
        <v>3.4716785202437168E-3</v>
      </c>
      <c r="S270" s="12" cm="1">
        <f t="array" ref="S270:S273">MMULT(TRANSPOSE(O270:R272), G270:G272)+I270</f>
        <v>-1.1556734413144032</v>
      </c>
      <c r="T270" s="15">
        <f t="shared" si="296"/>
        <v>0.23945433208460731</v>
      </c>
      <c r="U270" s="16" cm="1">
        <f t="array" ref="U270">0.25*(-SUMPRODUCT(D270:D273,LN(T270:T273))-SUMPRODUCT(1-D270:D273,LN(1-T270:T273)))</f>
        <v>0.57408602036072043</v>
      </c>
      <c r="V270" s="17" cm="1">
        <f t="array" ref="V270:V273">0.25*(T270:T273-D270:D273)</f>
        <v>5.9863583021151828E-2</v>
      </c>
      <c r="W270" s="20" cm="1">
        <f t="array" ref="W270:W272" xml:space="preserve"> TRANSPOSE(MMULT( TRANSPOSE(_xlfn.ANCHORARRAY(V270)), TRANSPOSE(O270:R272)))</f>
        <v>2.1156499695248753E-2</v>
      </c>
      <c r="X270" s="20">
        <f t="shared" ref="X270" si="390">SUM(_xlfn.ANCHORARRAY(V270))</f>
        <v>-8.1353613545737113E-4</v>
      </c>
      <c r="Y270" s="22" cm="1">
        <f t="array" ref="Y270:AB272">(G270:G272)*(TRANSPOSE(_xlfn.ANCHORARRAY(V270))*(O270:R272)*(1-O270:R272))</f>
        <v>-4.4936786607033812E-2</v>
      </c>
      <c r="Z270" s="23">
        <v>1.8907422472228978E-2</v>
      </c>
      <c r="AA270" s="23">
        <v>1.9423233155095976E-2</v>
      </c>
      <c r="AB270" s="17">
        <v>-1.5942782172012533E-3</v>
      </c>
      <c r="AC270" s="20" cm="1">
        <f t="array" ref="AC270:AD272">MMULT((_xlfn.ANCHORARRAY(Y270)),(B270:C273))</f>
        <v>1.7828954937894721E-2</v>
      </c>
      <c r="AD270" s="26">
        <v>1.7313144255027724E-2</v>
      </c>
      <c r="AE270" s="28">
        <f t="shared" ref="AE270:AE272" si="391">SUM(Y270:AB270)</f>
        <v>-8.2004091969101103E-3</v>
      </c>
      <c r="AF270" s="110" cm="1">
        <f t="array" ref="AF270:AG272">E270:F272-3*(_xlfn.ANCHORARRAY(AC270))</f>
        <v>-3.0681837822588642</v>
      </c>
      <c r="AG270" s="111">
        <v>-2.9711460049400813</v>
      </c>
      <c r="AH270" s="114" cm="1">
        <f t="array" ref="AH270:AH272">(H270:H272)-3*(AE270:AE272)</f>
        <v>0.29886535742432219</v>
      </c>
      <c r="AI270" s="20" cm="1">
        <f t="array" ref="AI270:AI272">G270:G272-3*(_xlfn.ANCHORARRAY(W270))</f>
        <v>-3.1229016335442514</v>
      </c>
      <c r="AJ270" s="20">
        <f t="shared" ref="AJ270" si="392">I270-3*(X270)</f>
        <v>3.8998002158791567E-2</v>
      </c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1"/>
      <c r="AX270" s="91"/>
      <c r="AY270" s="91"/>
      <c r="AZ270" s="91"/>
      <c r="BA270" s="91"/>
      <c r="BB270" s="91"/>
      <c r="BC270" s="91"/>
      <c r="BD270" s="91"/>
      <c r="BE270" s="91"/>
      <c r="BF270" s="91"/>
      <c r="BG270" s="91"/>
      <c r="BH270" s="91"/>
      <c r="BI270" s="91"/>
      <c r="BJ270" s="91"/>
      <c r="BK270" s="91"/>
      <c r="BL270" s="91"/>
      <c r="BM270" s="91"/>
      <c r="BN270" s="91"/>
      <c r="BO270" s="91"/>
      <c r="BP270" s="91"/>
      <c r="BQ270" s="91"/>
      <c r="BR270" s="91"/>
      <c r="BS270" s="91"/>
      <c r="BT270" s="91"/>
      <c r="BU270" s="91"/>
      <c r="BV270" s="91"/>
      <c r="BW270" s="91"/>
      <c r="BX270" s="91"/>
      <c r="BY270" s="91"/>
      <c r="BZ270" s="91"/>
      <c r="CA270" s="91"/>
      <c r="CB270" s="91"/>
      <c r="CC270" s="91"/>
      <c r="CD270" s="91"/>
      <c r="CE270" s="91"/>
      <c r="CF270" s="91"/>
      <c r="CG270" s="91"/>
      <c r="CH270" s="91"/>
      <c r="CI270" s="91"/>
      <c r="CJ270" s="91"/>
      <c r="CK270" s="91"/>
      <c r="CL270" s="91"/>
      <c r="CM270" s="91"/>
      <c r="CN270" s="91"/>
      <c r="CO270" s="91"/>
    </row>
    <row r="271" spans="1:93" s="1" customFormat="1" ht="15" thickBot="1" x14ac:dyDescent="0.4">
      <c r="A271" s="60"/>
      <c r="B271" s="29">
        <v>0</v>
      </c>
      <c r="C271" s="30">
        <v>1</v>
      </c>
      <c r="D271" s="31">
        <v>1</v>
      </c>
      <c r="E271" s="50">
        <v>-0.82641973192912488</v>
      </c>
      <c r="F271" s="51">
        <v>0.38752853596703729</v>
      </c>
      <c r="G271" s="49">
        <v>0.39266896354777914</v>
      </c>
      <c r="H271" s="49">
        <v>-0.21056087786367786</v>
      </c>
      <c r="I271" s="53"/>
      <c r="J271" s="34"/>
      <c r="K271" s="10">
        <v>-0.21056087786367786</v>
      </c>
      <c r="L271" s="10">
        <v>0.17696765810335943</v>
      </c>
      <c r="M271" s="10">
        <v>-1.0369806097928027</v>
      </c>
      <c r="N271" s="10">
        <v>-0.64945207382576542</v>
      </c>
      <c r="O271" s="13">
        <f t="shared" si="389"/>
        <v>0.44755340965973983</v>
      </c>
      <c r="P271" s="13">
        <f t="shared" si="389"/>
        <v>0.54412681261180751</v>
      </c>
      <c r="Q271" s="13">
        <f t="shared" si="389"/>
        <v>0.26173300730855725</v>
      </c>
      <c r="R271" s="13">
        <f t="shared" si="389"/>
        <v>0.34311302185794296</v>
      </c>
      <c r="S271" s="13">
        <v>0.40829564667280444</v>
      </c>
      <c r="T271" s="15">
        <f t="shared" si="296"/>
        <v>0.6006791365698545</v>
      </c>
      <c r="U271" s="35"/>
      <c r="V271" s="18">
        <v>-9.9830215857536375E-2</v>
      </c>
      <c r="W271" s="21">
        <v>-5.0227064373050551E-3</v>
      </c>
      <c r="X271" s="21"/>
      <c r="Y271" s="24">
        <v>5.8119845463325123E-3</v>
      </c>
      <c r="Z271" s="25">
        <v>-9.7237271219331508E-3</v>
      </c>
      <c r="AA271" s="25">
        <v>-8.4578503034692352E-3</v>
      </c>
      <c r="AB271" s="18">
        <v>1.3330565390733419E-2</v>
      </c>
      <c r="AC271" s="21">
        <v>4.8727150872641834E-3</v>
      </c>
      <c r="AD271" s="27">
        <v>3.6068382688002679E-3</v>
      </c>
      <c r="AE271" s="28">
        <f t="shared" si="391"/>
        <v>9.6097251166354404E-4</v>
      </c>
      <c r="AF271" s="110">
        <v>-0.84103787719091738</v>
      </c>
      <c r="AG271" s="111">
        <v>0.37670802116063651</v>
      </c>
      <c r="AH271" s="115">
        <v>-0.21344379539866848</v>
      </c>
      <c r="AI271" s="21">
        <v>0.40773708285969429</v>
      </c>
      <c r="AJ271" s="2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  <c r="AY271" s="91"/>
      <c r="AZ271" s="91"/>
      <c r="BA271" s="91"/>
      <c r="BB271" s="91"/>
      <c r="BC271" s="91"/>
      <c r="BD271" s="91"/>
      <c r="BE271" s="91"/>
      <c r="BF271" s="91"/>
      <c r="BG271" s="91"/>
      <c r="BH271" s="91"/>
      <c r="BI271" s="91"/>
      <c r="BJ271" s="91"/>
      <c r="BK271" s="91"/>
      <c r="BL271" s="91"/>
      <c r="BM271" s="91"/>
      <c r="BN271" s="91"/>
      <c r="BO271" s="91"/>
      <c r="BP271" s="91"/>
      <c r="BQ271" s="91"/>
      <c r="BR271" s="91"/>
      <c r="BS271" s="91"/>
      <c r="BT271" s="91"/>
      <c r="BU271" s="91"/>
      <c r="BV271" s="91"/>
      <c r="BW271" s="91"/>
      <c r="BX271" s="91"/>
      <c r="BY271" s="91"/>
      <c r="BZ271" s="91"/>
      <c r="CA271" s="91"/>
      <c r="CB271" s="91"/>
      <c r="CC271" s="91"/>
      <c r="CD271" s="91"/>
      <c r="CE271" s="91"/>
      <c r="CF271" s="91"/>
      <c r="CG271" s="91"/>
      <c r="CH271" s="91"/>
      <c r="CI271" s="91"/>
      <c r="CJ271" s="91"/>
      <c r="CK271" s="91"/>
      <c r="CL271" s="91"/>
      <c r="CM271" s="91"/>
      <c r="CN271" s="91"/>
      <c r="CO271" s="91"/>
    </row>
    <row r="272" spans="1:93" s="1" customFormat="1" ht="15" thickBot="1" x14ac:dyDescent="0.4">
      <c r="A272" s="60"/>
      <c r="B272" s="29">
        <v>1</v>
      </c>
      <c r="C272" s="30">
        <v>0</v>
      </c>
      <c r="D272" s="31">
        <v>1</v>
      </c>
      <c r="E272" s="50">
        <v>-0.56975525304886665</v>
      </c>
      <c r="F272" s="51">
        <v>-4.7642077374603922E-2</v>
      </c>
      <c r="G272" s="49">
        <v>0.78368478706423506</v>
      </c>
      <c r="H272" s="49">
        <v>-0.11051129927830766</v>
      </c>
      <c r="I272" s="53"/>
      <c r="J272" s="34"/>
      <c r="K272" s="10">
        <v>-0.11051129927830766</v>
      </c>
      <c r="L272" s="10">
        <v>-0.15815337665291157</v>
      </c>
      <c r="M272" s="10">
        <v>-0.68026655232717426</v>
      </c>
      <c r="N272" s="10">
        <v>-0.72790862970177828</v>
      </c>
      <c r="O272" s="13">
        <f t="shared" si="389"/>
        <v>0.47240025852028938</v>
      </c>
      <c r="P272" s="13">
        <f t="shared" si="389"/>
        <v>0.4605438629274532</v>
      </c>
      <c r="Q272" s="13">
        <f t="shared" si="389"/>
        <v>0.33620181347472888</v>
      </c>
      <c r="R272" s="13">
        <f t="shared" si="389"/>
        <v>0.32565383190731012</v>
      </c>
      <c r="S272" s="13">
        <v>0.21731699354918954</v>
      </c>
      <c r="T272" s="15">
        <f t="shared" ref="T272:T293" si="393">1/(1+EXP(-S272))</f>
        <v>0.55411643754951267</v>
      </c>
      <c r="U272" s="35"/>
      <c r="V272" s="18">
        <v>-0.11147089061262183</v>
      </c>
      <c r="W272" s="21">
        <v>-6.1220580805596558E-3</v>
      </c>
      <c r="X272" s="21"/>
      <c r="Y272" s="24">
        <v>1.1692808152452255E-2</v>
      </c>
      <c r="Z272" s="25">
        <v>-1.9437059496507487E-2</v>
      </c>
      <c r="AA272" s="25">
        <v>-1.9495707509806014E-2</v>
      </c>
      <c r="AB272" s="18">
        <v>2.5922366298107184E-2</v>
      </c>
      <c r="AC272" s="21">
        <v>6.4266587883011692E-3</v>
      </c>
      <c r="AD272" s="27">
        <v>6.4853068015996961E-3</v>
      </c>
      <c r="AE272" s="28">
        <f t="shared" si="391"/>
        <v>-1.3175925557540637E-3</v>
      </c>
      <c r="AF272" s="110">
        <v>-0.58903522941377018</v>
      </c>
      <c r="AG272" s="111">
        <v>-6.7097997779403007E-2</v>
      </c>
      <c r="AH272" s="115">
        <v>-0.10655852161104547</v>
      </c>
      <c r="AI272" s="21">
        <v>0.80205096130591402</v>
      </c>
      <c r="AJ272" s="2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  <c r="AY272" s="91"/>
      <c r="AZ272" s="91"/>
      <c r="BA272" s="91"/>
      <c r="BB272" s="91"/>
      <c r="BC272" s="91"/>
      <c r="BD272" s="91"/>
      <c r="BE272" s="91"/>
      <c r="BF272" s="91"/>
      <c r="BG272" s="91"/>
      <c r="BH272" s="91"/>
      <c r="BI272" s="91"/>
      <c r="BJ272" s="91"/>
      <c r="BK272" s="91"/>
      <c r="BL272" s="91"/>
      <c r="BM272" s="91"/>
      <c r="BN272" s="91"/>
      <c r="BO272" s="91"/>
      <c r="BP272" s="91"/>
      <c r="BQ272" s="91"/>
      <c r="BR272" s="91"/>
      <c r="BS272" s="91"/>
      <c r="BT272" s="91"/>
      <c r="BU272" s="91"/>
      <c r="BV272" s="91"/>
      <c r="BW272" s="91"/>
      <c r="BX272" s="91"/>
      <c r="BY272" s="91"/>
      <c r="BZ272" s="91"/>
      <c r="CA272" s="91"/>
      <c r="CB272" s="91"/>
      <c r="CC272" s="91"/>
      <c r="CD272" s="91"/>
      <c r="CE272" s="91"/>
      <c r="CF272" s="91"/>
      <c r="CG272" s="91"/>
      <c r="CH272" s="91"/>
      <c r="CI272" s="91"/>
      <c r="CJ272" s="91"/>
      <c r="CK272" s="91"/>
      <c r="CL272" s="91"/>
      <c r="CM272" s="91"/>
      <c r="CN272" s="91"/>
      <c r="CO272" s="91"/>
    </row>
    <row r="273" spans="1:93" s="1" customFormat="1" ht="15" thickBot="1" x14ac:dyDescent="0.4">
      <c r="A273" s="61"/>
      <c r="B273" s="36">
        <v>1</v>
      </c>
      <c r="C273" s="37">
        <v>1</v>
      </c>
      <c r="D273" s="38">
        <v>0</v>
      </c>
      <c r="E273" s="54"/>
      <c r="F273" s="55"/>
      <c r="G273" s="56"/>
      <c r="H273" s="56"/>
      <c r="I273" s="57"/>
      <c r="J273" s="41"/>
      <c r="K273" s="42"/>
      <c r="L273" s="42"/>
      <c r="M273" s="42"/>
      <c r="N273" s="42"/>
      <c r="O273" s="14"/>
      <c r="P273" s="14"/>
      <c r="Q273" s="14"/>
      <c r="R273" s="14"/>
      <c r="S273" s="14">
        <v>0.41587581751471392</v>
      </c>
      <c r="T273" s="15">
        <f t="shared" si="393"/>
        <v>0.60249594925419603</v>
      </c>
      <c r="U273" s="43"/>
      <c r="V273" s="19">
        <v>0.15062398731354901</v>
      </c>
      <c r="W273" s="44"/>
      <c r="X273" s="44"/>
      <c r="Y273" s="45"/>
      <c r="Z273" s="42"/>
      <c r="AA273" s="42"/>
      <c r="AB273" s="19"/>
      <c r="AC273" s="44"/>
      <c r="AD273" s="46"/>
      <c r="AE273" s="47"/>
      <c r="AF273" s="112"/>
      <c r="AG273" s="113"/>
      <c r="AH273" s="116"/>
      <c r="AI273" s="44"/>
      <c r="AJ273" s="44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AV273" s="91"/>
      <c r="AW273" s="91"/>
      <c r="AX273" s="91"/>
      <c r="AY273" s="91"/>
      <c r="AZ273" s="91"/>
      <c r="BA273" s="91"/>
      <c r="BB273" s="91"/>
      <c r="BC273" s="91"/>
      <c r="BD273" s="91"/>
      <c r="BE273" s="91"/>
      <c r="BF273" s="91"/>
      <c r="BG273" s="91"/>
      <c r="BH273" s="91"/>
      <c r="BI273" s="91"/>
      <c r="BJ273" s="91"/>
      <c r="BK273" s="91"/>
      <c r="BL273" s="91"/>
      <c r="BM273" s="91"/>
      <c r="BN273" s="91"/>
      <c r="BO273" s="91"/>
      <c r="BP273" s="91"/>
      <c r="BQ273" s="91"/>
      <c r="BR273" s="91"/>
      <c r="BS273" s="91"/>
      <c r="BT273" s="91"/>
      <c r="BU273" s="91"/>
      <c r="BV273" s="91"/>
      <c r="BW273" s="91"/>
      <c r="BX273" s="91"/>
      <c r="BY273" s="91"/>
      <c r="BZ273" s="91"/>
      <c r="CA273" s="91"/>
      <c r="CB273" s="91"/>
      <c r="CC273" s="91"/>
      <c r="CD273" s="91"/>
      <c r="CE273" s="91"/>
      <c r="CF273" s="91"/>
      <c r="CG273" s="91"/>
      <c r="CH273" s="91"/>
      <c r="CI273" s="91"/>
      <c r="CJ273" s="91"/>
      <c r="CK273" s="91"/>
      <c r="CL273" s="91"/>
      <c r="CM273" s="91"/>
      <c r="CN273" s="91"/>
      <c r="CO273" s="91"/>
    </row>
    <row r="274" spans="1:93" s="1" customFormat="1" ht="15" thickBot="1" x14ac:dyDescent="0.4">
      <c r="A274" s="59">
        <f t="shared" ref="A274" si="394">A270+1</f>
        <v>67</v>
      </c>
      <c r="B274" s="3">
        <v>0</v>
      </c>
      <c r="C274" s="4">
        <v>0</v>
      </c>
      <c r="D274" s="5">
        <v>0</v>
      </c>
      <c r="E274" s="48" cm="1">
        <f t="array" ref="E274:F276">AF270:AG272</f>
        <v>-3.0681837822588642</v>
      </c>
      <c r="F274" s="49">
        <v>-2.9711460049400813</v>
      </c>
      <c r="G274" s="49" cm="1">
        <f t="array" ref="G274:G276">AI270:AI272</f>
        <v>-3.1229016335442514</v>
      </c>
      <c r="H274" s="49" cm="1">
        <f t="array" ref="H274:H276">AH270:AH272</f>
        <v>0.29886535742432219</v>
      </c>
      <c r="I274" s="52">
        <f t="shared" ref="I274" si="395">AJ270</f>
        <v>3.8998002158791567E-2</v>
      </c>
      <c r="J274" s="8">
        <v>3</v>
      </c>
      <c r="K274" s="9" cm="1">
        <f t="array" ref="K274:N276" xml:space="preserve"> MMULT(E274:F276, TRANSPOSE(B274:C277))+H274:H276</f>
        <v>0.29886535742432219</v>
      </c>
      <c r="L274" s="9">
        <v>-2.672280647515759</v>
      </c>
      <c r="M274" s="9">
        <v>-2.7693184248345419</v>
      </c>
      <c r="N274" s="9">
        <v>-5.7404644297746232</v>
      </c>
      <c r="O274" s="11">
        <f t="shared" ref="O274:R276" si="396">1/(1+EXP(-K274))</f>
        <v>0.57416512060254588</v>
      </c>
      <c r="P274" s="11">
        <f t="shared" si="396"/>
        <v>6.4628961797399687E-2</v>
      </c>
      <c r="Q274" s="11">
        <f t="shared" si="396"/>
        <v>5.9004845376528357E-2</v>
      </c>
      <c r="R274" s="11">
        <f t="shared" si="396"/>
        <v>3.2029835191021588E-3</v>
      </c>
      <c r="S274" s="12" cm="1">
        <f t="array" ref="S274:S277">MMULT(TRANSPOSE(O274:R276), G274:G276)+I274</f>
        <v>-1.1921903259187201</v>
      </c>
      <c r="T274" s="15">
        <f t="shared" si="393"/>
        <v>0.23286742661865387</v>
      </c>
      <c r="U274" s="16" cm="1">
        <f t="array" ref="U274">0.25*(-SUMPRODUCT(D274:D277,LN(T274:T277))-SUMPRODUCT(1-D274:D277,LN(1-T274:T277)))</f>
        <v>0.57013469019298291</v>
      </c>
      <c r="V274" s="17" cm="1">
        <f t="array" ref="V274:V277">0.25*(T274:T277-D274:D277)</f>
        <v>5.8216856654663467E-2</v>
      </c>
      <c r="W274" s="20" cm="1">
        <f t="array" ref="W274:W276" xml:space="preserve"> TRANSPOSE(MMULT( TRANSPOSE(_xlfn.ANCHORARRAY(V274)), TRANSPOSE(O274:R276)))</f>
        <v>2.0976100968783488E-2</v>
      </c>
      <c r="X274" s="20">
        <f t="shared" ref="X274" si="397">SUM(_xlfn.ANCHORARRAY(V274))</f>
        <v>-5.9577872341259885E-4</v>
      </c>
      <c r="Y274" s="22" cm="1">
        <f t="array" ref="Y274:AB276">(G274:G276)*(TRANSPOSE(_xlfn.ANCHORARRAY(V274))*(O274:R276)*(1-O274:R276))</f>
        <v>-4.445136428426906E-2</v>
      </c>
      <c r="Z274" s="23">
        <v>1.8669770762949248E-2</v>
      </c>
      <c r="AA274" s="23">
        <v>1.9224794523197655E-2</v>
      </c>
      <c r="AB274" s="17">
        <v>-1.5051058419190699E-3</v>
      </c>
      <c r="AC274" s="20" cm="1">
        <f t="array" ref="AC274:AD276">MMULT((_xlfn.ANCHORARRAY(Y274)),(B274:C277))</f>
        <v>1.7719688681278586E-2</v>
      </c>
      <c r="AD274" s="26">
        <v>1.7164664921030179E-2</v>
      </c>
      <c r="AE274" s="28">
        <f t="shared" ref="AE274:AE276" si="398">SUM(Y274:AB274)</f>
        <v>-8.0619048400412275E-3</v>
      </c>
      <c r="AF274" s="110" cm="1">
        <f t="array" ref="AF274:AG276">E274:F276-3*(_xlfn.ANCHORARRAY(AC274))</f>
        <v>-3.1213428483026999</v>
      </c>
      <c r="AG274" s="111">
        <v>-3.0226399997031717</v>
      </c>
      <c r="AH274" s="114" cm="1">
        <f t="array" ref="AH274:AH276">(H274:H276)-3*(AE274:AE276)</f>
        <v>0.32305107194444588</v>
      </c>
      <c r="AI274" s="20" cm="1">
        <f t="array" ref="AI274:AI276">G274:G276-3*(_xlfn.ANCHORARRAY(W274))</f>
        <v>-3.185829936450602</v>
      </c>
      <c r="AJ274" s="20">
        <f t="shared" ref="AJ274" si="399">I274-3*(X274)</f>
        <v>4.0785338329029364E-2</v>
      </c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  <c r="AY274" s="91"/>
      <c r="AZ274" s="91"/>
      <c r="BA274" s="91"/>
      <c r="BB274" s="91"/>
      <c r="BC274" s="91"/>
      <c r="BD274" s="91"/>
      <c r="BE274" s="91"/>
      <c r="BF274" s="91"/>
      <c r="BG274" s="91"/>
      <c r="BH274" s="91"/>
      <c r="BI274" s="91"/>
      <c r="BJ274" s="91"/>
      <c r="BK274" s="91"/>
      <c r="BL274" s="91"/>
      <c r="BM274" s="91"/>
      <c r="BN274" s="91"/>
      <c r="BO274" s="91"/>
      <c r="BP274" s="91"/>
      <c r="BQ274" s="91"/>
      <c r="BR274" s="91"/>
      <c r="BS274" s="91"/>
      <c r="BT274" s="91"/>
      <c r="BU274" s="91"/>
      <c r="BV274" s="91"/>
      <c r="BW274" s="91"/>
      <c r="BX274" s="91"/>
      <c r="BY274" s="91"/>
      <c r="BZ274" s="91"/>
      <c r="CA274" s="91"/>
      <c r="CB274" s="91"/>
      <c r="CC274" s="91"/>
      <c r="CD274" s="91"/>
      <c r="CE274" s="91"/>
      <c r="CF274" s="91"/>
      <c r="CG274" s="91"/>
      <c r="CH274" s="91"/>
      <c r="CI274" s="91"/>
      <c r="CJ274" s="91"/>
      <c r="CK274" s="91"/>
      <c r="CL274" s="91"/>
      <c r="CM274" s="91"/>
      <c r="CN274" s="91"/>
      <c r="CO274" s="91"/>
    </row>
    <row r="275" spans="1:93" s="1" customFormat="1" ht="15" thickBot="1" x14ac:dyDescent="0.4">
      <c r="A275" s="60"/>
      <c r="B275" s="29">
        <v>0</v>
      </c>
      <c r="C275" s="30">
        <v>1</v>
      </c>
      <c r="D275" s="31">
        <v>1</v>
      </c>
      <c r="E275" s="50">
        <v>-0.84103787719091738</v>
      </c>
      <c r="F275" s="51">
        <v>0.37670802116063651</v>
      </c>
      <c r="G275" s="49">
        <v>0.40773708285969429</v>
      </c>
      <c r="H275" s="49">
        <v>-0.21344379539866848</v>
      </c>
      <c r="I275" s="53"/>
      <c r="J275" s="34"/>
      <c r="K275" s="10">
        <v>-0.21344379539866848</v>
      </c>
      <c r="L275" s="10">
        <v>0.16326422576196803</v>
      </c>
      <c r="M275" s="10">
        <v>-1.0544816725895858</v>
      </c>
      <c r="N275" s="10">
        <v>-0.67777365142894941</v>
      </c>
      <c r="O275" s="13">
        <f t="shared" si="396"/>
        <v>0.44684071841018291</v>
      </c>
      <c r="P275" s="13">
        <f t="shared" si="396"/>
        <v>0.54072563408465857</v>
      </c>
      <c r="Q275" s="13">
        <f t="shared" si="396"/>
        <v>0.25836542576017801</v>
      </c>
      <c r="R275" s="13">
        <f t="shared" si="396"/>
        <v>0.33675838152899062</v>
      </c>
      <c r="S275" s="13">
        <v>0.42393438267631833</v>
      </c>
      <c r="T275" s="15">
        <f t="shared" si="393"/>
        <v>0.6044243287161446</v>
      </c>
      <c r="U275" s="35"/>
      <c r="V275" s="18">
        <v>-9.889391782096385E-2</v>
      </c>
      <c r="W275" s="21">
        <v>-5.2713935608660889E-3</v>
      </c>
      <c r="X275" s="21"/>
      <c r="Y275" s="24">
        <v>5.8672137351793406E-3</v>
      </c>
      <c r="Z275" s="25">
        <v>-1.0013801048339368E-2</v>
      </c>
      <c r="AA275" s="25">
        <v>-8.6622938822426433E-3</v>
      </c>
      <c r="AB275" s="18">
        <v>1.3747309130950696E-2</v>
      </c>
      <c r="AC275" s="21">
        <v>5.0850152487080524E-3</v>
      </c>
      <c r="AD275" s="27">
        <v>3.7335080826113275E-3</v>
      </c>
      <c r="AE275" s="28">
        <f t="shared" si="398"/>
        <v>9.3842793554802482E-4</v>
      </c>
      <c r="AF275" s="110">
        <v>-0.85629292293704151</v>
      </c>
      <c r="AG275" s="111">
        <v>0.36550749691280254</v>
      </c>
      <c r="AH275" s="115">
        <v>-0.21625907920531257</v>
      </c>
      <c r="AI275" s="21">
        <v>0.42355126354229256</v>
      </c>
      <c r="AJ275" s="2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  <c r="AY275" s="91"/>
      <c r="AZ275" s="91"/>
      <c r="BA275" s="91"/>
      <c r="BB275" s="91"/>
      <c r="BC275" s="91"/>
      <c r="BD275" s="91"/>
      <c r="BE275" s="91"/>
      <c r="BF275" s="91"/>
      <c r="BG275" s="91"/>
      <c r="BH275" s="91"/>
      <c r="BI275" s="91"/>
      <c r="BJ275" s="91"/>
      <c r="BK275" s="91"/>
      <c r="BL275" s="91"/>
      <c r="BM275" s="91"/>
      <c r="BN275" s="91"/>
      <c r="BO275" s="91"/>
      <c r="BP275" s="91"/>
      <c r="BQ275" s="91"/>
      <c r="BR275" s="91"/>
      <c r="BS275" s="91"/>
      <c r="BT275" s="91"/>
      <c r="BU275" s="91"/>
      <c r="BV275" s="91"/>
      <c r="BW275" s="91"/>
      <c r="BX275" s="91"/>
      <c r="BY275" s="91"/>
      <c r="BZ275" s="91"/>
      <c r="CA275" s="91"/>
      <c r="CB275" s="91"/>
      <c r="CC275" s="91"/>
      <c r="CD275" s="91"/>
      <c r="CE275" s="91"/>
      <c r="CF275" s="91"/>
      <c r="CG275" s="91"/>
      <c r="CH275" s="91"/>
      <c r="CI275" s="91"/>
      <c r="CJ275" s="91"/>
      <c r="CK275" s="91"/>
      <c r="CL275" s="91"/>
      <c r="CM275" s="91"/>
      <c r="CN275" s="91"/>
      <c r="CO275" s="91"/>
    </row>
    <row r="276" spans="1:93" s="1" customFormat="1" ht="15" thickBot="1" x14ac:dyDescent="0.4">
      <c r="A276" s="60"/>
      <c r="B276" s="29">
        <v>1</v>
      </c>
      <c r="C276" s="30">
        <v>0</v>
      </c>
      <c r="D276" s="31">
        <v>1</v>
      </c>
      <c r="E276" s="50">
        <v>-0.58903522941377018</v>
      </c>
      <c r="F276" s="51">
        <v>-6.7097997779403007E-2</v>
      </c>
      <c r="G276" s="49">
        <v>0.80205096130591402</v>
      </c>
      <c r="H276" s="49">
        <v>-0.10655852161104547</v>
      </c>
      <c r="I276" s="53"/>
      <c r="J276" s="34"/>
      <c r="K276" s="10">
        <v>-0.10655852161104547</v>
      </c>
      <c r="L276" s="10">
        <v>-0.17365651939044846</v>
      </c>
      <c r="M276" s="10">
        <v>-0.69559375102481569</v>
      </c>
      <c r="N276" s="10">
        <v>-0.76269174880421875</v>
      </c>
      <c r="O276" s="13">
        <f t="shared" si="396"/>
        <v>0.47338554813351513</v>
      </c>
      <c r="P276" s="13">
        <f t="shared" si="396"/>
        <v>0.45669464397044568</v>
      </c>
      <c r="Q276" s="13">
        <f t="shared" si="396"/>
        <v>0.33278987288127132</v>
      </c>
      <c r="R276" s="13">
        <f t="shared" si="396"/>
        <v>0.31806214390920301</v>
      </c>
      <c r="S276" s="13">
        <v>0.22699127661395968</v>
      </c>
      <c r="T276" s="15">
        <f t="shared" si="393"/>
        <v>0.55650540697061635</v>
      </c>
      <c r="U276" s="35"/>
      <c r="V276" s="18">
        <v>-0.11087364825734591</v>
      </c>
      <c r="W276" s="21">
        <v>-6.4898824092728957E-3</v>
      </c>
      <c r="X276" s="21"/>
      <c r="Y276" s="24">
        <v>1.1640147533634881E-2</v>
      </c>
      <c r="Z276" s="25">
        <v>-1.9680741217902635E-2</v>
      </c>
      <c r="AA276" s="25">
        <v>-1.974526801663818E-2</v>
      </c>
      <c r="AB276" s="18">
        <v>2.6260684902763749E-2</v>
      </c>
      <c r="AC276" s="21">
        <v>6.5154168861255683E-3</v>
      </c>
      <c r="AD276" s="27">
        <v>6.5799436848611136E-3</v>
      </c>
      <c r="AE276" s="28">
        <f t="shared" si="398"/>
        <v>-1.5251767981421839E-3</v>
      </c>
      <c r="AF276" s="110">
        <v>-0.60858148007214685</v>
      </c>
      <c r="AG276" s="111">
        <v>-8.6837828833986344E-2</v>
      </c>
      <c r="AH276" s="115">
        <v>-0.10198299121661891</v>
      </c>
      <c r="AI276" s="21">
        <v>0.82152060853373277</v>
      </c>
      <c r="AJ276" s="2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  <c r="AY276" s="91"/>
      <c r="AZ276" s="91"/>
      <c r="BA276" s="91"/>
      <c r="BB276" s="91"/>
      <c r="BC276" s="91"/>
      <c r="BD276" s="91"/>
      <c r="BE276" s="91"/>
      <c r="BF276" s="91"/>
      <c r="BG276" s="91"/>
      <c r="BH276" s="91"/>
      <c r="BI276" s="91"/>
      <c r="BJ276" s="91"/>
      <c r="BK276" s="91"/>
      <c r="BL276" s="91"/>
      <c r="BM276" s="91"/>
      <c r="BN276" s="91"/>
      <c r="BO276" s="91"/>
      <c r="BP276" s="91"/>
      <c r="BQ276" s="91"/>
      <c r="BR276" s="91"/>
      <c r="BS276" s="91"/>
      <c r="BT276" s="91"/>
      <c r="BU276" s="91"/>
      <c r="BV276" s="91"/>
      <c r="BW276" s="91"/>
      <c r="BX276" s="91"/>
      <c r="BY276" s="91"/>
      <c r="BZ276" s="91"/>
      <c r="CA276" s="91"/>
      <c r="CB276" s="91"/>
      <c r="CC276" s="91"/>
      <c r="CD276" s="91"/>
      <c r="CE276" s="91"/>
      <c r="CF276" s="91"/>
      <c r="CG276" s="91"/>
      <c r="CH276" s="91"/>
      <c r="CI276" s="91"/>
      <c r="CJ276" s="91"/>
      <c r="CK276" s="91"/>
      <c r="CL276" s="91"/>
      <c r="CM276" s="91"/>
      <c r="CN276" s="91"/>
      <c r="CO276" s="91"/>
    </row>
    <row r="277" spans="1:93" s="1" customFormat="1" ht="15" thickBot="1" x14ac:dyDescent="0.4">
      <c r="A277" s="61"/>
      <c r="B277" s="36">
        <v>1</v>
      </c>
      <c r="C277" s="37">
        <v>1</v>
      </c>
      <c r="D277" s="38">
        <v>0</v>
      </c>
      <c r="E277" s="54"/>
      <c r="F277" s="55"/>
      <c r="G277" s="56"/>
      <c r="H277" s="56"/>
      <c r="I277" s="57"/>
      <c r="J277" s="41"/>
      <c r="K277" s="42"/>
      <c r="L277" s="42"/>
      <c r="M277" s="42"/>
      <c r="N277" s="42"/>
      <c r="O277" s="14"/>
      <c r="P277" s="14"/>
      <c r="Q277" s="14"/>
      <c r="R277" s="14"/>
      <c r="S277" s="14">
        <v>0.42140632808535095</v>
      </c>
      <c r="T277" s="15">
        <f t="shared" si="393"/>
        <v>0.60381972280093477</v>
      </c>
      <c r="U277" s="43"/>
      <c r="V277" s="19">
        <v>0.15095493070023369</v>
      </c>
      <c r="W277" s="44"/>
      <c r="X277" s="44"/>
      <c r="Y277" s="45"/>
      <c r="Z277" s="42"/>
      <c r="AA277" s="42"/>
      <c r="AB277" s="19"/>
      <c r="AC277" s="44"/>
      <c r="AD277" s="46"/>
      <c r="AE277" s="47"/>
      <c r="AF277" s="112"/>
      <c r="AG277" s="113"/>
      <c r="AH277" s="116"/>
      <c r="AI277" s="44"/>
      <c r="AJ277" s="44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AV277" s="91"/>
      <c r="AW277" s="91"/>
      <c r="AX277" s="91"/>
      <c r="AY277" s="91"/>
      <c r="AZ277" s="91"/>
      <c r="BA277" s="91"/>
      <c r="BB277" s="91"/>
      <c r="BC277" s="91"/>
      <c r="BD277" s="91"/>
      <c r="BE277" s="91"/>
      <c r="BF277" s="91"/>
      <c r="BG277" s="91"/>
      <c r="BH277" s="91"/>
      <c r="BI277" s="91"/>
      <c r="BJ277" s="91"/>
      <c r="BK277" s="91"/>
      <c r="BL277" s="91"/>
      <c r="BM277" s="91"/>
      <c r="BN277" s="91"/>
      <c r="BO277" s="91"/>
      <c r="BP277" s="91"/>
      <c r="BQ277" s="91"/>
      <c r="BR277" s="91"/>
      <c r="BS277" s="91"/>
      <c r="BT277" s="91"/>
      <c r="BU277" s="91"/>
      <c r="BV277" s="91"/>
      <c r="BW277" s="91"/>
      <c r="BX277" s="91"/>
      <c r="BY277" s="91"/>
      <c r="BZ277" s="91"/>
      <c r="CA277" s="91"/>
      <c r="CB277" s="91"/>
      <c r="CC277" s="91"/>
      <c r="CD277" s="91"/>
      <c r="CE277" s="91"/>
      <c r="CF277" s="91"/>
      <c r="CG277" s="91"/>
      <c r="CH277" s="91"/>
      <c r="CI277" s="91"/>
      <c r="CJ277" s="91"/>
      <c r="CK277" s="91"/>
      <c r="CL277" s="91"/>
      <c r="CM277" s="91"/>
      <c r="CN277" s="91"/>
      <c r="CO277" s="91"/>
    </row>
    <row r="278" spans="1:93" s="1" customFormat="1" ht="15" thickBot="1" x14ac:dyDescent="0.4">
      <c r="A278" s="59">
        <f t="shared" ref="A278" si="400">A274+1</f>
        <v>68</v>
      </c>
      <c r="B278" s="3">
        <v>0</v>
      </c>
      <c r="C278" s="4">
        <v>0</v>
      </c>
      <c r="D278" s="5">
        <v>0</v>
      </c>
      <c r="E278" s="48" cm="1">
        <f t="array" ref="E278:F280">AF274:AG276</f>
        <v>-3.1213428483026999</v>
      </c>
      <c r="F278" s="49">
        <v>-3.0226399997031717</v>
      </c>
      <c r="G278" s="49" cm="1">
        <f t="array" ref="G278:G280">AI274:AI276</f>
        <v>-3.185829936450602</v>
      </c>
      <c r="H278" s="49" cm="1">
        <f t="array" ref="H278:H280">AH274:AH276</f>
        <v>0.32305107194444588</v>
      </c>
      <c r="I278" s="52">
        <f t="shared" ref="I278" si="401">AJ274</f>
        <v>4.0785338329029364E-2</v>
      </c>
      <c r="J278" s="8">
        <v>3</v>
      </c>
      <c r="K278" s="9" cm="1">
        <f t="array" ref="K278:N280" xml:space="preserve"> MMULT(E278:F280, TRANSPOSE(B278:C281))+H278:H280</f>
        <v>0.32305107194444588</v>
      </c>
      <c r="L278" s="9">
        <v>-2.6995889277587257</v>
      </c>
      <c r="M278" s="9">
        <v>-2.798291776358254</v>
      </c>
      <c r="N278" s="9">
        <v>-5.8209317760614256</v>
      </c>
      <c r="O278" s="11">
        <f t="shared" ref="O278:R280" si="402">1/(1+EXP(-K278))</f>
        <v>0.58006764126734467</v>
      </c>
      <c r="P278" s="11">
        <f t="shared" si="402"/>
        <v>6.2997616847717541E-2</v>
      </c>
      <c r="Q278" s="11">
        <f t="shared" si="402"/>
        <v>5.7416554917613563E-2</v>
      </c>
      <c r="R278" s="11">
        <f t="shared" si="402"/>
        <v>2.9560769900802497E-3</v>
      </c>
      <c r="S278" s="12" cm="1">
        <f t="array" ref="S278:S281">MMULT(TRANSPOSE(O278:R280), G278:G280)+I278</f>
        <v>-1.2284131011366837</v>
      </c>
      <c r="T278" s="15">
        <f t="shared" si="393"/>
        <v>0.22645929082692126</v>
      </c>
      <c r="U278" s="16" cm="1">
        <f t="array" ref="U278">0.25*(-SUMPRODUCT(D278:D281,LN(T278:T281))-SUMPRODUCT(1-D278:D281,LN(1-T278:T281)))</f>
        <v>0.56620200917581442</v>
      </c>
      <c r="V278" s="17" cm="1">
        <f t="array" ref="V278:V281">0.25*(T278:T281-D278:D281)</f>
        <v>5.6614822706730315E-2</v>
      </c>
      <c r="W278" s="20" cm="1">
        <f t="array" ref="W278:W280" xml:space="preserve"> TRANSPOSE(MMULT( TRANSPOSE(_xlfn.ANCHORARRAY(V278)), TRANSPOSE(O278:R280)))</f>
        <v>2.0784553720892565E-2</v>
      </c>
      <c r="X278" s="20">
        <f t="shared" ref="X278" si="403">SUM(_xlfn.ANCHORARRAY(V278))</f>
        <v>-3.7015867491696497E-4</v>
      </c>
      <c r="Y278" s="22" cm="1">
        <f t="array" ref="Y278:AB280">(G278:G280)*(TRANSPOSE(_xlfn.ANCHORARRAY(V278))*(O278:R280)*(1-O278:R280))</f>
        <v>-4.3935009149405971E-2</v>
      </c>
      <c r="Z278" s="23">
        <v>1.8420336225783322E-2</v>
      </c>
      <c r="AA278" s="23">
        <v>1.9015304300775325E-2</v>
      </c>
      <c r="AB278" s="17">
        <v>-1.4202247611228617E-3</v>
      </c>
      <c r="AC278" s="20" cm="1">
        <f t="array" ref="AC278:AD280">MMULT((_xlfn.ANCHORARRAY(Y278)),(B278:C281))</f>
        <v>1.7595079539652465E-2</v>
      </c>
      <c r="AD278" s="26">
        <v>1.7000111464660461E-2</v>
      </c>
      <c r="AE278" s="28">
        <f t="shared" ref="AE278:AE280" si="404">SUM(Y278:AB278)</f>
        <v>-7.9195933839701863E-3</v>
      </c>
      <c r="AF278" s="110" cm="1">
        <f t="array" ref="AF278:AG280">E278:F280-3*(_xlfn.ANCHORARRAY(AC278))</f>
        <v>-3.1741280869216575</v>
      </c>
      <c r="AG278" s="111">
        <v>-3.0736403340971532</v>
      </c>
      <c r="AH278" s="114" cm="1">
        <f t="array" ref="AH278:AH280">(H278:H280)-3*(AE278:AE280)</f>
        <v>0.34680985209635645</v>
      </c>
      <c r="AI278" s="20" cm="1">
        <f t="array" ref="AI278:AI280">G278:G280-3*(_xlfn.ANCHORARRAY(W278))</f>
        <v>-3.2481835976132798</v>
      </c>
      <c r="AJ278" s="20">
        <f t="shared" ref="AJ278" si="405">I278-3*(X278)</f>
        <v>4.1895814353780259E-2</v>
      </c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  <c r="AW278" s="91"/>
      <c r="AX278" s="91"/>
      <c r="AY278" s="91"/>
      <c r="AZ278" s="91"/>
      <c r="BA278" s="91"/>
      <c r="BB278" s="91"/>
      <c r="BC278" s="91"/>
      <c r="BD278" s="91"/>
      <c r="BE278" s="91"/>
      <c r="BF278" s="91"/>
      <c r="BG278" s="91"/>
      <c r="BH278" s="91"/>
      <c r="BI278" s="91"/>
      <c r="BJ278" s="91"/>
      <c r="BK278" s="91"/>
      <c r="BL278" s="91"/>
      <c r="BM278" s="91"/>
      <c r="BN278" s="91"/>
      <c r="BO278" s="91"/>
      <c r="BP278" s="91"/>
      <c r="BQ278" s="91"/>
      <c r="BR278" s="91"/>
      <c r="BS278" s="91"/>
      <c r="BT278" s="91"/>
      <c r="BU278" s="91"/>
      <c r="BV278" s="91"/>
      <c r="BW278" s="91"/>
      <c r="BX278" s="91"/>
      <c r="BY278" s="91"/>
      <c r="BZ278" s="91"/>
      <c r="CA278" s="91"/>
      <c r="CB278" s="91"/>
      <c r="CC278" s="91"/>
      <c r="CD278" s="91"/>
      <c r="CE278" s="91"/>
      <c r="CF278" s="91"/>
      <c r="CG278" s="91"/>
      <c r="CH278" s="91"/>
      <c r="CI278" s="91"/>
      <c r="CJ278" s="91"/>
      <c r="CK278" s="91"/>
      <c r="CL278" s="91"/>
      <c r="CM278" s="91"/>
      <c r="CN278" s="91"/>
      <c r="CO278" s="91"/>
    </row>
    <row r="279" spans="1:93" s="1" customFormat="1" ht="15" thickBot="1" x14ac:dyDescent="0.4">
      <c r="A279" s="60"/>
      <c r="B279" s="29">
        <v>0</v>
      </c>
      <c r="C279" s="30">
        <v>1</v>
      </c>
      <c r="D279" s="31">
        <v>1</v>
      </c>
      <c r="E279" s="50">
        <v>-0.85629292293704151</v>
      </c>
      <c r="F279" s="51">
        <v>0.36550749691280254</v>
      </c>
      <c r="G279" s="49">
        <v>0.42355126354229256</v>
      </c>
      <c r="H279" s="49">
        <v>-0.21625907920531257</v>
      </c>
      <c r="I279" s="53"/>
      <c r="J279" s="34"/>
      <c r="K279" s="10">
        <v>-0.21625907920531257</v>
      </c>
      <c r="L279" s="10">
        <v>0.14924841770748998</v>
      </c>
      <c r="M279" s="10">
        <v>-1.072552002142354</v>
      </c>
      <c r="N279" s="10">
        <v>-0.70704450522955153</v>
      </c>
      <c r="O279" s="13">
        <f t="shared" si="402"/>
        <v>0.44614495778099272</v>
      </c>
      <c r="P279" s="13">
        <f t="shared" si="402"/>
        <v>0.53724299748485971</v>
      </c>
      <c r="Q279" s="13">
        <f t="shared" si="402"/>
        <v>0.25491806694778468</v>
      </c>
      <c r="R279" s="13">
        <f t="shared" si="402"/>
        <v>0.33025222507842628</v>
      </c>
      <c r="S279" s="13">
        <v>0.43973066099647257</v>
      </c>
      <c r="T279" s="15">
        <f t="shared" si="393"/>
        <v>0.60819485078253566</v>
      </c>
      <c r="U279" s="35"/>
      <c r="V279" s="18">
        <v>-9.7951287304366086E-2</v>
      </c>
      <c r="W279" s="21">
        <v>-5.5276444514605616E-3</v>
      </c>
      <c r="X279" s="21"/>
      <c r="Y279" s="24">
        <v>5.9252712458928228E-3</v>
      </c>
      <c r="Z279" s="25">
        <v>-1.0314303168580863E-2</v>
      </c>
      <c r="AA279" s="25">
        <v>-8.8722625141283099E-3</v>
      </c>
      <c r="AB279" s="18">
        <v>1.4169922435535911E-2</v>
      </c>
      <c r="AC279" s="21">
        <v>5.297659921407601E-3</v>
      </c>
      <c r="AD279" s="27">
        <v>3.8556192669550477E-3</v>
      </c>
      <c r="AE279" s="28">
        <f t="shared" si="404"/>
        <v>9.0862799871956057E-4</v>
      </c>
      <c r="AF279" s="110">
        <v>-0.87218590270126428</v>
      </c>
      <c r="AG279" s="111">
        <v>0.35394063911193741</v>
      </c>
      <c r="AH279" s="115">
        <v>-0.21898496320147126</v>
      </c>
      <c r="AI279" s="21">
        <v>0.44013419689667421</v>
      </c>
      <c r="AJ279" s="2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  <c r="AY279" s="91"/>
      <c r="AZ279" s="91"/>
      <c r="BA279" s="91"/>
      <c r="BB279" s="91"/>
      <c r="BC279" s="91"/>
      <c r="BD279" s="91"/>
      <c r="BE279" s="91"/>
      <c r="BF279" s="91"/>
      <c r="BG279" s="91"/>
      <c r="BH279" s="91"/>
      <c r="BI279" s="91"/>
      <c r="BJ279" s="91"/>
      <c r="BK279" s="91"/>
      <c r="BL279" s="91"/>
      <c r="BM279" s="91"/>
      <c r="BN279" s="91"/>
      <c r="BO279" s="91"/>
      <c r="BP279" s="91"/>
      <c r="BQ279" s="91"/>
      <c r="BR279" s="91"/>
      <c r="BS279" s="91"/>
      <c r="BT279" s="91"/>
      <c r="BU279" s="91"/>
      <c r="BV279" s="91"/>
      <c r="BW279" s="91"/>
      <c r="BX279" s="91"/>
      <c r="BY279" s="91"/>
      <c r="BZ279" s="91"/>
      <c r="CA279" s="91"/>
      <c r="CB279" s="91"/>
      <c r="CC279" s="91"/>
      <c r="CD279" s="91"/>
      <c r="CE279" s="91"/>
      <c r="CF279" s="91"/>
      <c r="CG279" s="91"/>
      <c r="CH279" s="91"/>
      <c r="CI279" s="91"/>
      <c r="CJ279" s="91"/>
      <c r="CK279" s="91"/>
      <c r="CL279" s="91"/>
      <c r="CM279" s="91"/>
      <c r="CN279" s="91"/>
      <c r="CO279" s="91"/>
    </row>
    <row r="280" spans="1:93" s="1" customFormat="1" ht="15" thickBot="1" x14ac:dyDescent="0.4">
      <c r="A280" s="60"/>
      <c r="B280" s="29">
        <v>1</v>
      </c>
      <c r="C280" s="30">
        <v>0</v>
      </c>
      <c r="D280" s="31">
        <v>1</v>
      </c>
      <c r="E280" s="50">
        <v>-0.60858148007214685</v>
      </c>
      <c r="F280" s="51">
        <v>-8.6837828833986344E-2</v>
      </c>
      <c r="G280" s="49">
        <v>0.82152060853373277</v>
      </c>
      <c r="H280" s="49">
        <v>-0.10198299121661891</v>
      </c>
      <c r="I280" s="53"/>
      <c r="J280" s="34"/>
      <c r="K280" s="10">
        <v>-0.10198299121661891</v>
      </c>
      <c r="L280" s="10">
        <v>-0.18882082005060524</v>
      </c>
      <c r="M280" s="10">
        <v>-0.71056447128876576</v>
      </c>
      <c r="N280" s="10">
        <v>-0.79740230012275215</v>
      </c>
      <c r="O280" s="13">
        <f t="shared" si="402"/>
        <v>0.47452632667937844</v>
      </c>
      <c r="P280" s="13">
        <f t="shared" si="402"/>
        <v>0.45293454852716186</v>
      </c>
      <c r="Q280" s="13">
        <f t="shared" si="402"/>
        <v>0.32947412466998005</v>
      </c>
      <c r="R280" s="13">
        <f t="shared" si="402"/>
        <v>0.31058146611027038</v>
      </c>
      <c r="S280" s="13">
        <v>0.23650661157512992</v>
      </c>
      <c r="T280" s="15">
        <f t="shared" si="393"/>
        <v>0.55885257985968473</v>
      </c>
      <c r="U280" s="35"/>
      <c r="V280" s="18">
        <v>-0.11028685503507882</v>
      </c>
      <c r="W280" s="21">
        <v>-6.8605347794304591E-3</v>
      </c>
      <c r="X280" s="21"/>
      <c r="Y280" s="24">
        <v>1.1597380029851233E-2</v>
      </c>
      <c r="Z280" s="25">
        <v>-1.9938998839392229E-2</v>
      </c>
      <c r="AA280" s="25">
        <v>-2.0016081911969359E-2</v>
      </c>
      <c r="AB280" s="18">
        <v>2.660611183867434E-2</v>
      </c>
      <c r="AC280" s="21">
        <v>6.5900299267049808E-3</v>
      </c>
      <c r="AD280" s="27">
        <v>6.6671129992821113E-3</v>
      </c>
      <c r="AE280" s="28">
        <f t="shared" si="404"/>
        <v>-1.7515888828360145E-3</v>
      </c>
      <c r="AF280" s="110">
        <v>-0.62835156985226182</v>
      </c>
      <c r="AG280" s="111">
        <v>-0.10683916783183267</v>
      </c>
      <c r="AH280" s="115">
        <v>-9.6728224568110865E-2</v>
      </c>
      <c r="AI280" s="21">
        <v>0.84210221287202414</v>
      </c>
      <c r="AJ280" s="2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AV280" s="91"/>
      <c r="AW280" s="91"/>
      <c r="AX280" s="91"/>
      <c r="AY280" s="91"/>
      <c r="AZ280" s="91"/>
      <c r="BA280" s="91"/>
      <c r="BB280" s="91"/>
      <c r="BC280" s="91"/>
      <c r="BD280" s="91"/>
      <c r="BE280" s="91"/>
      <c r="BF280" s="91"/>
      <c r="BG280" s="91"/>
      <c r="BH280" s="91"/>
      <c r="BI280" s="91"/>
      <c r="BJ280" s="91"/>
      <c r="BK280" s="91"/>
      <c r="BL280" s="91"/>
      <c r="BM280" s="91"/>
      <c r="BN280" s="91"/>
      <c r="BO280" s="91"/>
      <c r="BP280" s="91"/>
      <c r="BQ280" s="91"/>
      <c r="BR280" s="91"/>
      <c r="BS280" s="91"/>
      <c r="BT280" s="91"/>
      <c r="BU280" s="91"/>
      <c r="BV280" s="91"/>
      <c r="BW280" s="91"/>
      <c r="BX280" s="91"/>
      <c r="BY280" s="91"/>
      <c r="BZ280" s="91"/>
      <c r="CA280" s="91"/>
      <c r="CB280" s="91"/>
      <c r="CC280" s="91"/>
      <c r="CD280" s="91"/>
      <c r="CE280" s="91"/>
      <c r="CF280" s="91"/>
      <c r="CG280" s="91"/>
      <c r="CH280" s="91"/>
      <c r="CI280" s="91"/>
      <c r="CJ280" s="91"/>
      <c r="CK280" s="91"/>
      <c r="CL280" s="91"/>
      <c r="CM280" s="91"/>
      <c r="CN280" s="91"/>
      <c r="CO280" s="91"/>
    </row>
    <row r="281" spans="1:93" s="1" customFormat="1" ht="15" thickBot="1" x14ac:dyDescent="0.4">
      <c r="A281" s="61"/>
      <c r="B281" s="36">
        <v>1</v>
      </c>
      <c r="C281" s="37">
        <v>1</v>
      </c>
      <c r="D281" s="38">
        <v>0</v>
      </c>
      <c r="E281" s="54"/>
      <c r="F281" s="55"/>
      <c r="G281" s="56"/>
      <c r="H281" s="56"/>
      <c r="I281" s="57"/>
      <c r="J281" s="41"/>
      <c r="K281" s="42"/>
      <c r="L281" s="42"/>
      <c r="M281" s="42"/>
      <c r="N281" s="42"/>
      <c r="O281" s="14"/>
      <c r="P281" s="14"/>
      <c r="Q281" s="14"/>
      <c r="R281" s="14"/>
      <c r="S281" s="14">
        <v>0.42639560201740817</v>
      </c>
      <c r="T281" s="15">
        <f t="shared" si="393"/>
        <v>0.60501264383119047</v>
      </c>
      <c r="U281" s="43"/>
      <c r="V281" s="19">
        <v>0.15125316095779762</v>
      </c>
      <c r="W281" s="44"/>
      <c r="X281" s="44"/>
      <c r="Y281" s="45"/>
      <c r="Z281" s="42"/>
      <c r="AA281" s="42"/>
      <c r="AB281" s="19"/>
      <c r="AC281" s="44"/>
      <c r="AD281" s="46"/>
      <c r="AE281" s="47"/>
      <c r="AF281" s="112"/>
      <c r="AG281" s="113"/>
      <c r="AH281" s="116"/>
      <c r="AI281" s="44"/>
      <c r="AJ281" s="44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  <c r="AY281" s="91"/>
      <c r="AZ281" s="91"/>
      <c r="BA281" s="91"/>
      <c r="BB281" s="91"/>
      <c r="BC281" s="91"/>
      <c r="BD281" s="91"/>
      <c r="BE281" s="91"/>
      <c r="BF281" s="91"/>
      <c r="BG281" s="91"/>
      <c r="BH281" s="91"/>
      <c r="BI281" s="91"/>
      <c r="BJ281" s="91"/>
      <c r="BK281" s="91"/>
      <c r="BL281" s="91"/>
      <c r="BM281" s="91"/>
      <c r="BN281" s="91"/>
      <c r="BO281" s="91"/>
      <c r="BP281" s="91"/>
      <c r="BQ281" s="91"/>
      <c r="BR281" s="91"/>
      <c r="BS281" s="91"/>
      <c r="BT281" s="91"/>
      <c r="BU281" s="91"/>
      <c r="BV281" s="91"/>
      <c r="BW281" s="91"/>
      <c r="BX281" s="91"/>
      <c r="BY281" s="91"/>
      <c r="BZ281" s="91"/>
      <c r="CA281" s="91"/>
      <c r="CB281" s="91"/>
      <c r="CC281" s="91"/>
      <c r="CD281" s="91"/>
      <c r="CE281" s="91"/>
      <c r="CF281" s="91"/>
      <c r="CG281" s="91"/>
      <c r="CH281" s="91"/>
      <c r="CI281" s="91"/>
      <c r="CJ281" s="91"/>
      <c r="CK281" s="91"/>
      <c r="CL281" s="91"/>
      <c r="CM281" s="91"/>
      <c r="CN281" s="91"/>
      <c r="CO281" s="91"/>
    </row>
    <row r="282" spans="1:93" s="1" customFormat="1" ht="15" thickBot="1" x14ac:dyDescent="0.4">
      <c r="A282" s="59">
        <f t="shared" ref="A282" si="406">A278+1</f>
        <v>69</v>
      </c>
      <c r="B282" s="3">
        <v>0</v>
      </c>
      <c r="C282" s="4">
        <v>0</v>
      </c>
      <c r="D282" s="5">
        <v>0</v>
      </c>
      <c r="E282" s="48" cm="1">
        <f t="array" ref="E282:F284">AF278:AG280</f>
        <v>-3.1741280869216575</v>
      </c>
      <c r="F282" s="49">
        <v>-3.0736403340971532</v>
      </c>
      <c r="G282" s="49" cm="1">
        <f t="array" ref="G282:G284">AI278:AI280</f>
        <v>-3.2481835976132798</v>
      </c>
      <c r="H282" s="49" cm="1">
        <f t="array" ref="H282:H284">AH278:AH280</f>
        <v>0.34680985209635645</v>
      </c>
      <c r="I282" s="52">
        <f t="shared" ref="I282" si="407">AJ278</f>
        <v>4.1895814353780259E-2</v>
      </c>
      <c r="J282" s="8">
        <v>3</v>
      </c>
      <c r="K282" s="9" cm="1">
        <f t="array" ref="K282:N284" xml:space="preserve"> MMULT(E282:F284, TRANSPOSE(B282:C285))+H282:H284</f>
        <v>0.34680985209635645</v>
      </c>
      <c r="L282" s="9">
        <v>-2.7268304820007967</v>
      </c>
      <c r="M282" s="9">
        <v>-2.827318234825301</v>
      </c>
      <c r="N282" s="9">
        <v>-5.9009585689224542</v>
      </c>
      <c r="O282" s="11">
        <f t="shared" ref="O282:R284" si="408">1/(1+EXP(-K282))</f>
        <v>0.58584376319422771</v>
      </c>
      <c r="P282" s="11">
        <f t="shared" si="408"/>
        <v>6.1408592405874367E-2</v>
      </c>
      <c r="Q282" s="11">
        <f t="shared" si="408"/>
        <v>5.5865678481360447E-2</v>
      </c>
      <c r="R282" s="11">
        <f t="shared" si="408"/>
        <v>2.7293503891860117E-3</v>
      </c>
      <c r="S282" s="12" cm="1">
        <f t="array" ref="S282:S285">MMULT(TRANSPOSE(O282:R284), G282:G284)+I282</f>
        <v>-1.2642618444450298</v>
      </c>
      <c r="T282" s="15">
        <f t="shared" si="393"/>
        <v>0.22024111193887425</v>
      </c>
      <c r="U282" s="16" cm="1">
        <f t="array" ref="U282">0.25*(-SUMPRODUCT(D282:D285,LN(T282:T285))-SUMPRODUCT(1-D282:D285,LN(1-T282:T285)))</f>
        <v>0.56229033497835079</v>
      </c>
      <c r="V282" s="17" cm="1">
        <f t="array" ref="V282:V285">0.25*(T282:T285-D282:D285)</f>
        <v>5.5060277984718561E-2</v>
      </c>
      <c r="W282" s="20" cm="1">
        <f t="array" ref="W282:W284" xml:space="preserve"> TRANSPOSE(MMULT( TRANSPOSE(_xlfn.ANCHORARRAY(V282)), TRANSPOSE(O282:R284)))</f>
        <v>2.0584277659954315E-2</v>
      </c>
      <c r="X282" s="20">
        <f t="shared" ref="X282" si="409">SUM(_xlfn.ANCHORARRAY(V282))</f>
        <v>-1.378500276471295E-4</v>
      </c>
      <c r="Y282" s="22" cm="1">
        <f t="array" ref="Y282:AB284">(G282:G284)*(TRANSPOSE(_xlfn.ANCHORARRAY(V282))*(O282:R284)*(1-O282:R284))</f>
        <v>-4.3393530453374379E-2</v>
      </c>
      <c r="Z282" s="23">
        <v>1.8160767880214368E-2</v>
      </c>
      <c r="AA282" s="23">
        <v>1.8796339852532512E-2</v>
      </c>
      <c r="AB282" s="17">
        <v>-1.3396009926179614E-3</v>
      </c>
      <c r="AC282" s="20" cm="1">
        <f t="array" ref="AC282:AD284">MMULT((_xlfn.ANCHORARRAY(Y282)),(B282:C285))</f>
        <v>1.7456738859914552E-2</v>
      </c>
      <c r="AD282" s="26">
        <v>1.6821166887596408E-2</v>
      </c>
      <c r="AE282" s="28">
        <f t="shared" ref="AE282:AE284" si="410">SUM(Y282:AB282)</f>
        <v>-7.7760237132454609E-3</v>
      </c>
      <c r="AF282" s="110" cm="1">
        <f t="array" ref="AF282:AG284">E282:F284-3*(_xlfn.ANCHORARRAY(AC282))</f>
        <v>-3.2264983035014012</v>
      </c>
      <c r="AG282" s="111">
        <v>-3.1241038347599424</v>
      </c>
      <c r="AH282" s="114" cm="1">
        <f t="array" ref="AH282:AH284">(H282:H284)-3*(AE282:AE284)</f>
        <v>0.37013792323609285</v>
      </c>
      <c r="AI282" s="20" cm="1">
        <f t="array" ref="AI282:AI284">G282:G284-3*(_xlfn.ANCHORARRAY(W282))</f>
        <v>-3.3099364305931429</v>
      </c>
      <c r="AJ282" s="20">
        <f t="shared" ref="AJ282" si="411">I282-3*(X282)</f>
        <v>4.2309364436721647E-2</v>
      </c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  <c r="AY282" s="91"/>
      <c r="AZ282" s="91"/>
      <c r="BA282" s="91"/>
      <c r="BB282" s="91"/>
      <c r="BC282" s="91"/>
      <c r="BD282" s="91"/>
      <c r="BE282" s="91"/>
      <c r="BF282" s="91"/>
      <c r="BG282" s="91"/>
      <c r="BH282" s="91"/>
      <c r="BI282" s="91"/>
      <c r="BJ282" s="91"/>
      <c r="BK282" s="91"/>
      <c r="BL282" s="91"/>
      <c r="BM282" s="91"/>
      <c r="BN282" s="91"/>
      <c r="BO282" s="91"/>
      <c r="BP282" s="91"/>
      <c r="BQ282" s="91"/>
      <c r="BR282" s="91"/>
      <c r="BS282" s="91"/>
      <c r="BT282" s="91"/>
      <c r="BU282" s="91"/>
      <c r="BV282" s="91"/>
      <c r="BW282" s="91"/>
      <c r="BX282" s="91"/>
      <c r="BY282" s="91"/>
      <c r="BZ282" s="91"/>
      <c r="CA282" s="91"/>
      <c r="CB282" s="91"/>
      <c r="CC282" s="91"/>
      <c r="CD282" s="91"/>
      <c r="CE282" s="91"/>
      <c r="CF282" s="91"/>
      <c r="CG282" s="91"/>
      <c r="CH282" s="91"/>
      <c r="CI282" s="91"/>
      <c r="CJ282" s="91"/>
      <c r="CK282" s="91"/>
      <c r="CL282" s="91"/>
      <c r="CM282" s="91"/>
      <c r="CN282" s="91"/>
      <c r="CO282" s="91"/>
    </row>
    <row r="283" spans="1:93" s="1" customFormat="1" ht="15" thickBot="1" x14ac:dyDescent="0.4">
      <c r="A283" s="60"/>
      <c r="B283" s="29">
        <v>0</v>
      </c>
      <c r="C283" s="30">
        <v>1</v>
      </c>
      <c r="D283" s="31">
        <v>1</v>
      </c>
      <c r="E283" s="50">
        <v>-0.87218590270126428</v>
      </c>
      <c r="F283" s="51">
        <v>0.35394063911193741</v>
      </c>
      <c r="G283" s="49">
        <v>0.44013419689667421</v>
      </c>
      <c r="H283" s="49">
        <v>-0.21898496320147126</v>
      </c>
      <c r="I283" s="53"/>
      <c r="J283" s="34"/>
      <c r="K283" s="10">
        <v>-0.21898496320147126</v>
      </c>
      <c r="L283" s="10">
        <v>0.13495567591046614</v>
      </c>
      <c r="M283" s="10">
        <v>-1.0911708659027355</v>
      </c>
      <c r="N283" s="10">
        <v>-0.73723022679079819</v>
      </c>
      <c r="O283" s="13">
        <f t="shared" si="408"/>
        <v>0.44547149212556986</v>
      </c>
      <c r="P283" s="13">
        <f t="shared" si="408"/>
        <v>0.53368780472898913</v>
      </c>
      <c r="Q283" s="13">
        <f t="shared" si="408"/>
        <v>0.2513978608363574</v>
      </c>
      <c r="R283" s="13">
        <f t="shared" si="408"/>
        <v>0.3236101135840817</v>
      </c>
      <c r="S283" s="13">
        <v>0.45566603828134444</v>
      </c>
      <c r="T283" s="15">
        <f t="shared" si="393"/>
        <v>0.61198553773682485</v>
      </c>
      <c r="U283" s="35"/>
      <c r="V283" s="18">
        <v>-9.7003615565793788E-2</v>
      </c>
      <c r="W283" s="21">
        <v>-5.79063822649796E-3</v>
      </c>
      <c r="X283" s="21"/>
      <c r="Y283" s="24">
        <v>5.9864217099515503E-3</v>
      </c>
      <c r="Z283" s="25">
        <v>-1.0625199355394343E-2</v>
      </c>
      <c r="AA283" s="25">
        <v>-9.0876503999778643E-3</v>
      </c>
      <c r="AB283" s="18">
        <v>1.4597109472670655E-2</v>
      </c>
      <c r="AC283" s="21">
        <v>5.5094590726927906E-3</v>
      </c>
      <c r="AD283" s="27">
        <v>3.9719101172763123E-3</v>
      </c>
      <c r="AE283" s="28">
        <f t="shared" si="410"/>
        <v>8.7068142724999915E-4</v>
      </c>
      <c r="AF283" s="110">
        <v>-0.8887142799193426</v>
      </c>
      <c r="AG283" s="111">
        <v>0.34202490876010849</v>
      </c>
      <c r="AH283" s="115">
        <v>-0.22159700748322125</v>
      </c>
      <c r="AI283" s="21">
        <v>0.45750611157616811</v>
      </c>
      <c r="AJ283" s="2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  <c r="AY283" s="91"/>
      <c r="AZ283" s="91"/>
      <c r="BA283" s="91"/>
      <c r="BB283" s="91"/>
      <c r="BC283" s="91"/>
      <c r="BD283" s="91"/>
      <c r="BE283" s="91"/>
      <c r="BF283" s="91"/>
      <c r="BG283" s="91"/>
      <c r="BH283" s="91"/>
      <c r="BI283" s="91"/>
      <c r="BJ283" s="91"/>
      <c r="BK283" s="91"/>
      <c r="BL283" s="91"/>
      <c r="BM283" s="91"/>
      <c r="BN283" s="91"/>
      <c r="BO283" s="91"/>
      <c r="BP283" s="91"/>
      <c r="BQ283" s="91"/>
      <c r="BR283" s="91"/>
      <c r="BS283" s="91"/>
      <c r="BT283" s="91"/>
      <c r="BU283" s="91"/>
      <c r="BV283" s="91"/>
      <c r="BW283" s="91"/>
      <c r="BX283" s="91"/>
      <c r="BY283" s="91"/>
      <c r="BZ283" s="91"/>
      <c r="CA283" s="91"/>
      <c r="CB283" s="91"/>
      <c r="CC283" s="91"/>
      <c r="CD283" s="91"/>
      <c r="CE283" s="91"/>
      <c r="CF283" s="91"/>
      <c r="CG283" s="91"/>
      <c r="CH283" s="91"/>
      <c r="CI283" s="91"/>
      <c r="CJ283" s="91"/>
      <c r="CK283" s="91"/>
      <c r="CL283" s="91"/>
      <c r="CM283" s="91"/>
      <c r="CN283" s="91"/>
      <c r="CO283" s="91"/>
    </row>
    <row r="284" spans="1:93" s="1" customFormat="1" ht="15" thickBot="1" x14ac:dyDescent="0.4">
      <c r="A284" s="60"/>
      <c r="B284" s="29">
        <v>1</v>
      </c>
      <c r="C284" s="30">
        <v>0</v>
      </c>
      <c r="D284" s="31">
        <v>1</v>
      </c>
      <c r="E284" s="50">
        <v>-0.62835156985226182</v>
      </c>
      <c r="F284" s="51">
        <v>-0.10683916783183267</v>
      </c>
      <c r="G284" s="49">
        <v>0.84210221287202414</v>
      </c>
      <c r="H284" s="49">
        <v>-9.6728224568110865E-2</v>
      </c>
      <c r="I284" s="53"/>
      <c r="J284" s="34"/>
      <c r="K284" s="10">
        <v>-9.6728224568110865E-2</v>
      </c>
      <c r="L284" s="10">
        <v>-0.20356739239994354</v>
      </c>
      <c r="M284" s="10">
        <v>-0.72507979442037263</v>
      </c>
      <c r="N284" s="10">
        <v>-0.83191896225220541</v>
      </c>
      <c r="O284" s="13">
        <f t="shared" si="408"/>
        <v>0.47583678088085468</v>
      </c>
      <c r="P284" s="13">
        <f t="shared" si="408"/>
        <v>0.44928317183082783</v>
      </c>
      <c r="Q284" s="13">
        <f t="shared" si="408"/>
        <v>0.32627535991284323</v>
      </c>
      <c r="R284" s="13">
        <f t="shared" si="408"/>
        <v>0.30323946865292156</v>
      </c>
      <c r="S284" s="13">
        <v>0.24583983201006154</v>
      </c>
      <c r="T284" s="15">
        <f t="shared" si="393"/>
        <v>0.5611522783005285</v>
      </c>
      <c r="U284" s="35"/>
      <c r="V284" s="18">
        <v>-0.10971193042486788</v>
      </c>
      <c r="W284" s="21">
        <v>-7.2326249165101178E-3</v>
      </c>
      <c r="X284" s="21"/>
      <c r="Y284" s="24">
        <v>1.1564523953613556E-2</v>
      </c>
      <c r="Z284" s="25">
        <v>-2.0211624907232838E-2</v>
      </c>
      <c r="AA284" s="25">
        <v>-2.0308851956801727E-2</v>
      </c>
      <c r="AB284" s="18">
        <v>2.695855674846568E-2</v>
      </c>
      <c r="AC284" s="21">
        <v>6.6497047916639525E-3</v>
      </c>
      <c r="AD284" s="27">
        <v>6.7469318412328415E-3</v>
      </c>
      <c r="AE284" s="28">
        <f t="shared" si="410"/>
        <v>-1.9973961619553296E-3</v>
      </c>
      <c r="AF284" s="110">
        <v>-0.64830068422725362</v>
      </c>
      <c r="AG284" s="111">
        <v>-0.12707996335553121</v>
      </c>
      <c r="AH284" s="115">
        <v>-9.073603608224487E-2</v>
      </c>
      <c r="AI284" s="21">
        <v>0.86380008762155447</v>
      </c>
      <c r="AJ284" s="2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  <c r="AY284" s="91"/>
      <c r="AZ284" s="91"/>
      <c r="BA284" s="91"/>
      <c r="BB284" s="91"/>
      <c r="BC284" s="91"/>
      <c r="BD284" s="91"/>
      <c r="BE284" s="91"/>
      <c r="BF284" s="91"/>
      <c r="BG284" s="91"/>
      <c r="BH284" s="91"/>
      <c r="BI284" s="91"/>
      <c r="BJ284" s="91"/>
      <c r="BK284" s="91"/>
      <c r="BL284" s="91"/>
      <c r="BM284" s="91"/>
      <c r="BN284" s="91"/>
      <c r="BO284" s="91"/>
      <c r="BP284" s="91"/>
      <c r="BQ284" s="91"/>
      <c r="BR284" s="91"/>
      <c r="BS284" s="91"/>
      <c r="BT284" s="91"/>
      <c r="BU284" s="91"/>
      <c r="BV284" s="91"/>
      <c r="BW284" s="91"/>
      <c r="BX284" s="91"/>
      <c r="BY284" s="91"/>
      <c r="BZ284" s="91"/>
      <c r="CA284" s="91"/>
      <c r="CB284" s="91"/>
      <c r="CC284" s="91"/>
      <c r="CD284" s="91"/>
      <c r="CE284" s="91"/>
      <c r="CF284" s="91"/>
      <c r="CG284" s="91"/>
      <c r="CH284" s="91"/>
      <c r="CI284" s="91"/>
      <c r="CJ284" s="91"/>
      <c r="CK284" s="91"/>
      <c r="CL284" s="91"/>
      <c r="CM284" s="91"/>
      <c r="CN284" s="91"/>
      <c r="CO284" s="91"/>
    </row>
    <row r="285" spans="1:93" s="1" customFormat="1" ht="15" thickBot="1" x14ac:dyDescent="0.4">
      <c r="A285" s="61"/>
      <c r="B285" s="36">
        <v>1</v>
      </c>
      <c r="C285" s="37">
        <v>1</v>
      </c>
      <c r="D285" s="38">
        <v>0</v>
      </c>
      <c r="E285" s="54"/>
      <c r="F285" s="55"/>
      <c r="G285" s="56"/>
      <c r="H285" s="56"/>
      <c r="I285" s="57"/>
      <c r="J285" s="41"/>
      <c r="K285" s="42"/>
      <c r="L285" s="42"/>
      <c r="M285" s="42"/>
      <c r="N285" s="42"/>
      <c r="O285" s="14"/>
      <c r="P285" s="14"/>
      <c r="Q285" s="14"/>
      <c r="R285" s="14"/>
      <c r="S285" s="14">
        <v>0.43082088822022019</v>
      </c>
      <c r="T285" s="15">
        <f t="shared" si="393"/>
        <v>0.60606967191318384</v>
      </c>
      <c r="U285" s="43"/>
      <c r="V285" s="19">
        <v>0.15151741797829596</v>
      </c>
      <c r="W285" s="44"/>
      <c r="X285" s="44"/>
      <c r="Y285" s="45"/>
      <c r="Z285" s="42"/>
      <c r="AA285" s="42"/>
      <c r="AB285" s="19"/>
      <c r="AC285" s="44"/>
      <c r="AD285" s="46"/>
      <c r="AE285" s="47"/>
      <c r="AF285" s="112"/>
      <c r="AG285" s="113"/>
      <c r="AH285" s="116"/>
      <c r="AI285" s="44"/>
      <c r="AJ285" s="44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  <c r="AY285" s="91"/>
      <c r="AZ285" s="91"/>
      <c r="BA285" s="91"/>
      <c r="BB285" s="91"/>
      <c r="BC285" s="91"/>
      <c r="BD285" s="91"/>
      <c r="BE285" s="91"/>
      <c r="BF285" s="91"/>
      <c r="BG285" s="91"/>
      <c r="BH285" s="91"/>
      <c r="BI285" s="91"/>
      <c r="BJ285" s="91"/>
      <c r="BK285" s="91"/>
      <c r="BL285" s="91"/>
      <c r="BM285" s="91"/>
      <c r="BN285" s="91"/>
      <c r="BO285" s="91"/>
      <c r="BP285" s="91"/>
      <c r="BQ285" s="91"/>
      <c r="BR285" s="91"/>
      <c r="BS285" s="91"/>
      <c r="BT285" s="91"/>
      <c r="BU285" s="91"/>
      <c r="BV285" s="91"/>
      <c r="BW285" s="91"/>
      <c r="BX285" s="91"/>
      <c r="BY285" s="91"/>
      <c r="BZ285" s="91"/>
      <c r="CA285" s="91"/>
      <c r="CB285" s="91"/>
      <c r="CC285" s="91"/>
      <c r="CD285" s="91"/>
      <c r="CE285" s="91"/>
      <c r="CF285" s="91"/>
      <c r="CG285" s="91"/>
      <c r="CH285" s="91"/>
      <c r="CI285" s="91"/>
      <c r="CJ285" s="91"/>
      <c r="CK285" s="91"/>
      <c r="CL285" s="91"/>
      <c r="CM285" s="91"/>
      <c r="CN285" s="91"/>
      <c r="CO285" s="91"/>
    </row>
    <row r="286" spans="1:93" s="1" customFormat="1" ht="15" thickBot="1" x14ac:dyDescent="0.4">
      <c r="A286" s="59">
        <f t="shared" ref="A286" si="412">A282+1</f>
        <v>70</v>
      </c>
      <c r="B286" s="3">
        <v>0</v>
      </c>
      <c r="C286" s="4">
        <v>0</v>
      </c>
      <c r="D286" s="5">
        <v>0</v>
      </c>
      <c r="E286" s="48" cm="1">
        <f t="array" ref="E286:F288">AF282:AG284</f>
        <v>-3.2264983035014012</v>
      </c>
      <c r="F286" s="49">
        <v>-3.1241038347599424</v>
      </c>
      <c r="G286" s="49" cm="1">
        <f t="array" ref="G286:G288">AI282:AI284</f>
        <v>-3.3099364305931429</v>
      </c>
      <c r="H286" s="49" cm="1">
        <f t="array" ref="H286:H288">AH282:AH284</f>
        <v>0.37013792323609285</v>
      </c>
      <c r="I286" s="52">
        <f t="shared" ref="I286" si="413">AJ282</f>
        <v>4.2309364436721647E-2</v>
      </c>
      <c r="J286" s="8">
        <v>3</v>
      </c>
      <c r="K286" s="9" cm="1">
        <f t="array" ref="K286:N288" xml:space="preserve"> MMULT(E286:F288, TRANSPOSE(B286:C289))+H286:H288</f>
        <v>0.37013792323609285</v>
      </c>
      <c r="L286" s="9">
        <v>-2.7539659115238493</v>
      </c>
      <c r="M286" s="9">
        <v>-2.8563603802653086</v>
      </c>
      <c r="N286" s="9">
        <v>-5.9804642150252514</v>
      </c>
      <c r="O286" s="11">
        <f t="shared" ref="O286:R288" si="414">1/(1+EXP(-K286))</f>
        <v>0.59149230512869388</v>
      </c>
      <c r="P286" s="11">
        <f t="shared" si="414"/>
        <v>5.9863060764529435E-2</v>
      </c>
      <c r="Q286" s="11">
        <f t="shared" si="414"/>
        <v>5.4353470773728818E-2</v>
      </c>
      <c r="R286" s="11">
        <f t="shared" si="414"/>
        <v>2.5212797261316465E-3</v>
      </c>
      <c r="S286" s="12" cm="1">
        <f t="array" ref="S286:S289">MMULT(TRANSPOSE(O286:R288), G286:G288)+I286</f>
        <v>-1.2996627684072863</v>
      </c>
      <c r="T286" s="15">
        <f t="shared" si="393"/>
        <v>0.21422177795306921</v>
      </c>
      <c r="U286" s="16" cm="1">
        <f t="array" ref="U286">0.25*(-SUMPRODUCT(D286:D289,LN(T286:T289))-SUMPRODUCT(1-D286:D289,LN(1-T286:T289)))</f>
        <v>0.55840120798669202</v>
      </c>
      <c r="V286" s="17" cm="1">
        <f t="array" ref="V286:V289">0.25*(T286:T289-D286:D289)</f>
        <v>5.3555444488267302E-2</v>
      </c>
      <c r="W286" s="20" cm="1">
        <f t="array" ref="W286:W288" xml:space="preserve"> TRANSPOSE(MMULT( TRANSPOSE(_xlfn.ANCHORARRAY(V286)), TRANSPOSE(O286:R288)))</f>
        <v>2.0377577422787389E-2</v>
      </c>
      <c r="X286" s="20">
        <f t="shared" ref="X286" si="415">SUM(_xlfn.ANCHORARRAY(V286))</f>
        <v>1.0009239683519966E-4</v>
      </c>
      <c r="Y286" s="22" cm="1">
        <f t="array" ref="Y286:AB288">(G286:G288)*(TRANSPOSE(_xlfn.ANCHORARRAY(V286))*(O286:R288)*(1-O286:R288))</f>
        <v>-4.2832420925625204E-2</v>
      </c>
      <c r="Z286" s="23">
        <v>1.7892713581989773E-2</v>
      </c>
      <c r="AA286" s="23">
        <v>1.8569477172515666E-2</v>
      </c>
      <c r="AB286" s="17">
        <v>-1.2631752888130543E-3</v>
      </c>
      <c r="AC286" s="20" cm="1">
        <f t="array" ref="AC286:AD288">MMULT((_xlfn.ANCHORARRAY(Y286)),(B286:C289))</f>
        <v>1.7306301883702611E-2</v>
      </c>
      <c r="AD286" s="26">
        <v>1.6629538293176718E-2</v>
      </c>
      <c r="AE286" s="28">
        <f t="shared" ref="AE286:AE288" si="416">SUM(Y286:AB286)</f>
        <v>-7.6334054599328195E-3</v>
      </c>
      <c r="AF286" s="110" cm="1">
        <f t="array" ref="AF286:AG288">E286:F288-3*(_xlfn.ANCHORARRAY(AC286))</f>
        <v>-3.2784172091525092</v>
      </c>
      <c r="AG286" s="111">
        <v>-3.1739924496394725</v>
      </c>
      <c r="AH286" s="114" cm="1">
        <f t="array" ref="AH286:AH288">(H286:H288)-3*(AE286:AE288)</f>
        <v>0.39303813961589129</v>
      </c>
      <c r="AI286" s="20" cm="1">
        <f t="array" ref="AI286:AI288">G286:G288-3*(_xlfn.ANCHORARRAY(W286))</f>
        <v>-3.371069162861505</v>
      </c>
      <c r="AJ286" s="20">
        <f t="shared" ref="AJ286" si="417">I286-3*(X286)</f>
        <v>4.2009087246216048E-2</v>
      </c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AV286" s="91"/>
      <c r="AW286" s="91"/>
      <c r="AX286" s="91"/>
      <c r="AY286" s="91"/>
      <c r="AZ286" s="91"/>
      <c r="BA286" s="91"/>
      <c r="BB286" s="91"/>
      <c r="BC286" s="91"/>
      <c r="BD286" s="91"/>
      <c r="BE286" s="91"/>
      <c r="BF286" s="91"/>
      <c r="BG286" s="91"/>
      <c r="BH286" s="91"/>
      <c r="BI286" s="91"/>
      <c r="BJ286" s="91"/>
      <c r="BK286" s="91"/>
      <c r="BL286" s="91"/>
      <c r="BM286" s="91"/>
      <c r="BN286" s="91"/>
      <c r="BO286" s="91"/>
      <c r="BP286" s="91"/>
      <c r="BQ286" s="91"/>
      <c r="BR286" s="91"/>
      <c r="BS286" s="91"/>
      <c r="BT286" s="91"/>
      <c r="BU286" s="91"/>
      <c r="BV286" s="91"/>
      <c r="BW286" s="91"/>
      <c r="BX286" s="91"/>
      <c r="BY286" s="91"/>
      <c r="BZ286" s="91"/>
      <c r="CA286" s="91"/>
      <c r="CB286" s="91"/>
      <c r="CC286" s="91"/>
      <c r="CD286" s="91"/>
      <c r="CE286" s="91"/>
      <c r="CF286" s="91"/>
      <c r="CG286" s="91"/>
      <c r="CH286" s="91"/>
      <c r="CI286" s="91"/>
      <c r="CJ286" s="91"/>
      <c r="CK286" s="91"/>
      <c r="CL286" s="91"/>
      <c r="CM286" s="91"/>
      <c r="CN286" s="91"/>
      <c r="CO286" s="91"/>
    </row>
    <row r="287" spans="1:93" s="1" customFormat="1" ht="15" thickBot="1" x14ac:dyDescent="0.4">
      <c r="A287" s="60"/>
      <c r="B287" s="29">
        <v>0</v>
      </c>
      <c r="C287" s="30">
        <v>1</v>
      </c>
      <c r="D287" s="31">
        <v>1</v>
      </c>
      <c r="E287" s="50">
        <v>-0.8887142799193426</v>
      </c>
      <c r="F287" s="51">
        <v>0.34202490876010849</v>
      </c>
      <c r="G287" s="49">
        <v>0.45750611157616811</v>
      </c>
      <c r="H287" s="49">
        <v>-0.22159700748322125</v>
      </c>
      <c r="I287" s="53"/>
      <c r="J287" s="34"/>
      <c r="K287" s="10">
        <v>-0.22159700748322125</v>
      </c>
      <c r="L287" s="10">
        <v>0.12042790127688724</v>
      </c>
      <c r="M287" s="10">
        <v>-1.1103112874025638</v>
      </c>
      <c r="N287" s="10">
        <v>-0.76828637864245541</v>
      </c>
      <c r="O287" s="13">
        <f t="shared" si="414"/>
        <v>0.44482633985475517</v>
      </c>
      <c r="P287" s="13">
        <f t="shared" si="414"/>
        <v>0.53007064152674555</v>
      </c>
      <c r="Q287" s="13">
        <f t="shared" si="414"/>
        <v>0.24781285952119125</v>
      </c>
      <c r="R287" s="13">
        <f t="shared" si="414"/>
        <v>0.31684991349820857</v>
      </c>
      <c r="S287" s="13">
        <v>0.47172476203301794</v>
      </c>
      <c r="T287" s="15">
        <f t="shared" si="393"/>
        <v>0.61579190310693921</v>
      </c>
      <c r="U287" s="35"/>
      <c r="V287" s="18">
        <v>-9.6052024223265198E-2</v>
      </c>
      <c r="W287" s="21">
        <v>-6.0593364966458549E-3</v>
      </c>
      <c r="X287" s="21"/>
      <c r="Y287" s="24">
        <v>6.0508986221896703E-3</v>
      </c>
      <c r="Z287" s="25">
        <v>-1.0946360601338745E-2</v>
      </c>
      <c r="AA287" s="25">
        <v>-9.3083038681473149E-3</v>
      </c>
      <c r="AB287" s="18">
        <v>1.5027471658779882E-2</v>
      </c>
      <c r="AC287" s="21">
        <v>5.7191677906325671E-3</v>
      </c>
      <c r="AD287" s="27">
        <v>4.081111057441137E-3</v>
      </c>
      <c r="AE287" s="28">
        <f t="shared" si="416"/>
        <v>8.2370581148349248E-4</v>
      </c>
      <c r="AF287" s="110">
        <v>-0.9058717832912403</v>
      </c>
      <c r="AG287" s="111">
        <v>0.32978157558778509</v>
      </c>
      <c r="AH287" s="115">
        <v>-0.22406812491767172</v>
      </c>
      <c r="AI287" s="21">
        <v>0.47568412106610569</v>
      </c>
      <c r="AJ287" s="2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  <c r="AV287" s="91"/>
      <c r="AW287" s="91"/>
      <c r="AX287" s="91"/>
      <c r="AY287" s="91"/>
      <c r="AZ287" s="91"/>
      <c r="BA287" s="91"/>
      <c r="BB287" s="91"/>
      <c r="BC287" s="91"/>
      <c r="BD287" s="91"/>
      <c r="BE287" s="91"/>
      <c r="BF287" s="91"/>
      <c r="BG287" s="91"/>
      <c r="BH287" s="91"/>
      <c r="BI287" s="91"/>
      <c r="BJ287" s="91"/>
      <c r="BK287" s="91"/>
      <c r="BL287" s="91"/>
      <c r="BM287" s="91"/>
      <c r="BN287" s="91"/>
      <c r="BO287" s="91"/>
      <c r="BP287" s="91"/>
      <c r="BQ287" s="91"/>
      <c r="BR287" s="91"/>
      <c r="BS287" s="91"/>
      <c r="BT287" s="91"/>
      <c r="BU287" s="91"/>
      <c r="BV287" s="91"/>
      <c r="BW287" s="91"/>
      <c r="BX287" s="91"/>
      <c r="BY287" s="91"/>
      <c r="BZ287" s="91"/>
      <c r="CA287" s="91"/>
      <c r="CB287" s="91"/>
      <c r="CC287" s="91"/>
      <c r="CD287" s="91"/>
      <c r="CE287" s="91"/>
      <c r="CF287" s="91"/>
      <c r="CG287" s="91"/>
      <c r="CH287" s="91"/>
      <c r="CI287" s="91"/>
      <c r="CJ287" s="91"/>
      <c r="CK287" s="91"/>
      <c r="CL287" s="91"/>
      <c r="CM287" s="91"/>
      <c r="CN287" s="91"/>
      <c r="CO287" s="91"/>
    </row>
    <row r="288" spans="1:93" s="1" customFormat="1" ht="15" thickBot="1" x14ac:dyDescent="0.4">
      <c r="A288" s="60"/>
      <c r="B288" s="29">
        <v>1</v>
      </c>
      <c r="C288" s="30">
        <v>0</v>
      </c>
      <c r="D288" s="31">
        <v>1</v>
      </c>
      <c r="E288" s="50">
        <v>-0.64830068422725362</v>
      </c>
      <c r="F288" s="51">
        <v>-0.12707996335553121</v>
      </c>
      <c r="G288" s="49">
        <v>0.86380008762155447</v>
      </c>
      <c r="H288" s="49">
        <v>-9.073603608224487E-2</v>
      </c>
      <c r="I288" s="53"/>
      <c r="J288" s="34"/>
      <c r="K288" s="10">
        <v>-9.073603608224487E-2</v>
      </c>
      <c r="L288" s="10">
        <v>-0.21781599943777608</v>
      </c>
      <c r="M288" s="10">
        <v>-0.73903672030949852</v>
      </c>
      <c r="N288" s="10">
        <v>-0.8661166836650297</v>
      </c>
      <c r="O288" s="13">
        <f t="shared" si="414"/>
        <v>0.47733154135081218</v>
      </c>
      <c r="P288" s="13">
        <f t="shared" si="414"/>
        <v>0.44576027569324939</v>
      </c>
      <c r="Q288" s="13">
        <f t="shared" si="414"/>
        <v>0.32321482241137339</v>
      </c>
      <c r="R288" s="13">
        <f t="shared" si="414"/>
        <v>0.29606298131339542</v>
      </c>
      <c r="S288" s="13">
        <v>0.2549717210712179</v>
      </c>
      <c r="T288" s="15">
        <f t="shared" si="393"/>
        <v>0.56339983021071216</v>
      </c>
      <c r="U288" s="35"/>
      <c r="V288" s="18">
        <v>-0.10915004244732196</v>
      </c>
      <c r="W288" s="21">
        <v>-7.6048007963323699E-3</v>
      </c>
      <c r="X288" s="21"/>
      <c r="Y288" s="24">
        <v>1.154152767682429E-2</v>
      </c>
      <c r="Z288" s="25">
        <v>-2.0498344079481867E-2</v>
      </c>
      <c r="AA288" s="25">
        <v>-2.0624302041706004E-2</v>
      </c>
      <c r="AB288" s="18">
        <v>2.731809767250469E-2</v>
      </c>
      <c r="AC288" s="21">
        <v>6.6937956307986865E-3</v>
      </c>
      <c r="AD288" s="27">
        <v>6.8197535930228231E-3</v>
      </c>
      <c r="AE288" s="28">
        <f t="shared" si="416"/>
        <v>-2.2630207718588903E-3</v>
      </c>
      <c r="AF288" s="110">
        <v>-0.66838207111964965</v>
      </c>
      <c r="AG288" s="111">
        <v>-0.14753922413459969</v>
      </c>
      <c r="AH288" s="115">
        <v>-8.3946973766668195E-2</v>
      </c>
      <c r="AI288" s="21">
        <v>0.88661449001055159</v>
      </c>
      <c r="AJ288" s="2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AV288" s="91"/>
      <c r="AW288" s="91"/>
      <c r="AX288" s="91"/>
      <c r="AY288" s="91"/>
      <c r="AZ288" s="91"/>
      <c r="BA288" s="91"/>
      <c r="BB288" s="91"/>
      <c r="BC288" s="91"/>
      <c r="BD288" s="91"/>
      <c r="BE288" s="91"/>
      <c r="BF288" s="91"/>
      <c r="BG288" s="91"/>
      <c r="BH288" s="91"/>
      <c r="BI288" s="91"/>
      <c r="BJ288" s="91"/>
      <c r="BK288" s="91"/>
      <c r="BL288" s="91"/>
      <c r="BM288" s="91"/>
      <c r="BN288" s="91"/>
      <c r="BO288" s="91"/>
      <c r="BP288" s="91"/>
      <c r="BQ288" s="91"/>
      <c r="BR288" s="91"/>
      <c r="BS288" s="91"/>
      <c r="BT288" s="91"/>
      <c r="BU288" s="91"/>
      <c r="BV288" s="91"/>
      <c r="BW288" s="91"/>
      <c r="BX288" s="91"/>
      <c r="BY288" s="91"/>
      <c r="BZ288" s="91"/>
      <c r="CA288" s="91"/>
      <c r="CB288" s="91"/>
      <c r="CC288" s="91"/>
      <c r="CD288" s="91"/>
      <c r="CE288" s="91"/>
      <c r="CF288" s="91"/>
      <c r="CG288" s="91"/>
      <c r="CH288" s="91"/>
      <c r="CI288" s="91"/>
      <c r="CJ288" s="91"/>
      <c r="CK288" s="91"/>
      <c r="CL288" s="91"/>
      <c r="CM288" s="91"/>
      <c r="CN288" s="91"/>
      <c r="CO288" s="91"/>
    </row>
    <row r="289" spans="1:93" s="1" customFormat="1" ht="15" thickBot="1" x14ac:dyDescent="0.4">
      <c r="A289" s="61"/>
      <c r="B289" s="36">
        <v>1</v>
      </c>
      <c r="C289" s="37">
        <v>1</v>
      </c>
      <c r="D289" s="38">
        <v>0</v>
      </c>
      <c r="E289" s="54"/>
      <c r="F289" s="55"/>
      <c r="G289" s="56"/>
      <c r="H289" s="56"/>
      <c r="I289" s="57"/>
      <c r="J289" s="41"/>
      <c r="K289" s="42"/>
      <c r="L289" s="42"/>
      <c r="M289" s="42"/>
      <c r="N289" s="42"/>
      <c r="O289" s="14"/>
      <c r="P289" s="14"/>
      <c r="Q289" s="14"/>
      <c r="R289" s="14"/>
      <c r="S289" s="14">
        <v>0.43466408989730287</v>
      </c>
      <c r="T289" s="15">
        <f t="shared" si="393"/>
        <v>0.60698685831662025</v>
      </c>
      <c r="U289" s="43"/>
      <c r="V289" s="19">
        <v>0.15174671457915506</v>
      </c>
      <c r="W289" s="44"/>
      <c r="X289" s="44"/>
      <c r="Y289" s="45"/>
      <c r="Z289" s="42"/>
      <c r="AA289" s="42"/>
      <c r="AB289" s="19"/>
      <c r="AC289" s="44"/>
      <c r="AD289" s="46"/>
      <c r="AE289" s="47"/>
      <c r="AF289" s="112"/>
      <c r="AG289" s="113"/>
      <c r="AH289" s="116"/>
      <c r="AI289" s="44"/>
      <c r="AJ289" s="44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  <c r="AV289" s="91"/>
      <c r="AW289" s="91"/>
      <c r="AX289" s="91"/>
      <c r="AY289" s="91"/>
      <c r="AZ289" s="91"/>
      <c r="BA289" s="91"/>
      <c r="BB289" s="91"/>
      <c r="BC289" s="91"/>
      <c r="BD289" s="91"/>
      <c r="BE289" s="91"/>
      <c r="BF289" s="91"/>
      <c r="BG289" s="91"/>
      <c r="BH289" s="91"/>
      <c r="BI289" s="91"/>
      <c r="BJ289" s="91"/>
      <c r="BK289" s="91"/>
      <c r="BL289" s="91"/>
      <c r="BM289" s="91"/>
      <c r="BN289" s="91"/>
      <c r="BO289" s="91"/>
      <c r="BP289" s="91"/>
      <c r="BQ289" s="91"/>
      <c r="BR289" s="91"/>
      <c r="BS289" s="91"/>
      <c r="BT289" s="91"/>
      <c r="BU289" s="91"/>
      <c r="BV289" s="91"/>
      <c r="BW289" s="91"/>
      <c r="BX289" s="91"/>
      <c r="BY289" s="91"/>
      <c r="BZ289" s="91"/>
      <c r="CA289" s="91"/>
      <c r="CB289" s="91"/>
      <c r="CC289" s="91"/>
      <c r="CD289" s="91"/>
      <c r="CE289" s="91"/>
      <c r="CF289" s="91"/>
      <c r="CG289" s="91"/>
      <c r="CH289" s="91"/>
      <c r="CI289" s="91"/>
      <c r="CJ289" s="91"/>
      <c r="CK289" s="91"/>
      <c r="CL289" s="91"/>
      <c r="CM289" s="91"/>
      <c r="CN289" s="91"/>
      <c r="CO289" s="91"/>
    </row>
    <row r="290" spans="1:93" s="1" customFormat="1" ht="15" thickBot="1" x14ac:dyDescent="0.4">
      <c r="A290" s="59">
        <f t="shared" ref="A290" si="418">A286+1</f>
        <v>71</v>
      </c>
      <c r="B290" s="3">
        <v>0</v>
      </c>
      <c r="C290" s="4">
        <v>0</v>
      </c>
      <c r="D290" s="5">
        <v>0</v>
      </c>
      <c r="E290" s="48" cm="1">
        <f t="array" ref="E290:F292">AF286:AG288</f>
        <v>-3.2784172091525092</v>
      </c>
      <c r="F290" s="49">
        <v>-3.1739924496394725</v>
      </c>
      <c r="G290" s="49" cm="1">
        <f t="array" ref="G290:G292">AI286:AI288</f>
        <v>-3.371069162861505</v>
      </c>
      <c r="H290" s="49" cm="1">
        <f t="array" ref="H290:H292">AH286:AH288</f>
        <v>0.39303813961589129</v>
      </c>
      <c r="I290" s="52">
        <f t="shared" ref="I290" si="419">AJ286</f>
        <v>4.2009087246216048E-2</v>
      </c>
      <c r="J290" s="8">
        <v>3</v>
      </c>
      <c r="K290" s="9" cm="1">
        <f t="array" ref="K290:N292" xml:space="preserve"> MMULT(E290:F292, TRANSPOSE(B290:C293))+H290:H292</f>
        <v>0.39303813961589129</v>
      </c>
      <c r="L290" s="9">
        <v>-2.7809543100235814</v>
      </c>
      <c r="M290" s="9">
        <v>-2.8853790695366177</v>
      </c>
      <c r="N290" s="9">
        <v>-6.0593715191760911</v>
      </c>
      <c r="O290" s="11">
        <f t="shared" ref="O290:R292" si="420">1/(1+EXP(-K290))</f>
        <v>0.59701385511800253</v>
      </c>
      <c r="P290" s="11">
        <f t="shared" si="420"/>
        <v>5.8362088414849127E-2</v>
      </c>
      <c r="Q290" s="11">
        <f t="shared" si="420"/>
        <v>5.2881078614238505E-2</v>
      </c>
      <c r="R290" s="11">
        <f t="shared" si="420"/>
        <v>2.3304249087717963E-3</v>
      </c>
      <c r="S290" s="12" cm="1">
        <f t="array" ref="S290:S293">MMULT(TRANSPOSE(O290:R292), G290:G292)+I290</f>
        <v>-1.3345483191897254</v>
      </c>
      <c r="T290" s="15">
        <f t="shared" si="393"/>
        <v>0.20840801509761653</v>
      </c>
      <c r="U290" s="16" cm="1">
        <f t="array" ref="U290">0.25*(-SUMPRODUCT(D290:D293,LN(T290:T293))-SUMPRODUCT(1-D290:D293,LN(1-T290:T293)))</f>
        <v>0.5545354114395965</v>
      </c>
      <c r="V290" s="17" cm="1">
        <f t="array" ref="V290:V293">0.25*(T290:T293-D290:D293)</f>
        <v>5.2102003774404132E-2</v>
      </c>
      <c r="W290" s="20" cm="1">
        <f t="array" ref="W290:W292" xml:space="preserve"> TRANSPOSE(MMULT( TRANSPOSE(_xlfn.ANCHORARRAY(V290)), TRANSPOSE(O290:R292)))</f>
        <v>2.0166620811254768E-2</v>
      </c>
      <c r="X290" s="20">
        <f t="shared" ref="X290" si="421">SUM(_xlfn.ANCHORARRAY(V290))</f>
        <v>3.4275892176799383E-4</v>
      </c>
      <c r="Y290" s="22" cm="1">
        <f t="array" ref="Y290:AB292">(G290:G292)*(TRANSPOSE(_xlfn.ANCHORARRAY(V290))*(O290:R292)*(1-O290:R292))</f>
        <v>-4.2256800765381124E-2</v>
      </c>
      <c r="Z290" s="23">
        <v>1.7617787722389328E-2</v>
      </c>
      <c r="AA290" s="23">
        <v>1.8336257210096768E-2</v>
      </c>
      <c r="AB290" s="17">
        <v>-1.1908650236500799E-3</v>
      </c>
      <c r="AC290" s="20" cm="1">
        <f t="array" ref="AC290:AD292">MMULT((_xlfn.ANCHORARRAY(Y290)),(B290:C293))</f>
        <v>1.7145392186446687E-2</v>
      </c>
      <c r="AD290" s="26">
        <v>1.6426922698739247E-2</v>
      </c>
      <c r="AE290" s="28">
        <f t="shared" ref="AE290:AE292" si="422">SUM(Y290:AB290)</f>
        <v>-7.4936208565451069E-3</v>
      </c>
      <c r="AF290" s="110" cm="1">
        <f t="array" ref="AF290:AG292">E290:F292-3*(_xlfn.ANCHORARRAY(AC290))</f>
        <v>-3.3298533857118491</v>
      </c>
      <c r="AG290" s="111">
        <v>-3.2232732177356902</v>
      </c>
      <c r="AH290" s="114" cm="1">
        <f t="array" ref="AH290:AH292">(H290:H292)-3*(AE290:AE292)</f>
        <v>0.41551900218552662</v>
      </c>
      <c r="AI290" s="20" cm="1">
        <f t="array" ref="AI290:AI292">G290:G292-3*(_xlfn.ANCHORARRAY(W290))</f>
        <v>-3.4315690252952695</v>
      </c>
      <c r="AJ290" s="20">
        <f t="shared" ref="AJ290" si="423">I290-3*(X290)</f>
        <v>4.0980810480912067E-2</v>
      </c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  <c r="AV290" s="91"/>
      <c r="AW290" s="91"/>
      <c r="AX290" s="91"/>
      <c r="AY290" s="91"/>
      <c r="AZ290" s="91"/>
      <c r="BA290" s="91"/>
      <c r="BB290" s="91"/>
      <c r="BC290" s="91"/>
      <c r="BD290" s="91"/>
      <c r="BE290" s="91"/>
      <c r="BF290" s="91"/>
      <c r="BG290" s="91"/>
      <c r="BH290" s="91"/>
      <c r="BI290" s="91"/>
      <c r="BJ290" s="91"/>
      <c r="BK290" s="91"/>
      <c r="BL290" s="91"/>
      <c r="BM290" s="91"/>
      <c r="BN290" s="91"/>
      <c r="BO290" s="91"/>
      <c r="BP290" s="91"/>
      <c r="BQ290" s="91"/>
      <c r="BR290" s="91"/>
      <c r="BS290" s="91"/>
      <c r="BT290" s="91"/>
      <c r="BU290" s="91"/>
      <c r="BV290" s="91"/>
      <c r="BW290" s="91"/>
      <c r="BX290" s="91"/>
      <c r="BY290" s="91"/>
      <c r="BZ290" s="91"/>
      <c r="CA290" s="91"/>
      <c r="CB290" s="91"/>
      <c r="CC290" s="91"/>
      <c r="CD290" s="91"/>
      <c r="CE290" s="91"/>
      <c r="CF290" s="91"/>
      <c r="CG290" s="91"/>
      <c r="CH290" s="91"/>
      <c r="CI290" s="91"/>
      <c r="CJ290" s="91"/>
      <c r="CK290" s="91"/>
      <c r="CL290" s="91"/>
      <c r="CM290" s="91"/>
      <c r="CN290" s="91"/>
      <c r="CO290" s="91"/>
    </row>
    <row r="291" spans="1:93" s="1" customFormat="1" ht="15" thickBot="1" x14ac:dyDescent="0.4">
      <c r="A291" s="60"/>
      <c r="B291" s="29">
        <v>0</v>
      </c>
      <c r="C291" s="30">
        <v>1</v>
      </c>
      <c r="D291" s="31">
        <v>1</v>
      </c>
      <c r="E291" s="50">
        <v>-0.9058717832912403</v>
      </c>
      <c r="F291" s="51">
        <v>0.32978157558778509</v>
      </c>
      <c r="G291" s="49">
        <v>0.47568412106610569</v>
      </c>
      <c r="H291" s="49">
        <v>-0.22406812491767172</v>
      </c>
      <c r="I291" s="53"/>
      <c r="J291" s="34"/>
      <c r="K291" s="10">
        <v>-0.22406812491767172</v>
      </c>
      <c r="L291" s="10">
        <v>0.10571345067011337</v>
      </c>
      <c r="M291" s="10">
        <v>-1.1299399082089121</v>
      </c>
      <c r="N291" s="10">
        <v>-0.8001583326211269</v>
      </c>
      <c r="O291" s="13">
        <f t="shared" si="420"/>
        <v>0.44421616640762063</v>
      </c>
      <c r="P291" s="13">
        <f t="shared" si="420"/>
        <v>0.52640377799379756</v>
      </c>
      <c r="Q291" s="13">
        <f t="shared" si="420"/>
        <v>0.24417219080287636</v>
      </c>
      <c r="R291" s="13">
        <f t="shared" si="420"/>
        <v>0.30999165100824061</v>
      </c>
      <c r="S291" s="13">
        <v>0.487893761806864</v>
      </c>
      <c r="T291" s="15">
        <f t="shared" si="393"/>
        <v>0.61961013108267293</v>
      </c>
      <c r="U291" s="35"/>
      <c r="V291" s="18">
        <v>-9.5097467229331767E-2</v>
      </c>
      <c r="W291" s="21">
        <v>-6.332495131458428E-3</v>
      </c>
      <c r="X291" s="21"/>
      <c r="Y291" s="24">
        <v>6.1188999238060357E-3</v>
      </c>
      <c r="Z291" s="25">
        <v>-1.1277551824282103E-2</v>
      </c>
      <c r="AA291" s="25">
        <v>-9.5340172374367548E-3</v>
      </c>
      <c r="AB291" s="18">
        <v>1.5459520963469394E-2</v>
      </c>
      <c r="AC291" s="21">
        <v>5.9255037260326389E-3</v>
      </c>
      <c r="AD291" s="27">
        <v>4.1819691391872908E-3</v>
      </c>
      <c r="AE291" s="28">
        <f t="shared" si="422"/>
        <v>7.6685182555657171E-4</v>
      </c>
      <c r="AF291" s="110">
        <v>-0.92364829446933816</v>
      </c>
      <c r="AG291" s="111">
        <v>0.3172356681702232</v>
      </c>
      <c r="AH291" s="115">
        <v>-0.22636868039434144</v>
      </c>
      <c r="AI291" s="21">
        <v>0.49468160646048098</v>
      </c>
      <c r="AJ291" s="2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  <c r="AV291" s="91"/>
      <c r="AW291" s="91"/>
      <c r="AX291" s="91"/>
      <c r="AY291" s="91"/>
      <c r="AZ291" s="91"/>
      <c r="BA291" s="91"/>
      <c r="BB291" s="91"/>
      <c r="BC291" s="91"/>
      <c r="BD291" s="91"/>
      <c r="BE291" s="91"/>
      <c r="BF291" s="91"/>
      <c r="BG291" s="91"/>
      <c r="BH291" s="91"/>
      <c r="BI291" s="91"/>
      <c r="BJ291" s="91"/>
      <c r="BK291" s="91"/>
      <c r="BL291" s="91"/>
      <c r="BM291" s="91"/>
      <c r="BN291" s="91"/>
      <c r="BO291" s="91"/>
      <c r="BP291" s="91"/>
      <c r="BQ291" s="91"/>
      <c r="BR291" s="91"/>
      <c r="BS291" s="91"/>
      <c r="BT291" s="91"/>
      <c r="BU291" s="91"/>
      <c r="BV291" s="91"/>
      <c r="BW291" s="91"/>
      <c r="BX291" s="91"/>
      <c r="BY291" s="91"/>
      <c r="BZ291" s="91"/>
      <c r="CA291" s="91"/>
      <c r="CB291" s="91"/>
      <c r="CC291" s="91"/>
      <c r="CD291" s="91"/>
      <c r="CE291" s="91"/>
      <c r="CF291" s="91"/>
      <c r="CG291" s="91"/>
      <c r="CH291" s="91"/>
      <c r="CI291" s="91"/>
      <c r="CJ291" s="91"/>
      <c r="CK291" s="91"/>
      <c r="CL291" s="91"/>
      <c r="CM291" s="91"/>
      <c r="CN291" s="91"/>
      <c r="CO291" s="91"/>
    </row>
    <row r="292" spans="1:93" s="1" customFormat="1" ht="15" thickBot="1" x14ac:dyDescent="0.4">
      <c r="A292" s="60"/>
      <c r="B292" s="29">
        <v>1</v>
      </c>
      <c r="C292" s="30">
        <v>0</v>
      </c>
      <c r="D292" s="31">
        <v>1</v>
      </c>
      <c r="E292" s="50">
        <v>-0.66838207111964965</v>
      </c>
      <c r="F292" s="51">
        <v>-0.14753922413459969</v>
      </c>
      <c r="G292" s="49">
        <v>0.88661449001055159</v>
      </c>
      <c r="H292" s="49">
        <v>-8.3946973766668195E-2</v>
      </c>
      <c r="I292" s="53"/>
      <c r="J292" s="34"/>
      <c r="K292" s="10">
        <v>-8.3946973766668195E-2</v>
      </c>
      <c r="L292" s="10">
        <v>-0.2314861979012679</v>
      </c>
      <c r="M292" s="10">
        <v>-0.7523290448863178</v>
      </c>
      <c r="N292" s="10">
        <v>-0.89986826902091754</v>
      </c>
      <c r="O292" s="13">
        <f t="shared" si="420"/>
        <v>0.47902557250942857</v>
      </c>
      <c r="P292" s="13">
        <f t="shared" si="420"/>
        <v>0.44238549793001658</v>
      </c>
      <c r="Q292" s="13">
        <f t="shared" si="420"/>
        <v>0.32031402552664845</v>
      </c>
      <c r="R292" s="13">
        <f t="shared" si="420"/>
        <v>0.28907756888392372</v>
      </c>
      <c r="S292" s="13">
        <v>0.26388720418728956</v>
      </c>
      <c r="T292" s="15">
        <f t="shared" si="393"/>
        <v>0.56559161146172643</v>
      </c>
      <c r="U292" s="35"/>
      <c r="V292" s="18">
        <v>-0.10860209713456839</v>
      </c>
      <c r="W292" s="21">
        <v>-7.9757849392559158E-3</v>
      </c>
      <c r="X292" s="21"/>
      <c r="Y292" s="24">
        <v>1.1528275734253642E-2</v>
      </c>
      <c r="Z292" s="25">
        <v>-2.0798820979277599E-2</v>
      </c>
      <c r="AA292" s="25">
        <v>-2.0963186596200889E-2</v>
      </c>
      <c r="AB292" s="18">
        <v>2.7684996383115418E-2</v>
      </c>
      <c r="AC292" s="21">
        <v>6.7218097869145288E-3</v>
      </c>
      <c r="AD292" s="27">
        <v>6.8861754038378187E-3</v>
      </c>
      <c r="AE292" s="28">
        <f t="shared" si="422"/>
        <v>-2.5487354581094288E-3</v>
      </c>
      <c r="AF292" s="110">
        <v>-0.68854750048039326</v>
      </c>
      <c r="AG292" s="111">
        <v>-0.16819775034611315</v>
      </c>
      <c r="AH292" s="115">
        <v>-7.6300767392339902E-2</v>
      </c>
      <c r="AI292" s="21">
        <v>0.91054184482831935</v>
      </c>
      <c r="AJ292" s="2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  <c r="AV292" s="91"/>
      <c r="AW292" s="91"/>
      <c r="AX292" s="91"/>
      <c r="AY292" s="91"/>
      <c r="AZ292" s="91"/>
      <c r="BA292" s="91"/>
      <c r="BB292" s="91"/>
      <c r="BC292" s="91"/>
      <c r="BD292" s="91"/>
      <c r="BE292" s="91"/>
      <c r="BF292" s="91"/>
      <c r="BG292" s="91"/>
      <c r="BH292" s="91"/>
      <c r="BI292" s="91"/>
      <c r="BJ292" s="91"/>
      <c r="BK292" s="91"/>
      <c r="BL292" s="91"/>
      <c r="BM292" s="91"/>
      <c r="BN292" s="91"/>
      <c r="BO292" s="91"/>
      <c r="BP292" s="91"/>
      <c r="BQ292" s="91"/>
      <c r="BR292" s="91"/>
      <c r="BS292" s="91"/>
      <c r="BT292" s="91"/>
      <c r="BU292" s="91"/>
      <c r="BV292" s="91"/>
      <c r="BW292" s="91"/>
      <c r="BX292" s="91"/>
      <c r="BY292" s="91"/>
      <c r="BZ292" s="91"/>
      <c r="CA292" s="91"/>
      <c r="CB292" s="91"/>
      <c r="CC292" s="91"/>
      <c r="CD292" s="91"/>
      <c r="CE292" s="91"/>
      <c r="CF292" s="91"/>
      <c r="CG292" s="91"/>
      <c r="CH292" s="91"/>
      <c r="CI292" s="91"/>
      <c r="CJ292" s="91"/>
      <c r="CK292" s="91"/>
      <c r="CL292" s="91"/>
      <c r="CM292" s="91"/>
      <c r="CN292" s="91"/>
      <c r="CO292" s="91"/>
    </row>
    <row r="293" spans="1:93" s="1" customFormat="1" ht="15" thickBot="1" x14ac:dyDescent="0.4">
      <c r="A293" s="61"/>
      <c r="B293" s="36">
        <v>1</v>
      </c>
      <c r="C293" s="37">
        <v>1</v>
      </c>
      <c r="D293" s="38">
        <v>0</v>
      </c>
      <c r="E293" s="54"/>
      <c r="F293" s="55"/>
      <c r="G293" s="56"/>
      <c r="H293" s="56"/>
      <c r="I293" s="57"/>
      <c r="J293" s="41"/>
      <c r="K293" s="42"/>
      <c r="L293" s="42"/>
      <c r="M293" s="42"/>
      <c r="N293" s="42"/>
      <c r="O293" s="14"/>
      <c r="P293" s="14"/>
      <c r="Q293" s="14"/>
      <c r="R293" s="14"/>
      <c r="S293" s="14">
        <v>0.43791153105708713</v>
      </c>
      <c r="T293" s="15">
        <f t="shared" si="393"/>
        <v>0.60776127804505609</v>
      </c>
      <c r="U293" s="43"/>
      <c r="V293" s="19">
        <v>0.15194031951126402</v>
      </c>
      <c r="W293" s="44"/>
      <c r="X293" s="44"/>
      <c r="Y293" s="45"/>
      <c r="Z293" s="42"/>
      <c r="AA293" s="42"/>
      <c r="AB293" s="19"/>
      <c r="AC293" s="44"/>
      <c r="AD293" s="46"/>
      <c r="AE293" s="47"/>
      <c r="AF293" s="112"/>
      <c r="AG293" s="113"/>
      <c r="AH293" s="116"/>
      <c r="AI293" s="44"/>
      <c r="AJ293" s="44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  <c r="AV293" s="91"/>
      <c r="AW293" s="91"/>
      <c r="AX293" s="91"/>
      <c r="AY293" s="91"/>
      <c r="AZ293" s="91"/>
      <c r="BA293" s="91"/>
      <c r="BB293" s="91"/>
      <c r="BC293" s="91"/>
      <c r="BD293" s="91"/>
      <c r="BE293" s="91"/>
      <c r="BF293" s="91"/>
      <c r="BG293" s="91"/>
      <c r="BH293" s="91"/>
      <c r="BI293" s="91"/>
      <c r="BJ293" s="91"/>
      <c r="BK293" s="91"/>
      <c r="BL293" s="91"/>
      <c r="BM293" s="91"/>
      <c r="BN293" s="91"/>
      <c r="BO293" s="91"/>
      <c r="BP293" s="91"/>
      <c r="BQ293" s="91"/>
      <c r="BR293" s="91"/>
      <c r="BS293" s="91"/>
      <c r="BT293" s="91"/>
      <c r="BU293" s="91"/>
      <c r="BV293" s="91"/>
      <c r="BW293" s="91"/>
      <c r="BX293" s="91"/>
      <c r="BY293" s="91"/>
      <c r="BZ293" s="91"/>
      <c r="CA293" s="91"/>
      <c r="CB293" s="91"/>
      <c r="CC293" s="91"/>
      <c r="CD293" s="91"/>
      <c r="CE293" s="91"/>
      <c r="CF293" s="91"/>
      <c r="CG293" s="91"/>
      <c r="CH293" s="91"/>
      <c r="CI293" s="91"/>
      <c r="CJ293" s="91"/>
      <c r="CK293" s="91"/>
      <c r="CL293" s="91"/>
      <c r="CM293" s="91"/>
      <c r="CN293" s="91"/>
      <c r="CO293" s="91"/>
    </row>
  </sheetData>
  <mergeCells count="97">
    <mergeCell ref="U8:U9"/>
    <mergeCell ref="V8:V9"/>
    <mergeCell ref="W8:W9"/>
    <mergeCell ref="A1:V3"/>
    <mergeCell ref="B4:V6"/>
    <mergeCell ref="B8:C9"/>
    <mergeCell ref="D8:D9"/>
    <mergeCell ref="E8:F9"/>
    <mergeCell ref="G8:G9"/>
    <mergeCell ref="H8:H9"/>
    <mergeCell ref="I8:I9"/>
    <mergeCell ref="J8:J9"/>
    <mergeCell ref="K8:N9"/>
    <mergeCell ref="AI8:AI9"/>
    <mergeCell ref="AJ8:AJ9"/>
    <mergeCell ref="AN9:AY11"/>
    <mergeCell ref="A10:A13"/>
    <mergeCell ref="AL12:AX20"/>
    <mergeCell ref="A14:A17"/>
    <mergeCell ref="A18:A21"/>
    <mergeCell ref="X8:X9"/>
    <mergeCell ref="Y8:AB9"/>
    <mergeCell ref="AC8:AD9"/>
    <mergeCell ref="AE8:AE9"/>
    <mergeCell ref="AF8:AG9"/>
    <mergeCell ref="AH8:AH9"/>
    <mergeCell ref="O8:R9"/>
    <mergeCell ref="S8:S9"/>
    <mergeCell ref="T8:T9"/>
    <mergeCell ref="A66:A69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114:A117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62:A165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210:A213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58:A261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86:A289"/>
    <mergeCell ref="A290:A293"/>
    <mergeCell ref="A262:A265"/>
    <mergeCell ref="A266:A269"/>
    <mergeCell ref="A270:A273"/>
    <mergeCell ref="A274:A277"/>
    <mergeCell ref="A278:A281"/>
    <mergeCell ref="A282:A28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97A7-FD39-4482-A2CC-A1307B593995}">
  <dimension ref="A1:LY293"/>
  <sheetViews>
    <sheetView tabSelected="1" topLeftCell="AF7" zoomScale="73" zoomScaleNormal="70" workbookViewId="0">
      <selection activeCell="AT48" sqref="AT48"/>
    </sheetView>
  </sheetViews>
  <sheetFormatPr defaultRowHeight="14.5" x14ac:dyDescent="0.35"/>
  <cols>
    <col min="11" max="18" width="8.81640625" customWidth="1"/>
    <col min="19" max="19" width="8.81640625" style="91" customWidth="1"/>
    <col min="20" max="20" width="16.81640625" customWidth="1"/>
    <col min="21" max="21" width="14.26953125" style="58" customWidth="1"/>
    <col min="22" max="36" width="8.81640625" customWidth="1"/>
    <col min="37" max="55" width="9.1796875" style="91"/>
    <col min="56" max="337" width="8.7265625" style="91"/>
  </cols>
  <sheetData>
    <row r="1" spans="1:337" s="91" customFormat="1" ht="18.5" x14ac:dyDescent="0.35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</row>
    <row r="2" spans="1:337" s="91" customFormat="1" ht="18.5" x14ac:dyDescent="0.3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</row>
    <row r="3" spans="1:337" s="91" customFormat="1" ht="24.75" customHeight="1" x14ac:dyDescent="0.3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</row>
    <row r="4" spans="1:337" s="91" customFormat="1" ht="15" customHeight="1" x14ac:dyDescent="0.35">
      <c r="B4" s="99" t="s">
        <v>22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</row>
    <row r="5" spans="1:337" s="91" customFormat="1" ht="15" customHeight="1" x14ac:dyDescent="0.35"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</row>
    <row r="6" spans="1:337" s="91" customFormat="1" ht="15" customHeight="1" x14ac:dyDescent="0.35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</row>
    <row r="7" spans="1:337" s="91" customFormat="1" ht="15" thickBot="1" x14ac:dyDescent="0.4">
      <c r="U7" s="101"/>
    </row>
    <row r="8" spans="1:337" s="1" customFormat="1" ht="15" thickBot="1" x14ac:dyDescent="0.4">
      <c r="A8" s="2" t="s">
        <v>1</v>
      </c>
      <c r="B8" s="73" t="s">
        <v>2</v>
      </c>
      <c r="C8" s="74"/>
      <c r="D8" s="59" t="s">
        <v>3</v>
      </c>
      <c r="E8" s="73" t="s">
        <v>4</v>
      </c>
      <c r="F8" s="74"/>
      <c r="G8" s="83" t="s">
        <v>5</v>
      </c>
      <c r="H8" s="59" t="s">
        <v>6</v>
      </c>
      <c r="I8" s="59" t="s">
        <v>7</v>
      </c>
      <c r="J8" s="59" t="s">
        <v>8</v>
      </c>
      <c r="K8" s="73" t="s">
        <v>9</v>
      </c>
      <c r="L8" s="83"/>
      <c r="M8" s="83"/>
      <c r="N8" s="74"/>
      <c r="O8" s="73" t="s">
        <v>21</v>
      </c>
      <c r="P8" s="83"/>
      <c r="Q8" s="83"/>
      <c r="R8" s="83"/>
      <c r="S8" s="108" t="s">
        <v>11</v>
      </c>
      <c r="T8" s="86" t="s">
        <v>12</v>
      </c>
      <c r="U8" s="63" t="s">
        <v>13</v>
      </c>
      <c r="V8" s="72" t="s">
        <v>14</v>
      </c>
      <c r="W8" s="67" t="s">
        <v>15</v>
      </c>
      <c r="X8" s="67" t="s">
        <v>16</v>
      </c>
      <c r="Y8" s="69" t="s">
        <v>17</v>
      </c>
      <c r="Z8" s="62"/>
      <c r="AA8" s="62"/>
      <c r="AB8" s="70"/>
      <c r="AC8" s="73" t="s">
        <v>18</v>
      </c>
      <c r="AD8" s="74"/>
      <c r="AE8" s="77" t="s">
        <v>19</v>
      </c>
      <c r="AF8" s="79" t="s">
        <v>4</v>
      </c>
      <c r="AG8" s="80"/>
      <c r="AH8" s="69" t="s">
        <v>6</v>
      </c>
      <c r="AI8" s="62" t="s">
        <v>5</v>
      </c>
      <c r="AJ8" s="62" t="s">
        <v>7</v>
      </c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1"/>
      <c r="GM8" s="91"/>
      <c r="GN8" s="91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1"/>
      <c r="HH8" s="91"/>
      <c r="HI8" s="91"/>
      <c r="HJ8" s="91"/>
      <c r="HK8" s="91"/>
      <c r="HL8" s="91"/>
      <c r="HM8" s="91"/>
      <c r="HN8" s="91"/>
      <c r="HO8" s="91"/>
      <c r="HP8" s="91"/>
      <c r="HQ8" s="91"/>
      <c r="HR8" s="91"/>
      <c r="HS8" s="91"/>
      <c r="HT8" s="91"/>
      <c r="HU8" s="91"/>
      <c r="HV8" s="91"/>
      <c r="HW8" s="91"/>
      <c r="HX8" s="91"/>
      <c r="HY8" s="91"/>
      <c r="HZ8" s="91"/>
      <c r="IA8" s="91"/>
      <c r="IB8" s="91"/>
      <c r="IC8" s="91"/>
      <c r="ID8" s="91"/>
      <c r="IE8" s="91"/>
      <c r="IF8" s="91"/>
      <c r="IG8" s="91"/>
      <c r="IH8" s="91"/>
      <c r="II8" s="91"/>
      <c r="IJ8" s="91"/>
      <c r="IK8" s="91"/>
      <c r="IL8" s="91"/>
      <c r="IM8" s="91"/>
      <c r="IN8" s="91"/>
      <c r="IO8" s="91"/>
      <c r="IP8" s="91"/>
      <c r="IQ8" s="91"/>
      <c r="IR8" s="91"/>
      <c r="IS8" s="91"/>
      <c r="IT8" s="91"/>
      <c r="IU8" s="91"/>
      <c r="IV8" s="91"/>
      <c r="IW8" s="91"/>
      <c r="IX8" s="91"/>
      <c r="IY8" s="91"/>
      <c r="IZ8" s="91"/>
      <c r="JA8" s="91"/>
      <c r="JB8" s="91"/>
      <c r="JC8" s="91"/>
      <c r="JD8" s="91"/>
      <c r="JE8" s="91"/>
      <c r="JF8" s="91"/>
      <c r="JG8" s="91"/>
      <c r="JH8" s="91"/>
      <c r="JI8" s="91"/>
      <c r="JJ8" s="91"/>
      <c r="JK8" s="91"/>
      <c r="JL8" s="91"/>
      <c r="JM8" s="91"/>
      <c r="JN8" s="91"/>
      <c r="JO8" s="91"/>
      <c r="JP8" s="91"/>
      <c r="JQ8" s="91"/>
      <c r="JR8" s="91"/>
      <c r="JS8" s="91"/>
      <c r="JT8" s="91"/>
      <c r="JU8" s="91"/>
      <c r="JV8" s="91"/>
      <c r="JW8" s="91"/>
      <c r="JX8" s="91"/>
      <c r="JY8" s="91"/>
      <c r="JZ8" s="91"/>
      <c r="KA8" s="91"/>
      <c r="KB8" s="91"/>
      <c r="KC8" s="91"/>
      <c r="KD8" s="91"/>
      <c r="KE8" s="91"/>
      <c r="KF8" s="91"/>
      <c r="KG8" s="91"/>
      <c r="KH8" s="91"/>
      <c r="KI8" s="91"/>
      <c r="KJ8" s="91"/>
      <c r="KK8" s="91"/>
      <c r="KL8" s="91"/>
      <c r="KM8" s="91"/>
      <c r="KN8" s="91"/>
      <c r="KO8" s="91"/>
      <c r="KP8" s="91"/>
      <c r="KQ8" s="91"/>
      <c r="KR8" s="91"/>
      <c r="KS8" s="91"/>
      <c r="KT8" s="91"/>
      <c r="KU8" s="91"/>
      <c r="KV8" s="91"/>
      <c r="KW8" s="91"/>
      <c r="KX8" s="91"/>
      <c r="KY8" s="91"/>
      <c r="KZ8" s="91"/>
      <c r="LA8" s="91"/>
      <c r="LB8" s="91"/>
      <c r="LC8" s="91"/>
      <c r="LD8" s="91"/>
      <c r="LE8" s="91"/>
      <c r="LF8" s="91"/>
      <c r="LG8" s="91"/>
      <c r="LH8" s="91"/>
      <c r="LI8" s="91"/>
      <c r="LJ8" s="91"/>
      <c r="LK8" s="91"/>
      <c r="LL8" s="91"/>
      <c r="LM8" s="91"/>
      <c r="LN8" s="91"/>
      <c r="LO8" s="91"/>
      <c r="LP8" s="91"/>
      <c r="LQ8" s="91"/>
      <c r="LR8" s="91"/>
      <c r="LS8" s="91"/>
      <c r="LT8" s="91"/>
      <c r="LU8" s="91"/>
      <c r="LV8" s="91"/>
      <c r="LW8" s="91"/>
      <c r="LX8" s="91"/>
      <c r="LY8" s="91"/>
    </row>
    <row r="9" spans="1:337" s="1" customFormat="1" ht="15" thickBot="1" x14ac:dyDescent="0.4">
      <c r="A9" s="2"/>
      <c r="B9" s="84"/>
      <c r="C9" s="90"/>
      <c r="D9" s="60"/>
      <c r="E9" s="84"/>
      <c r="F9" s="90"/>
      <c r="G9" s="85"/>
      <c r="H9" s="60"/>
      <c r="I9" s="60"/>
      <c r="J9" s="60"/>
      <c r="K9" s="84"/>
      <c r="L9" s="85"/>
      <c r="M9" s="85"/>
      <c r="N9" s="90"/>
      <c r="O9" s="84"/>
      <c r="P9" s="85"/>
      <c r="Q9" s="85"/>
      <c r="R9" s="85"/>
      <c r="S9" s="109"/>
      <c r="T9" s="87"/>
      <c r="U9" s="88"/>
      <c r="V9" s="89"/>
      <c r="W9" s="68"/>
      <c r="X9" s="68"/>
      <c r="Y9" s="71"/>
      <c r="Z9" s="63"/>
      <c r="AA9" s="63"/>
      <c r="AB9" s="72"/>
      <c r="AC9" s="75"/>
      <c r="AD9" s="76"/>
      <c r="AE9" s="78"/>
      <c r="AF9" s="81"/>
      <c r="AG9" s="82"/>
      <c r="AH9" s="71"/>
      <c r="AI9" s="63"/>
      <c r="AJ9" s="63"/>
      <c r="AK9" s="91"/>
      <c r="AL9" s="91"/>
      <c r="AM9" s="91"/>
      <c r="AN9" s="92" t="s">
        <v>20</v>
      </c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  <c r="EM9" s="91"/>
      <c r="EN9" s="91"/>
      <c r="EO9" s="91"/>
      <c r="EP9" s="91"/>
      <c r="EQ9" s="91"/>
      <c r="ER9" s="91"/>
      <c r="ES9" s="91"/>
      <c r="ET9" s="91"/>
      <c r="EU9" s="91"/>
      <c r="EV9" s="91"/>
      <c r="EW9" s="91"/>
      <c r="EX9" s="91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1"/>
      <c r="FO9" s="91"/>
      <c r="FP9" s="91"/>
      <c r="FQ9" s="91"/>
      <c r="FR9" s="91"/>
      <c r="FS9" s="91"/>
      <c r="FT9" s="91"/>
      <c r="FU9" s="91"/>
      <c r="FV9" s="91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1"/>
      <c r="GM9" s="91"/>
      <c r="GN9" s="91"/>
      <c r="GO9" s="91"/>
      <c r="GP9" s="91"/>
      <c r="GQ9" s="91"/>
      <c r="GR9" s="91"/>
      <c r="GS9" s="91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1"/>
      <c r="HH9" s="91"/>
      <c r="HI9" s="91"/>
      <c r="HJ9" s="91"/>
      <c r="HK9" s="91"/>
      <c r="HL9" s="91"/>
      <c r="HM9" s="91"/>
      <c r="HN9" s="91"/>
      <c r="HO9" s="91"/>
      <c r="HP9" s="91"/>
      <c r="HQ9" s="91"/>
      <c r="HR9" s="91"/>
      <c r="HS9" s="91"/>
      <c r="HT9" s="91"/>
      <c r="HU9" s="91"/>
      <c r="HV9" s="91"/>
      <c r="HW9" s="91"/>
      <c r="HX9" s="91"/>
      <c r="HY9" s="91"/>
      <c r="HZ9" s="91"/>
      <c r="IA9" s="91"/>
      <c r="IB9" s="91"/>
      <c r="IC9" s="91"/>
      <c r="ID9" s="91"/>
      <c r="IE9" s="91"/>
      <c r="IF9" s="91"/>
      <c r="IG9" s="91"/>
      <c r="IH9" s="91"/>
      <c r="II9" s="91"/>
      <c r="IJ9" s="91"/>
      <c r="IK9" s="91"/>
      <c r="IL9" s="91"/>
      <c r="IM9" s="91"/>
      <c r="IN9" s="91"/>
      <c r="IO9" s="91"/>
      <c r="IP9" s="91"/>
      <c r="IQ9" s="91"/>
      <c r="IR9" s="91"/>
      <c r="IS9" s="91"/>
      <c r="IT9" s="91"/>
      <c r="IU9" s="91"/>
      <c r="IV9" s="91"/>
      <c r="IW9" s="91"/>
      <c r="IX9" s="91"/>
      <c r="IY9" s="91"/>
      <c r="IZ9" s="91"/>
      <c r="JA9" s="91"/>
      <c r="JB9" s="91"/>
      <c r="JC9" s="91"/>
      <c r="JD9" s="91"/>
      <c r="JE9" s="91"/>
      <c r="JF9" s="91"/>
      <c r="JG9" s="91"/>
      <c r="JH9" s="91"/>
      <c r="JI9" s="91"/>
      <c r="JJ9" s="91"/>
      <c r="JK9" s="91"/>
      <c r="JL9" s="91"/>
      <c r="JM9" s="91"/>
      <c r="JN9" s="91"/>
      <c r="JO9" s="91"/>
      <c r="JP9" s="91"/>
      <c r="JQ9" s="91"/>
      <c r="JR9" s="91"/>
      <c r="JS9" s="91"/>
      <c r="JT9" s="91"/>
      <c r="JU9" s="91"/>
      <c r="JV9" s="91"/>
      <c r="JW9" s="91"/>
      <c r="JX9" s="91"/>
      <c r="JY9" s="91"/>
      <c r="JZ9" s="91"/>
      <c r="KA9" s="91"/>
      <c r="KB9" s="91"/>
      <c r="KC9" s="91"/>
      <c r="KD9" s="91"/>
      <c r="KE9" s="91"/>
      <c r="KF9" s="91"/>
      <c r="KG9" s="91"/>
      <c r="KH9" s="91"/>
      <c r="KI9" s="91"/>
      <c r="KJ9" s="91"/>
      <c r="KK9" s="91"/>
      <c r="KL9" s="91"/>
      <c r="KM9" s="91"/>
      <c r="KN9" s="91"/>
      <c r="KO9" s="91"/>
      <c r="KP9" s="91"/>
      <c r="KQ9" s="91"/>
      <c r="KR9" s="91"/>
      <c r="KS9" s="91"/>
      <c r="KT9" s="91"/>
      <c r="KU9" s="91"/>
      <c r="KV9" s="91"/>
      <c r="KW9" s="91"/>
      <c r="KX9" s="91"/>
      <c r="KY9" s="91"/>
      <c r="KZ9" s="91"/>
      <c r="LA9" s="91"/>
      <c r="LB9" s="91"/>
      <c r="LC9" s="91"/>
      <c r="LD9" s="91"/>
      <c r="LE9" s="91"/>
      <c r="LF9" s="91"/>
      <c r="LG9" s="91"/>
      <c r="LH9" s="91"/>
      <c r="LI9" s="91"/>
      <c r="LJ9" s="91"/>
      <c r="LK9" s="91"/>
      <c r="LL9" s="91"/>
      <c r="LM9" s="91"/>
      <c r="LN9" s="91"/>
      <c r="LO9" s="91"/>
      <c r="LP9" s="91"/>
      <c r="LQ9" s="91"/>
      <c r="LR9" s="91"/>
      <c r="LS9" s="91"/>
      <c r="LT9" s="91"/>
      <c r="LU9" s="91"/>
      <c r="LV9" s="91"/>
      <c r="LW9" s="91"/>
      <c r="LX9" s="91"/>
      <c r="LY9" s="91"/>
    </row>
    <row r="10" spans="1:337" s="1" customFormat="1" ht="15" thickBot="1" x14ac:dyDescent="0.4">
      <c r="A10" s="64">
        <v>1</v>
      </c>
      <c r="B10" s="3">
        <v>0</v>
      </c>
      <c r="C10" s="4">
        <v>0</v>
      </c>
      <c r="D10" s="5">
        <v>0</v>
      </c>
      <c r="E10" s="6">
        <v>-0.7</v>
      </c>
      <c r="F10" s="6">
        <v>-0.7</v>
      </c>
      <c r="G10" s="6">
        <v>-0.5</v>
      </c>
      <c r="H10" s="6">
        <v>0</v>
      </c>
      <c r="I10" s="7">
        <v>0</v>
      </c>
      <c r="J10" s="8">
        <v>3</v>
      </c>
      <c r="K10" s="9" cm="1">
        <f t="array" ref="K10:N12" xml:space="preserve"> MMULT(E10:F12, TRANSPOSE(B10:C13))+H10:H12</f>
        <v>0</v>
      </c>
      <c r="L10" s="9">
        <v>-0.7</v>
      </c>
      <c r="M10" s="9">
        <v>-0.7</v>
      </c>
      <c r="N10" s="9">
        <v>-1.4</v>
      </c>
      <c r="O10" s="11">
        <f>(EXP(K10)-EXP(-K10))/(EXP(K10)+EXP(-K10))</f>
        <v>0</v>
      </c>
      <c r="P10" s="11">
        <f t="shared" ref="P10:R12" si="0">1/(1+EXP(-L10))</f>
        <v>0.33181222783183389</v>
      </c>
      <c r="Q10" s="11">
        <f t="shared" si="0"/>
        <v>0.33181222783183389</v>
      </c>
      <c r="R10" s="11">
        <f t="shared" si="0"/>
        <v>0.19781611144141825</v>
      </c>
      <c r="S10" s="105" cm="1">
        <f t="array" ref="S10:S13">MMULT(TRANSPOSE(O10:R12), G10:G12)+I10</f>
        <v>0.65</v>
      </c>
      <c r="T10" s="15">
        <f t="shared" ref="T10:T73" si="1">1/(1+EXP(-S10))</f>
        <v>0.65701046267349883</v>
      </c>
      <c r="U10" s="16" cm="1">
        <f t="array" ref="U10">0.25*(-SUMPRODUCT(D10:D13,LN(T10:T13))-SUMPRODUCT(1-D10:D13,LN(1-T10:T13)))</f>
        <v>0.77122514051884683</v>
      </c>
      <c r="V10" s="17" cm="1">
        <f t="array" ref="V10:V13">0.25*(T10:T13-D10:D13)</f>
        <v>0.16425261566837471</v>
      </c>
      <c r="W10" s="20" cm="1">
        <f t="array" ref="W10:W12" xml:space="preserve"> TRANSPOSE(MMULT( TRANSPOSE(_xlfn.ANCHORARRAY(V10)), TRANSPOSE(O10:R12)))</f>
        <v>-2.7445437238288982E-2</v>
      </c>
      <c r="X10" s="20">
        <f>SUM(_xlfn.ANCHORARRAY(V10))</f>
        <v>0.14904496723885496</v>
      </c>
      <c r="Y10" s="22" cm="1">
        <f t="array" ref="Y10:AB12">(G10:G12)*(TRANSPOSE(_xlfn.ANCHORARRAY(V10))*(O10:R12)*(1-O10:R12))</f>
        <v>0</v>
      </c>
      <c r="Z10" s="23">
        <v>9.179064273839771E-3</v>
      </c>
      <c r="AA10" s="23">
        <v>1.1038028932517412E-2</v>
      </c>
      <c r="AB10" s="17">
        <v>-1.3263216931471124E-2</v>
      </c>
      <c r="AC10" s="20" cm="1">
        <f t="array" ref="AC10:AD12">MMULT((_xlfn.ANCHORARRAY(Y10)),(B10:C13))</f>
        <v>-2.2251879989537114E-3</v>
      </c>
      <c r="AD10" s="26">
        <v>-4.0841526576313528E-3</v>
      </c>
      <c r="AE10" s="28">
        <f>SUM(Y10:AB10)</f>
        <v>6.9538762748860596E-3</v>
      </c>
      <c r="AF10" s="117" cm="1">
        <f t="array" ref="AF10:AG12">E10:F12-3*(_xlfn.ANCHORARRAY(AC10))</f>
        <v>-0.69332443600313887</v>
      </c>
      <c r="AG10" s="118">
        <v>-0.68774754202710586</v>
      </c>
      <c r="AH10" s="114" cm="1">
        <f t="array" ref="AH10:AH12">(H10:H12)-3*(AE10:AE12)</f>
        <v>-2.0861628824658179E-2</v>
      </c>
      <c r="AI10" s="121" cm="1">
        <f t="array" ref="AI10:AI12">G10:G12-3*(_xlfn.ANCHORARRAY(W10))</f>
        <v>-0.41766368828513306</v>
      </c>
      <c r="AJ10" s="124">
        <f>I10-3*(X10)</f>
        <v>-0.44713490171656489</v>
      </c>
      <c r="AK10" s="91"/>
      <c r="AL10" s="93"/>
      <c r="AM10" s="91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  <c r="IW10" s="91"/>
      <c r="IX10" s="91"/>
      <c r="IY10" s="91"/>
      <c r="IZ10" s="91"/>
      <c r="JA10" s="91"/>
      <c r="JB10" s="91"/>
      <c r="JC10" s="91"/>
      <c r="JD10" s="91"/>
      <c r="JE10" s="91"/>
      <c r="JF10" s="91"/>
      <c r="JG10" s="91"/>
      <c r="JH10" s="91"/>
      <c r="JI10" s="91"/>
      <c r="JJ10" s="91"/>
      <c r="JK10" s="91"/>
      <c r="JL10" s="91"/>
      <c r="JM10" s="91"/>
      <c r="JN10" s="91"/>
      <c r="JO10" s="91"/>
      <c r="JP10" s="91"/>
      <c r="JQ10" s="91"/>
      <c r="JR10" s="91"/>
      <c r="JS10" s="91"/>
      <c r="JT10" s="91"/>
      <c r="JU10" s="91"/>
      <c r="JV10" s="91"/>
      <c r="JW10" s="91"/>
      <c r="JX10" s="91"/>
      <c r="JY10" s="91"/>
      <c r="JZ10" s="91"/>
      <c r="KA10" s="91"/>
      <c r="KB10" s="91"/>
      <c r="KC10" s="91"/>
      <c r="KD10" s="91"/>
      <c r="KE10" s="91"/>
      <c r="KF10" s="91"/>
      <c r="KG10" s="91"/>
      <c r="KH10" s="91"/>
      <c r="KI10" s="91"/>
      <c r="KJ10" s="91"/>
      <c r="KK10" s="91"/>
      <c r="KL10" s="91"/>
      <c r="KM10" s="91"/>
      <c r="KN10" s="91"/>
      <c r="KO10" s="91"/>
      <c r="KP10" s="91"/>
      <c r="KQ10" s="91"/>
      <c r="KR10" s="91"/>
      <c r="KS10" s="91"/>
      <c r="KT10" s="91"/>
      <c r="KU10" s="91"/>
      <c r="KV10" s="91"/>
      <c r="KW10" s="91"/>
      <c r="KX10" s="91"/>
      <c r="KY10" s="91"/>
      <c r="KZ10" s="91"/>
      <c r="LA10" s="91"/>
      <c r="LB10" s="91"/>
      <c r="LC10" s="91"/>
      <c r="LD10" s="91"/>
      <c r="LE10" s="91"/>
      <c r="LF10" s="91"/>
      <c r="LG10" s="91"/>
      <c r="LH10" s="91"/>
      <c r="LI10" s="91"/>
      <c r="LJ10" s="91"/>
      <c r="LK10" s="91"/>
      <c r="LL10" s="91"/>
      <c r="LM10" s="91"/>
      <c r="LN10" s="91"/>
      <c r="LO10" s="91"/>
      <c r="LP10" s="91"/>
      <c r="LQ10" s="91"/>
      <c r="LR10" s="91"/>
      <c r="LS10" s="91"/>
      <c r="LT10" s="91"/>
      <c r="LU10" s="91"/>
      <c r="LV10" s="91"/>
      <c r="LW10" s="91"/>
      <c r="LX10" s="91"/>
      <c r="LY10" s="91"/>
    </row>
    <row r="11" spans="1:337" s="1" customFormat="1" ht="15" thickBot="1" x14ac:dyDescent="0.4">
      <c r="A11" s="65"/>
      <c r="B11" s="29">
        <v>0</v>
      </c>
      <c r="C11" s="30">
        <v>1</v>
      </c>
      <c r="D11" s="31">
        <v>1</v>
      </c>
      <c r="E11" s="32">
        <v>-0.5</v>
      </c>
      <c r="F11" s="32">
        <v>0.7</v>
      </c>
      <c r="G11" s="32">
        <v>0.4</v>
      </c>
      <c r="H11" s="32">
        <v>0</v>
      </c>
      <c r="I11" s="33"/>
      <c r="J11" s="34"/>
      <c r="K11" s="10">
        <v>0</v>
      </c>
      <c r="L11" s="10">
        <v>0.7</v>
      </c>
      <c r="M11" s="10">
        <v>-0.5</v>
      </c>
      <c r="N11" s="10">
        <v>0.19999999999999996</v>
      </c>
      <c r="O11" s="13">
        <f>1/(1+EXP(-K11))</f>
        <v>0.5</v>
      </c>
      <c r="P11" s="13">
        <f t="shared" si="0"/>
        <v>0.66818777216816616</v>
      </c>
      <c r="Q11" s="13">
        <f t="shared" si="0"/>
        <v>0.37754066879814541</v>
      </c>
      <c r="R11" s="13">
        <f t="shared" si="0"/>
        <v>0.54983399731247784</v>
      </c>
      <c r="S11" s="106">
        <v>0.70273798990269909</v>
      </c>
      <c r="T11" s="15">
        <f t="shared" si="1"/>
        <v>0.66879453998307603</v>
      </c>
      <c r="U11" s="35"/>
      <c r="V11" s="18">
        <v>-8.2801365004230992E-2</v>
      </c>
      <c r="W11" s="21">
        <v>8.1120101522362903E-2</v>
      </c>
      <c r="X11" s="21"/>
      <c r="Y11" s="24">
        <v>1.6425261566837473E-2</v>
      </c>
      <c r="Z11" s="25">
        <v>-7.3432514190718157E-3</v>
      </c>
      <c r="AA11" s="25">
        <v>-9.3597732454656427E-3</v>
      </c>
      <c r="AB11" s="18">
        <v>1.6550363896361938E-2</v>
      </c>
      <c r="AC11" s="21">
        <v>7.1905906508962954E-3</v>
      </c>
      <c r="AD11" s="27">
        <v>9.2071124772901223E-3</v>
      </c>
      <c r="AE11" s="28">
        <f>SUM(Y11:AB11)</f>
        <v>1.6272600798661954E-2</v>
      </c>
      <c r="AF11" s="117">
        <v>-0.52157177195268889</v>
      </c>
      <c r="AG11" s="118">
        <v>0.67237866256812961</v>
      </c>
      <c r="AH11" s="115">
        <v>-4.8817802395985863E-2</v>
      </c>
      <c r="AI11" s="122">
        <v>0.15663969543291131</v>
      </c>
      <c r="AJ11" s="125"/>
      <c r="AK11" s="91"/>
      <c r="AL11" s="94"/>
      <c r="AM11" s="91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91"/>
      <c r="FP11" s="91"/>
      <c r="FQ11" s="91"/>
      <c r="FR11" s="91"/>
      <c r="FS11" s="91"/>
      <c r="FT11" s="91"/>
      <c r="FU11" s="91"/>
      <c r="FV11" s="91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1"/>
      <c r="GM11" s="91"/>
      <c r="GN11" s="91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1"/>
      <c r="HE11" s="91"/>
      <c r="HF11" s="91"/>
      <c r="HG11" s="91"/>
      <c r="HH11" s="91"/>
      <c r="HI11" s="91"/>
      <c r="HJ11" s="91"/>
      <c r="HK11" s="91"/>
      <c r="HL11" s="91"/>
      <c r="HM11" s="91"/>
      <c r="HN11" s="91"/>
      <c r="HO11" s="91"/>
      <c r="HP11" s="91"/>
      <c r="HQ11" s="91"/>
      <c r="HR11" s="91"/>
      <c r="HS11" s="91"/>
      <c r="HT11" s="91"/>
      <c r="HU11" s="91"/>
      <c r="HV11" s="91"/>
      <c r="HW11" s="91"/>
      <c r="HX11" s="91"/>
      <c r="HY11" s="91"/>
      <c r="HZ11" s="91"/>
      <c r="IA11" s="91"/>
      <c r="IB11" s="91"/>
      <c r="IC11" s="91"/>
      <c r="ID11" s="91"/>
      <c r="IE11" s="91"/>
      <c r="IF11" s="91"/>
      <c r="IG11" s="91"/>
      <c r="IH11" s="91"/>
      <c r="II11" s="91"/>
      <c r="IJ11" s="91"/>
      <c r="IK11" s="91"/>
      <c r="IL11" s="91"/>
      <c r="IM11" s="91"/>
      <c r="IN11" s="91"/>
      <c r="IO11" s="91"/>
      <c r="IP11" s="91"/>
      <c r="IQ11" s="91"/>
      <c r="IR11" s="91"/>
      <c r="IS11" s="91"/>
      <c r="IT11" s="91"/>
      <c r="IU11" s="91"/>
      <c r="IV11" s="91"/>
      <c r="IW11" s="91"/>
      <c r="IX11" s="91"/>
      <c r="IY11" s="91"/>
      <c r="IZ11" s="91"/>
      <c r="JA11" s="91"/>
      <c r="JB11" s="91"/>
      <c r="JC11" s="91"/>
      <c r="JD11" s="91"/>
      <c r="JE11" s="91"/>
      <c r="JF11" s="91"/>
      <c r="JG11" s="91"/>
      <c r="JH11" s="91"/>
      <c r="JI11" s="91"/>
      <c r="JJ11" s="91"/>
      <c r="JK11" s="91"/>
      <c r="JL11" s="91"/>
      <c r="JM11" s="91"/>
      <c r="JN11" s="91"/>
      <c r="JO11" s="91"/>
      <c r="JP11" s="91"/>
      <c r="JQ11" s="91"/>
      <c r="JR11" s="91"/>
      <c r="JS11" s="91"/>
      <c r="JT11" s="91"/>
      <c r="JU11" s="91"/>
      <c r="JV11" s="91"/>
      <c r="JW11" s="91"/>
      <c r="JX11" s="91"/>
      <c r="JY11" s="91"/>
      <c r="JZ11" s="91"/>
      <c r="KA11" s="91"/>
      <c r="KB11" s="91"/>
      <c r="KC11" s="91"/>
      <c r="KD11" s="91"/>
      <c r="KE11" s="91"/>
      <c r="KF11" s="91"/>
      <c r="KG11" s="91"/>
      <c r="KH11" s="91"/>
      <c r="KI11" s="91"/>
      <c r="KJ11" s="91"/>
      <c r="KK11" s="91"/>
      <c r="KL11" s="91"/>
      <c r="KM11" s="91"/>
      <c r="KN11" s="91"/>
      <c r="KO11" s="91"/>
      <c r="KP11" s="91"/>
      <c r="KQ11" s="91"/>
      <c r="KR11" s="91"/>
      <c r="KS11" s="91"/>
      <c r="KT11" s="91"/>
      <c r="KU11" s="91"/>
      <c r="KV11" s="91"/>
      <c r="KW11" s="91"/>
      <c r="KX11" s="91"/>
      <c r="KY11" s="91"/>
      <c r="KZ11" s="91"/>
      <c r="LA11" s="91"/>
      <c r="LB11" s="91"/>
      <c r="LC11" s="91"/>
      <c r="LD11" s="91"/>
      <c r="LE11" s="91"/>
      <c r="LF11" s="91"/>
      <c r="LG11" s="91"/>
      <c r="LH11" s="91"/>
      <c r="LI11" s="91"/>
      <c r="LJ11" s="91"/>
      <c r="LK11" s="91"/>
      <c r="LL11" s="91"/>
      <c r="LM11" s="91"/>
      <c r="LN11" s="91"/>
      <c r="LO11" s="91"/>
      <c r="LP11" s="91"/>
      <c r="LQ11" s="91"/>
      <c r="LR11" s="91"/>
      <c r="LS11" s="91"/>
      <c r="LT11" s="91"/>
      <c r="LU11" s="91"/>
      <c r="LV11" s="91"/>
      <c r="LW11" s="91"/>
      <c r="LX11" s="91"/>
      <c r="LY11" s="91"/>
    </row>
    <row r="12" spans="1:337" s="1" customFormat="1" ht="15" thickBot="1" x14ac:dyDescent="0.4">
      <c r="A12" s="65"/>
      <c r="B12" s="29">
        <v>1</v>
      </c>
      <c r="C12" s="30">
        <v>0</v>
      </c>
      <c r="D12" s="31">
        <v>1</v>
      </c>
      <c r="E12" s="32">
        <v>-0.1</v>
      </c>
      <c r="F12" s="32">
        <v>0.7</v>
      </c>
      <c r="G12" s="32">
        <v>0.9</v>
      </c>
      <c r="H12" s="32">
        <v>0</v>
      </c>
      <c r="I12" s="33"/>
      <c r="J12" s="34"/>
      <c r="K12" s="10">
        <v>0</v>
      </c>
      <c r="L12" s="10">
        <v>0.7</v>
      </c>
      <c r="M12" s="10">
        <v>-0.1</v>
      </c>
      <c r="N12" s="10">
        <v>0.6</v>
      </c>
      <c r="O12" s="13">
        <f>1/(1+EXP(-K12))</f>
        <v>0.5</v>
      </c>
      <c r="P12" s="13">
        <f t="shared" si="0"/>
        <v>0.66818777216816616</v>
      </c>
      <c r="Q12" s="13">
        <f t="shared" si="0"/>
        <v>0.47502081252105999</v>
      </c>
      <c r="R12" s="13">
        <f t="shared" si="0"/>
        <v>0.6456563062257954</v>
      </c>
      <c r="S12" s="106">
        <v>0.41262888487229521</v>
      </c>
      <c r="T12" s="15">
        <f t="shared" si="1"/>
        <v>0.60171806829006602</v>
      </c>
      <c r="U12" s="35"/>
      <c r="V12" s="18">
        <v>-9.9570482927483495E-2</v>
      </c>
      <c r="W12" s="21">
        <v>8.7432016099978555E-2</v>
      </c>
      <c r="X12" s="21"/>
      <c r="Y12" s="24">
        <v>3.6956838525384311E-2</v>
      </c>
      <c r="Z12" s="25">
        <v>-1.6522315692911585E-2</v>
      </c>
      <c r="AA12" s="25">
        <v>-2.2347443477294809E-2</v>
      </c>
      <c r="AB12" s="18">
        <v>3.4420080973189285E-2</v>
      </c>
      <c r="AC12" s="21">
        <v>1.2072637495894475E-2</v>
      </c>
      <c r="AD12" s="27">
        <v>1.78977652802777E-2</v>
      </c>
      <c r="AE12" s="28">
        <f>SUM(Y12:AB12)</f>
        <v>3.2507160328367202E-2</v>
      </c>
      <c r="AF12" s="117">
        <v>-0.13621791248768345</v>
      </c>
      <c r="AG12" s="118">
        <v>0.6463067041591668</v>
      </c>
      <c r="AH12" s="115">
        <v>-9.7521480985101605E-2</v>
      </c>
      <c r="AI12" s="122">
        <v>0.63770395170006433</v>
      </c>
      <c r="AJ12" s="125"/>
      <c r="AK12" s="91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91"/>
      <c r="EH12" s="91"/>
      <c r="EI12" s="91"/>
      <c r="EJ12" s="91"/>
      <c r="EK12" s="91"/>
      <c r="EL12" s="91"/>
      <c r="EM12" s="91"/>
      <c r="EN12" s="91"/>
      <c r="EO12" s="91"/>
      <c r="EP12" s="91"/>
      <c r="EQ12" s="91"/>
      <c r="ER12" s="91"/>
      <c r="ES12" s="91"/>
      <c r="ET12" s="91"/>
      <c r="EU12" s="91"/>
      <c r="EV12" s="91"/>
      <c r="EW12" s="91"/>
      <c r="EX12" s="91"/>
      <c r="EY12" s="91"/>
      <c r="EZ12" s="91"/>
      <c r="FA12" s="91"/>
      <c r="FB12" s="91"/>
      <c r="FC12" s="91"/>
      <c r="FD12" s="91"/>
      <c r="FE12" s="91"/>
      <c r="FF12" s="91"/>
      <c r="FG12" s="91"/>
      <c r="FH12" s="91"/>
      <c r="FI12" s="91"/>
      <c r="FJ12" s="91"/>
      <c r="FK12" s="91"/>
      <c r="FL12" s="91"/>
      <c r="FM12" s="91"/>
      <c r="FN12" s="91"/>
      <c r="FO12" s="91"/>
      <c r="FP12" s="91"/>
      <c r="FQ12" s="91"/>
      <c r="FR12" s="91"/>
      <c r="FS12" s="91"/>
      <c r="FT12" s="91"/>
      <c r="FU12" s="91"/>
      <c r="FV12" s="91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1"/>
      <c r="GM12" s="91"/>
      <c r="GN12" s="91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1"/>
      <c r="HG12" s="91"/>
      <c r="HH12" s="91"/>
      <c r="HI12" s="91"/>
      <c r="HJ12" s="91"/>
      <c r="HK12" s="91"/>
      <c r="HL12" s="91"/>
      <c r="HM12" s="91"/>
      <c r="HN12" s="91"/>
      <c r="HO12" s="91"/>
      <c r="HP12" s="91"/>
      <c r="HQ12" s="91"/>
      <c r="HR12" s="91"/>
      <c r="HS12" s="91"/>
      <c r="HT12" s="91"/>
      <c r="HU12" s="91"/>
      <c r="HV12" s="91"/>
      <c r="HW12" s="91"/>
      <c r="HX12" s="91"/>
      <c r="HY12" s="91"/>
      <c r="HZ12" s="91"/>
      <c r="IA12" s="91"/>
      <c r="IB12" s="91"/>
      <c r="IC12" s="91"/>
      <c r="ID12" s="91"/>
      <c r="IE12" s="91"/>
      <c r="IF12" s="91"/>
      <c r="IG12" s="91"/>
      <c r="IH12" s="91"/>
      <c r="II12" s="91"/>
      <c r="IJ12" s="91"/>
      <c r="IK12" s="91"/>
      <c r="IL12" s="91"/>
      <c r="IM12" s="91"/>
      <c r="IN12" s="91"/>
      <c r="IO12" s="91"/>
      <c r="IP12" s="91"/>
      <c r="IQ12" s="91"/>
      <c r="IR12" s="91"/>
      <c r="IS12" s="91"/>
      <c r="IT12" s="91"/>
      <c r="IU12" s="91"/>
      <c r="IV12" s="91"/>
      <c r="IW12" s="91"/>
      <c r="IX12" s="91"/>
      <c r="IY12" s="91"/>
      <c r="IZ12" s="91"/>
      <c r="JA12" s="91"/>
      <c r="JB12" s="91"/>
      <c r="JC12" s="91"/>
      <c r="JD12" s="91"/>
      <c r="JE12" s="91"/>
      <c r="JF12" s="91"/>
      <c r="JG12" s="91"/>
      <c r="JH12" s="91"/>
      <c r="JI12" s="91"/>
      <c r="JJ12" s="91"/>
      <c r="JK12" s="91"/>
      <c r="JL12" s="91"/>
      <c r="JM12" s="91"/>
      <c r="JN12" s="91"/>
      <c r="JO12" s="91"/>
      <c r="JP12" s="91"/>
      <c r="JQ12" s="91"/>
      <c r="JR12" s="91"/>
      <c r="JS12" s="91"/>
      <c r="JT12" s="91"/>
      <c r="JU12" s="91"/>
      <c r="JV12" s="91"/>
      <c r="JW12" s="91"/>
      <c r="JX12" s="91"/>
      <c r="JY12" s="91"/>
      <c r="JZ12" s="91"/>
      <c r="KA12" s="91"/>
      <c r="KB12" s="91"/>
      <c r="KC12" s="91"/>
      <c r="KD12" s="91"/>
      <c r="KE12" s="91"/>
      <c r="KF12" s="91"/>
      <c r="KG12" s="91"/>
      <c r="KH12" s="91"/>
      <c r="KI12" s="91"/>
      <c r="KJ12" s="91"/>
      <c r="KK12" s="91"/>
      <c r="KL12" s="91"/>
      <c r="KM12" s="91"/>
      <c r="KN12" s="91"/>
      <c r="KO12" s="91"/>
      <c r="KP12" s="91"/>
      <c r="KQ12" s="91"/>
      <c r="KR12" s="91"/>
      <c r="KS12" s="91"/>
      <c r="KT12" s="91"/>
      <c r="KU12" s="91"/>
      <c r="KV12" s="91"/>
      <c r="KW12" s="91"/>
      <c r="KX12" s="91"/>
      <c r="KY12" s="91"/>
      <c r="KZ12" s="91"/>
      <c r="LA12" s="91"/>
      <c r="LB12" s="91"/>
      <c r="LC12" s="91"/>
      <c r="LD12" s="91"/>
      <c r="LE12" s="91"/>
      <c r="LF12" s="91"/>
      <c r="LG12" s="91"/>
      <c r="LH12" s="91"/>
      <c r="LI12" s="91"/>
      <c r="LJ12" s="91"/>
      <c r="LK12" s="91"/>
      <c r="LL12" s="91"/>
      <c r="LM12" s="91"/>
      <c r="LN12" s="91"/>
      <c r="LO12" s="91"/>
      <c r="LP12" s="91"/>
      <c r="LQ12" s="91"/>
      <c r="LR12" s="91"/>
      <c r="LS12" s="91"/>
      <c r="LT12" s="91"/>
      <c r="LU12" s="91"/>
      <c r="LV12" s="91"/>
      <c r="LW12" s="91"/>
      <c r="LX12" s="91"/>
      <c r="LY12" s="91"/>
    </row>
    <row r="13" spans="1:337" s="1" customFormat="1" ht="15" thickBot="1" x14ac:dyDescent="0.4">
      <c r="A13" s="66"/>
      <c r="B13" s="36">
        <v>1</v>
      </c>
      <c r="C13" s="37">
        <v>1</v>
      </c>
      <c r="D13" s="38">
        <v>0</v>
      </c>
      <c r="E13" s="39"/>
      <c r="F13" s="39"/>
      <c r="G13" s="39"/>
      <c r="H13" s="39"/>
      <c r="I13" s="40"/>
      <c r="J13" s="41"/>
      <c r="K13" s="42"/>
      <c r="L13" s="42"/>
      <c r="M13" s="42"/>
      <c r="N13" s="42"/>
      <c r="O13" s="14"/>
      <c r="P13" s="14"/>
      <c r="Q13" s="14"/>
      <c r="R13" s="14"/>
      <c r="S13" s="107">
        <v>0.70211621880749797</v>
      </c>
      <c r="T13" s="15">
        <f t="shared" si="1"/>
        <v>0.66865679800877897</v>
      </c>
      <c r="U13" s="43"/>
      <c r="V13" s="19">
        <v>0.16716419950219474</v>
      </c>
      <c r="W13" s="44"/>
      <c r="X13" s="44"/>
      <c r="Y13" s="45"/>
      <c r="Z13" s="42"/>
      <c r="AA13" s="42"/>
      <c r="AB13" s="19"/>
      <c r="AC13" s="44"/>
      <c r="AD13" s="46"/>
      <c r="AE13" s="47"/>
      <c r="AF13" s="119"/>
      <c r="AG13" s="120"/>
      <c r="AH13" s="116"/>
      <c r="AI13" s="123"/>
      <c r="AJ13" s="126"/>
      <c r="AK13" s="91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  <c r="GI13" s="91"/>
      <c r="GJ13" s="91"/>
      <c r="GK13" s="91"/>
      <c r="GL13" s="91"/>
      <c r="GM13" s="91"/>
      <c r="GN13" s="91"/>
      <c r="GO13" s="91"/>
      <c r="GP13" s="91"/>
      <c r="GQ13" s="91"/>
      <c r="GR13" s="91"/>
      <c r="GS13" s="91"/>
      <c r="GT13" s="91"/>
      <c r="GU13" s="91"/>
      <c r="GV13" s="91"/>
      <c r="GW13" s="91"/>
      <c r="GX13" s="91"/>
      <c r="GY13" s="91"/>
      <c r="GZ13" s="91"/>
      <c r="HA13" s="91"/>
      <c r="HB13" s="91"/>
      <c r="HC13" s="91"/>
      <c r="HD13" s="91"/>
      <c r="HE13" s="91"/>
      <c r="HF13" s="91"/>
      <c r="HG13" s="91"/>
      <c r="HH13" s="91"/>
      <c r="HI13" s="91"/>
      <c r="HJ13" s="91"/>
      <c r="HK13" s="91"/>
      <c r="HL13" s="91"/>
      <c r="HM13" s="91"/>
      <c r="HN13" s="91"/>
      <c r="HO13" s="91"/>
      <c r="HP13" s="91"/>
      <c r="HQ13" s="91"/>
      <c r="HR13" s="91"/>
      <c r="HS13" s="91"/>
      <c r="HT13" s="91"/>
      <c r="HU13" s="91"/>
      <c r="HV13" s="91"/>
      <c r="HW13" s="91"/>
      <c r="HX13" s="91"/>
      <c r="HY13" s="91"/>
      <c r="HZ13" s="91"/>
      <c r="IA13" s="91"/>
      <c r="IB13" s="91"/>
      <c r="IC13" s="91"/>
      <c r="ID13" s="91"/>
      <c r="IE13" s="91"/>
      <c r="IF13" s="91"/>
      <c r="IG13" s="91"/>
      <c r="IH13" s="91"/>
      <c r="II13" s="91"/>
      <c r="IJ13" s="91"/>
      <c r="IK13" s="91"/>
      <c r="IL13" s="91"/>
      <c r="IM13" s="91"/>
      <c r="IN13" s="91"/>
      <c r="IO13" s="91"/>
      <c r="IP13" s="91"/>
      <c r="IQ13" s="91"/>
      <c r="IR13" s="91"/>
      <c r="IS13" s="91"/>
      <c r="IT13" s="91"/>
      <c r="IU13" s="91"/>
      <c r="IV13" s="91"/>
      <c r="IW13" s="91"/>
      <c r="IX13" s="91"/>
      <c r="IY13" s="91"/>
      <c r="IZ13" s="91"/>
      <c r="JA13" s="91"/>
      <c r="JB13" s="91"/>
      <c r="JC13" s="91"/>
      <c r="JD13" s="91"/>
      <c r="JE13" s="91"/>
      <c r="JF13" s="91"/>
      <c r="JG13" s="91"/>
      <c r="JH13" s="91"/>
      <c r="JI13" s="91"/>
      <c r="JJ13" s="91"/>
      <c r="JK13" s="91"/>
      <c r="JL13" s="91"/>
      <c r="JM13" s="91"/>
      <c r="JN13" s="91"/>
      <c r="JO13" s="91"/>
      <c r="JP13" s="91"/>
      <c r="JQ13" s="91"/>
      <c r="JR13" s="91"/>
      <c r="JS13" s="91"/>
      <c r="JT13" s="91"/>
      <c r="JU13" s="91"/>
      <c r="JV13" s="91"/>
      <c r="JW13" s="91"/>
      <c r="JX13" s="91"/>
      <c r="JY13" s="91"/>
      <c r="JZ13" s="91"/>
      <c r="KA13" s="91"/>
      <c r="KB13" s="91"/>
      <c r="KC13" s="91"/>
      <c r="KD13" s="91"/>
      <c r="KE13" s="91"/>
      <c r="KF13" s="91"/>
      <c r="KG13" s="91"/>
      <c r="KH13" s="91"/>
      <c r="KI13" s="91"/>
      <c r="KJ13" s="91"/>
      <c r="KK13" s="91"/>
      <c r="KL13" s="91"/>
      <c r="KM13" s="91"/>
      <c r="KN13" s="91"/>
      <c r="KO13" s="91"/>
      <c r="KP13" s="91"/>
      <c r="KQ13" s="91"/>
      <c r="KR13" s="91"/>
      <c r="KS13" s="91"/>
      <c r="KT13" s="91"/>
      <c r="KU13" s="91"/>
      <c r="KV13" s="91"/>
      <c r="KW13" s="91"/>
      <c r="KX13" s="91"/>
      <c r="KY13" s="91"/>
      <c r="KZ13" s="91"/>
      <c r="LA13" s="91"/>
      <c r="LB13" s="91"/>
      <c r="LC13" s="91"/>
      <c r="LD13" s="91"/>
      <c r="LE13" s="91"/>
      <c r="LF13" s="91"/>
      <c r="LG13" s="91"/>
      <c r="LH13" s="91"/>
      <c r="LI13" s="91"/>
      <c r="LJ13" s="91"/>
      <c r="LK13" s="91"/>
      <c r="LL13" s="91"/>
      <c r="LM13" s="91"/>
      <c r="LN13" s="91"/>
      <c r="LO13" s="91"/>
      <c r="LP13" s="91"/>
      <c r="LQ13" s="91"/>
      <c r="LR13" s="91"/>
      <c r="LS13" s="91"/>
      <c r="LT13" s="91"/>
      <c r="LU13" s="91"/>
      <c r="LV13" s="91"/>
      <c r="LW13" s="91"/>
      <c r="LX13" s="91"/>
      <c r="LY13" s="91"/>
    </row>
    <row r="14" spans="1:337" s="1" customFormat="1" ht="15" thickBot="1" x14ac:dyDescent="0.4">
      <c r="A14" s="59">
        <f>A10+1</f>
        <v>2</v>
      </c>
      <c r="B14" s="3">
        <v>0</v>
      </c>
      <c r="C14" s="4">
        <v>0</v>
      </c>
      <c r="D14" s="5">
        <v>0</v>
      </c>
      <c r="E14" s="48" cm="1">
        <f t="array" ref="E14:F16">AF10:AG12</f>
        <v>-0.69332443600313887</v>
      </c>
      <c r="F14" s="49">
        <v>-0.68774754202710586</v>
      </c>
      <c r="G14" s="49" cm="1">
        <f t="array" ref="G14:G16">AI10:AI12</f>
        <v>-0.41766368828513306</v>
      </c>
      <c r="H14" s="49" cm="1">
        <f t="array" ref="H14:H16">AH10:AH12</f>
        <v>-2.0861628824658179E-2</v>
      </c>
      <c r="I14" s="52">
        <f>AJ10</f>
        <v>-0.44713490171656489</v>
      </c>
      <c r="J14" s="8">
        <v>3</v>
      </c>
      <c r="K14" s="9" cm="1">
        <f t="array" ref="K14:N16" xml:space="preserve"> MMULT(E14:F16, TRANSPOSE(B14:C17))+H14:H16</f>
        <v>-2.0861628824658179E-2</v>
      </c>
      <c r="L14" s="9">
        <v>-0.708609170851764</v>
      </c>
      <c r="M14" s="9">
        <v>-0.71418606482779701</v>
      </c>
      <c r="N14" s="9">
        <v>-1.4019336068549029</v>
      </c>
      <c r="O14" s="11">
        <f>(EXP(K14)-EXP(-K14))/(EXP(K14)+EXP(-K14))</f>
        <v>-2.0858602971899867E-2</v>
      </c>
      <c r="P14" s="11">
        <f t="shared" ref="P14:R16" si="2">1/(1+EXP(-L14))</f>
        <v>0.32990623539353714</v>
      </c>
      <c r="Q14" s="11">
        <f t="shared" si="2"/>
        <v>0.32867453355406923</v>
      </c>
      <c r="R14" s="11">
        <f t="shared" si="2"/>
        <v>0.19750945651135488</v>
      </c>
      <c r="S14" s="105" cm="1">
        <f t="array" ref="S14:S17">MMULT(TRANSPOSE(O14:R16), G14:G16)+I14</f>
        <v>-5.8697667182660118E-2</v>
      </c>
      <c r="T14" s="15">
        <f t="shared" si="1"/>
        <v>0.48532979504255119</v>
      </c>
      <c r="U14" s="16" cm="1">
        <f t="array" ref="U14">0.25*(-SUMPRODUCT(D14:D17,LN(T14:T17))-SUMPRODUCT(1-D14:D17,LN(1-T14:T17)))</f>
        <v>0.72077690322097054</v>
      </c>
      <c r="V14" s="17" cm="1">
        <f t="array" ref="V14:V17">0.25*(T14:T17-D14:D17)</f>
        <v>0.1213324487606378</v>
      </c>
      <c r="W14" s="20" cm="1">
        <f t="array" ref="W14:W16" xml:space="preserve"> TRANSPOSE(MMULT( TRANSPOSE(_xlfn.ANCHORARRAY(V14)), TRANSPOSE(O14:R16)))</f>
        <v>-6.7602065684696733E-2</v>
      </c>
      <c r="X14" s="20">
        <f>SUM(_xlfn.ANCHORARRAY(V14))</f>
        <v>-2.7863352962505791E-2</v>
      </c>
      <c r="Y14" s="22" cm="1">
        <f t="array" ref="Y14:AB16">(G14:G16)*(TRANSPOSE(_xlfn.ANCHORARRAY(V14))*(O14:R16)*(1-O14:R16))</f>
        <v>1.0790821107097869E-3</v>
      </c>
      <c r="Z14" s="23">
        <v>1.1995652420567512E-2</v>
      </c>
      <c r="AA14" s="23">
        <v>1.2929839370683226E-2</v>
      </c>
      <c r="AB14" s="17">
        <v>-8.0118445212797509E-3</v>
      </c>
      <c r="AC14" s="20" cm="1">
        <f t="array" ref="AC14:AD16">MMULT((_xlfn.ANCHORARRAY(Y14)),(B14:C17))</f>
        <v>4.9179948494034748E-3</v>
      </c>
      <c r="AD14" s="26">
        <v>3.9838078992877612E-3</v>
      </c>
      <c r="AE14" s="28">
        <f>SUM(Y14:AB14)</f>
        <v>1.7992729380680771E-2</v>
      </c>
      <c r="AF14" s="117" cm="1">
        <f t="array" ref="AF14:AG16">E14:F16-3*(_xlfn.ANCHORARRAY(AC14))</f>
        <v>-0.70807842055134929</v>
      </c>
      <c r="AG14" s="118">
        <v>-0.69969896572496915</v>
      </c>
      <c r="AH14" s="114" cm="1">
        <f t="array" ref="AH14:AH16">(H14:H16)-3*(AE14:AE16)</f>
        <v>-7.4839816966700487E-2</v>
      </c>
      <c r="AI14" s="121" cm="1">
        <f t="array" ref="AI14:AI16">G14:G16-3*(_xlfn.ANCHORARRAY(W14))</f>
        <v>-0.21485749123104286</v>
      </c>
      <c r="AJ14" s="124">
        <f>I14-3*(X14)</f>
        <v>-0.36354484282904753</v>
      </c>
      <c r="AK14" s="91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91"/>
      <c r="DY14" s="91"/>
      <c r="DZ14" s="91"/>
      <c r="EA14" s="91"/>
      <c r="EB14" s="91"/>
      <c r="EC14" s="91"/>
      <c r="ED14" s="91"/>
      <c r="EE14" s="91"/>
      <c r="EF14" s="91"/>
      <c r="EG14" s="91"/>
      <c r="EH14" s="91"/>
      <c r="EI14" s="91"/>
      <c r="EJ14" s="91"/>
      <c r="EK14" s="91"/>
      <c r="EL14" s="91"/>
      <c r="EM14" s="91"/>
      <c r="EN14" s="91"/>
      <c r="EO14" s="91"/>
      <c r="EP14" s="91"/>
      <c r="EQ14" s="91"/>
      <c r="ER14" s="91"/>
      <c r="ES14" s="91"/>
      <c r="ET14" s="91"/>
      <c r="EU14" s="91"/>
      <c r="EV14" s="91"/>
      <c r="EW14" s="91"/>
      <c r="EX14" s="91"/>
      <c r="EY14" s="91"/>
      <c r="EZ14" s="91"/>
      <c r="FA14" s="91"/>
      <c r="FB14" s="91"/>
      <c r="FC14" s="91"/>
      <c r="FD14" s="91"/>
      <c r="FE14" s="91"/>
      <c r="FF14" s="91"/>
      <c r="FG14" s="91"/>
      <c r="FH14" s="91"/>
      <c r="FI14" s="91"/>
      <c r="FJ14" s="91"/>
      <c r="FK14" s="91"/>
      <c r="FL14" s="91"/>
      <c r="FM14" s="91"/>
      <c r="FN14" s="91"/>
      <c r="FO14" s="91"/>
      <c r="FP14" s="91"/>
      <c r="FQ14" s="91"/>
      <c r="FR14" s="91"/>
      <c r="FS14" s="91"/>
      <c r="FT14" s="91"/>
      <c r="FU14" s="91"/>
      <c r="FV14" s="91"/>
      <c r="FW14" s="91"/>
      <c r="FX14" s="91"/>
      <c r="FY14" s="91"/>
      <c r="FZ14" s="91"/>
      <c r="GA14" s="91"/>
      <c r="GB14" s="91"/>
      <c r="GC14" s="91"/>
      <c r="GD14" s="91"/>
      <c r="GE14" s="91"/>
      <c r="GF14" s="91"/>
      <c r="GG14" s="91"/>
      <c r="GH14" s="91"/>
      <c r="GI14" s="91"/>
      <c r="GJ14" s="91"/>
      <c r="GK14" s="91"/>
      <c r="GL14" s="91"/>
      <c r="GM14" s="91"/>
      <c r="GN14" s="91"/>
      <c r="GO14" s="91"/>
      <c r="GP14" s="91"/>
      <c r="GQ14" s="91"/>
      <c r="GR14" s="91"/>
      <c r="GS14" s="91"/>
      <c r="GT14" s="91"/>
      <c r="GU14" s="91"/>
      <c r="GV14" s="91"/>
      <c r="GW14" s="91"/>
      <c r="GX14" s="91"/>
      <c r="GY14" s="91"/>
      <c r="GZ14" s="91"/>
      <c r="HA14" s="91"/>
      <c r="HB14" s="91"/>
      <c r="HC14" s="91"/>
      <c r="HD14" s="91"/>
      <c r="HE14" s="91"/>
      <c r="HF14" s="91"/>
      <c r="HG14" s="91"/>
      <c r="HH14" s="91"/>
      <c r="HI14" s="91"/>
      <c r="HJ14" s="91"/>
      <c r="HK14" s="91"/>
      <c r="HL14" s="91"/>
      <c r="HM14" s="91"/>
      <c r="HN14" s="91"/>
      <c r="HO14" s="91"/>
      <c r="HP14" s="91"/>
      <c r="HQ14" s="91"/>
      <c r="HR14" s="91"/>
      <c r="HS14" s="91"/>
      <c r="HT14" s="91"/>
      <c r="HU14" s="91"/>
      <c r="HV14" s="91"/>
      <c r="HW14" s="91"/>
      <c r="HX14" s="91"/>
      <c r="HY14" s="91"/>
      <c r="HZ14" s="91"/>
      <c r="IA14" s="91"/>
      <c r="IB14" s="91"/>
      <c r="IC14" s="91"/>
      <c r="ID14" s="91"/>
      <c r="IE14" s="91"/>
      <c r="IF14" s="91"/>
      <c r="IG14" s="91"/>
      <c r="IH14" s="91"/>
      <c r="II14" s="91"/>
      <c r="IJ14" s="91"/>
      <c r="IK14" s="91"/>
      <c r="IL14" s="91"/>
      <c r="IM14" s="91"/>
      <c r="IN14" s="91"/>
      <c r="IO14" s="91"/>
      <c r="IP14" s="91"/>
      <c r="IQ14" s="91"/>
      <c r="IR14" s="91"/>
      <c r="IS14" s="91"/>
      <c r="IT14" s="91"/>
      <c r="IU14" s="91"/>
      <c r="IV14" s="91"/>
      <c r="IW14" s="91"/>
      <c r="IX14" s="91"/>
      <c r="IY14" s="91"/>
      <c r="IZ14" s="91"/>
      <c r="JA14" s="91"/>
      <c r="JB14" s="91"/>
      <c r="JC14" s="91"/>
      <c r="JD14" s="91"/>
      <c r="JE14" s="91"/>
      <c r="JF14" s="91"/>
      <c r="JG14" s="91"/>
      <c r="JH14" s="91"/>
      <c r="JI14" s="91"/>
      <c r="JJ14" s="91"/>
      <c r="JK14" s="91"/>
      <c r="JL14" s="91"/>
      <c r="JM14" s="91"/>
      <c r="JN14" s="91"/>
      <c r="JO14" s="91"/>
      <c r="JP14" s="91"/>
      <c r="JQ14" s="91"/>
      <c r="JR14" s="91"/>
      <c r="JS14" s="91"/>
      <c r="JT14" s="91"/>
      <c r="JU14" s="91"/>
      <c r="JV14" s="91"/>
      <c r="JW14" s="91"/>
      <c r="JX14" s="91"/>
      <c r="JY14" s="91"/>
      <c r="JZ14" s="91"/>
      <c r="KA14" s="91"/>
      <c r="KB14" s="91"/>
      <c r="KC14" s="91"/>
      <c r="KD14" s="91"/>
      <c r="KE14" s="91"/>
      <c r="KF14" s="91"/>
      <c r="KG14" s="91"/>
      <c r="KH14" s="91"/>
      <c r="KI14" s="91"/>
      <c r="KJ14" s="91"/>
      <c r="KK14" s="91"/>
      <c r="KL14" s="91"/>
      <c r="KM14" s="91"/>
      <c r="KN14" s="91"/>
      <c r="KO14" s="91"/>
      <c r="KP14" s="91"/>
      <c r="KQ14" s="91"/>
      <c r="KR14" s="91"/>
      <c r="KS14" s="91"/>
      <c r="KT14" s="91"/>
      <c r="KU14" s="91"/>
      <c r="KV14" s="91"/>
      <c r="KW14" s="91"/>
      <c r="KX14" s="91"/>
      <c r="KY14" s="91"/>
      <c r="KZ14" s="91"/>
      <c r="LA14" s="91"/>
      <c r="LB14" s="91"/>
      <c r="LC14" s="91"/>
      <c r="LD14" s="91"/>
      <c r="LE14" s="91"/>
      <c r="LF14" s="91"/>
      <c r="LG14" s="91"/>
      <c r="LH14" s="91"/>
      <c r="LI14" s="91"/>
      <c r="LJ14" s="91"/>
      <c r="LK14" s="91"/>
      <c r="LL14" s="91"/>
      <c r="LM14" s="91"/>
      <c r="LN14" s="91"/>
      <c r="LO14" s="91"/>
      <c r="LP14" s="91"/>
      <c r="LQ14" s="91"/>
      <c r="LR14" s="91"/>
      <c r="LS14" s="91"/>
      <c r="LT14" s="91"/>
      <c r="LU14" s="91"/>
      <c r="LV14" s="91"/>
      <c r="LW14" s="91"/>
      <c r="LX14" s="91"/>
      <c r="LY14" s="91"/>
    </row>
    <row r="15" spans="1:337" s="1" customFormat="1" ht="15" thickBot="1" x14ac:dyDescent="0.4">
      <c r="A15" s="60"/>
      <c r="B15" s="29">
        <v>0</v>
      </c>
      <c r="C15" s="30">
        <v>1</v>
      </c>
      <c r="D15" s="31">
        <v>1</v>
      </c>
      <c r="E15" s="50">
        <v>-0.52157177195268889</v>
      </c>
      <c r="F15" s="51">
        <v>0.67237866256812961</v>
      </c>
      <c r="G15" s="49">
        <v>0.15663969543291131</v>
      </c>
      <c r="H15" s="49">
        <v>-4.8817802395985863E-2</v>
      </c>
      <c r="I15" s="53"/>
      <c r="J15" s="34"/>
      <c r="K15" s="10">
        <v>-4.8817802395985863E-2</v>
      </c>
      <c r="L15" s="10">
        <v>0.62356086017214374</v>
      </c>
      <c r="M15" s="10">
        <v>-0.57038957434867477</v>
      </c>
      <c r="N15" s="10">
        <v>0.10198908821945486</v>
      </c>
      <c r="O15" s="13">
        <f>1/(1+EXP(-K15))</f>
        <v>0.48779797260485469</v>
      </c>
      <c r="P15" s="13">
        <f t="shared" si="2"/>
        <v>0.65102797680233482</v>
      </c>
      <c r="Q15" s="13">
        <f t="shared" si="2"/>
        <v>0.36114693746362397</v>
      </c>
      <c r="R15" s="13">
        <f t="shared" si="2"/>
        <v>0.52547519361470041</v>
      </c>
      <c r="S15" s="106">
        <v>-7.8736918634843001E-2</v>
      </c>
      <c r="T15" s="15">
        <f t="shared" si="1"/>
        <v>0.48032593340975133</v>
      </c>
      <c r="U15" s="91"/>
      <c r="V15" s="127">
        <v>-0.12991851664756215</v>
      </c>
      <c r="W15" s="21">
        <v>-1.246883968887251E-2</v>
      </c>
      <c r="X15" s="21"/>
      <c r="Y15" s="24">
        <v>4.7485397394306898E-3</v>
      </c>
      <c r="Z15" s="25">
        <v>-4.6234178641439885E-3</v>
      </c>
      <c r="AA15" s="25">
        <v>-5.0705372812544364E-3</v>
      </c>
      <c r="AB15" s="18">
        <v>4.7270581588894781E-3</v>
      </c>
      <c r="AC15" s="21">
        <v>-3.4347912236495828E-4</v>
      </c>
      <c r="AD15" s="27">
        <v>1.0364029474548963E-4</v>
      </c>
      <c r="AE15" s="28">
        <f>SUM(Y15:AB15)</f>
        <v>-2.1835724707825691E-4</v>
      </c>
      <c r="AF15" s="117">
        <v>-0.52054133458559404</v>
      </c>
      <c r="AG15" s="118">
        <v>0.67206774168389316</v>
      </c>
      <c r="AH15" s="115">
        <v>-4.8162730654751094E-2</v>
      </c>
      <c r="AI15" s="122">
        <v>0.19404621449952886</v>
      </c>
      <c r="AJ15" s="125"/>
      <c r="AK15" s="91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91"/>
      <c r="HR15" s="91"/>
      <c r="HS15" s="91"/>
      <c r="HT15" s="91"/>
      <c r="HU15" s="91"/>
      <c r="HV15" s="91"/>
      <c r="HW15" s="91"/>
      <c r="HX15" s="91"/>
      <c r="HY15" s="91"/>
      <c r="HZ15" s="91"/>
      <c r="IA15" s="91"/>
      <c r="IB15" s="91"/>
      <c r="IC15" s="91"/>
      <c r="ID15" s="91"/>
      <c r="IE15" s="91"/>
      <c r="IF15" s="91"/>
      <c r="IG15" s="91"/>
      <c r="IH15" s="91"/>
      <c r="II15" s="91"/>
      <c r="IJ15" s="91"/>
      <c r="IK15" s="91"/>
      <c r="IL15" s="91"/>
      <c r="IM15" s="91"/>
      <c r="IN15" s="91"/>
      <c r="IO15" s="91"/>
      <c r="IP15" s="91"/>
      <c r="IQ15" s="91"/>
      <c r="IR15" s="91"/>
      <c r="IS15" s="91"/>
      <c r="IT15" s="91"/>
      <c r="IU15" s="91"/>
      <c r="IV15" s="91"/>
      <c r="IW15" s="91"/>
      <c r="IX15" s="91"/>
      <c r="IY15" s="91"/>
      <c r="IZ15" s="91"/>
      <c r="JA15" s="91"/>
      <c r="JB15" s="91"/>
      <c r="JC15" s="91"/>
      <c r="JD15" s="91"/>
      <c r="JE15" s="91"/>
      <c r="JF15" s="91"/>
      <c r="JG15" s="91"/>
      <c r="JH15" s="91"/>
      <c r="JI15" s="91"/>
      <c r="JJ15" s="91"/>
      <c r="JK15" s="91"/>
      <c r="JL15" s="91"/>
      <c r="JM15" s="91"/>
      <c r="JN15" s="91"/>
      <c r="JO15" s="91"/>
      <c r="JP15" s="91"/>
      <c r="JQ15" s="91"/>
      <c r="JR15" s="91"/>
      <c r="JS15" s="91"/>
      <c r="JT15" s="91"/>
      <c r="JU15" s="91"/>
      <c r="JV15" s="91"/>
      <c r="JW15" s="91"/>
      <c r="JX15" s="91"/>
      <c r="JY15" s="91"/>
      <c r="JZ15" s="91"/>
      <c r="KA15" s="91"/>
      <c r="KB15" s="91"/>
      <c r="KC15" s="91"/>
      <c r="KD15" s="91"/>
      <c r="KE15" s="91"/>
      <c r="KF15" s="91"/>
      <c r="KG15" s="91"/>
      <c r="KH15" s="91"/>
      <c r="KI15" s="91"/>
      <c r="KJ15" s="91"/>
      <c r="KK15" s="91"/>
      <c r="KL15" s="91"/>
      <c r="KM15" s="91"/>
      <c r="KN15" s="91"/>
      <c r="KO15" s="91"/>
      <c r="KP15" s="91"/>
      <c r="KQ15" s="91"/>
      <c r="KR15" s="91"/>
      <c r="KS15" s="91"/>
      <c r="KT15" s="91"/>
      <c r="KU15" s="91"/>
      <c r="KV15" s="91"/>
      <c r="KW15" s="91"/>
      <c r="KX15" s="91"/>
      <c r="KY15" s="91"/>
      <c r="KZ15" s="91"/>
      <c r="LA15" s="91"/>
      <c r="LB15" s="91"/>
      <c r="LC15" s="91"/>
      <c r="LD15" s="91"/>
      <c r="LE15" s="91"/>
      <c r="LF15" s="91"/>
      <c r="LG15" s="91"/>
      <c r="LH15" s="91"/>
      <c r="LI15" s="91"/>
      <c r="LJ15" s="91"/>
      <c r="LK15" s="91"/>
      <c r="LL15" s="91"/>
      <c r="LM15" s="91"/>
      <c r="LN15" s="91"/>
      <c r="LO15" s="91"/>
      <c r="LP15" s="91"/>
      <c r="LQ15" s="91"/>
      <c r="LR15" s="91"/>
      <c r="LS15" s="91"/>
      <c r="LT15" s="91"/>
      <c r="LU15" s="91"/>
      <c r="LV15" s="91"/>
      <c r="LW15" s="91"/>
      <c r="LX15" s="91"/>
      <c r="LY15" s="91"/>
    </row>
    <row r="16" spans="1:337" s="1" customFormat="1" ht="15" thickBot="1" x14ac:dyDescent="0.4">
      <c r="A16" s="60"/>
      <c r="B16" s="29">
        <v>1</v>
      </c>
      <c r="C16" s="30">
        <v>0</v>
      </c>
      <c r="D16" s="31">
        <v>1</v>
      </c>
      <c r="E16" s="50">
        <v>-0.13621791248768345</v>
      </c>
      <c r="F16" s="51">
        <v>0.6463067041591668</v>
      </c>
      <c r="G16" s="49">
        <v>0.63770395170006433</v>
      </c>
      <c r="H16" s="49">
        <v>-9.7521480985101605E-2</v>
      </c>
      <c r="I16" s="53"/>
      <c r="J16" s="34"/>
      <c r="K16" s="10">
        <v>-9.7521480985101605E-2</v>
      </c>
      <c r="L16" s="10">
        <v>0.5487852231740652</v>
      </c>
      <c r="M16" s="10">
        <v>-0.23373939347278505</v>
      </c>
      <c r="N16" s="10">
        <v>0.41256731068638175</v>
      </c>
      <c r="O16" s="13">
        <f>1/(1+EXP(-K16))</f>
        <v>0.4756389337308527</v>
      </c>
      <c r="P16" s="13">
        <f t="shared" si="2"/>
        <v>0.63385370760559923</v>
      </c>
      <c r="Q16" s="13">
        <f t="shared" si="2"/>
        <v>0.44182975074443637</v>
      </c>
      <c r="R16" s="13">
        <f t="shared" si="2"/>
        <v>0.60170331173251146</v>
      </c>
      <c r="S16" s="106">
        <v>-0.24608379532694094</v>
      </c>
      <c r="T16" s="15">
        <f t="shared" si="1"/>
        <v>0.43878764409234045</v>
      </c>
      <c r="U16" s="35"/>
      <c r="V16" s="18">
        <v>-0.1403030889769149</v>
      </c>
      <c r="W16" s="21">
        <v>-1.38073487270369E-2</v>
      </c>
      <c r="X16" s="21"/>
      <c r="Y16" s="24">
        <v>1.9297626909038013E-2</v>
      </c>
      <c r="Z16" s="25">
        <v>-1.9227987776561442E-2</v>
      </c>
      <c r="AA16" s="25">
        <v>-2.2065205753717756E-2</v>
      </c>
      <c r="AB16" s="18">
        <v>1.8496356246858029E-2</v>
      </c>
      <c r="AC16" s="21">
        <v>-3.5688495068597267E-3</v>
      </c>
      <c r="AD16" s="27">
        <v>-7.3163152970341302E-4</v>
      </c>
      <c r="AE16" s="28">
        <f>SUM(Y16:AB16)</f>
        <v>-3.4992103743831555E-3</v>
      </c>
      <c r="AF16" s="117">
        <v>-0.12551136396710427</v>
      </c>
      <c r="AG16" s="118">
        <v>0.64850159874827706</v>
      </c>
      <c r="AH16" s="115">
        <v>-8.7023849861952135E-2</v>
      </c>
      <c r="AI16" s="122">
        <v>0.679125997881175</v>
      </c>
      <c r="AJ16" s="125"/>
      <c r="AK16" s="91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1"/>
      <c r="GH16" s="91"/>
      <c r="GI16" s="91"/>
      <c r="GJ16" s="91"/>
      <c r="GK16" s="91"/>
      <c r="GL16" s="91"/>
      <c r="GM16" s="91"/>
      <c r="GN16" s="91"/>
      <c r="GO16" s="91"/>
      <c r="GP16" s="91"/>
      <c r="GQ16" s="91"/>
      <c r="GR16" s="91"/>
      <c r="GS16" s="91"/>
      <c r="GT16" s="91"/>
      <c r="GU16" s="91"/>
      <c r="GV16" s="91"/>
      <c r="GW16" s="91"/>
      <c r="GX16" s="91"/>
      <c r="GY16" s="91"/>
      <c r="GZ16" s="91"/>
      <c r="HA16" s="91"/>
      <c r="HB16" s="91"/>
      <c r="HC16" s="91"/>
      <c r="HD16" s="91"/>
      <c r="HE16" s="91"/>
      <c r="HF16" s="91"/>
      <c r="HG16" s="91"/>
      <c r="HH16" s="91"/>
      <c r="HI16" s="91"/>
      <c r="HJ16" s="91"/>
      <c r="HK16" s="91"/>
      <c r="HL16" s="91"/>
      <c r="HM16" s="91"/>
      <c r="HN16" s="91"/>
      <c r="HO16" s="91"/>
      <c r="HP16" s="91"/>
      <c r="HQ16" s="91"/>
      <c r="HR16" s="91"/>
      <c r="HS16" s="91"/>
      <c r="HT16" s="91"/>
      <c r="HU16" s="91"/>
      <c r="HV16" s="91"/>
      <c r="HW16" s="91"/>
      <c r="HX16" s="91"/>
      <c r="HY16" s="91"/>
      <c r="HZ16" s="91"/>
      <c r="IA16" s="91"/>
      <c r="IB16" s="91"/>
      <c r="IC16" s="91"/>
      <c r="ID16" s="91"/>
      <c r="IE16" s="91"/>
      <c r="IF16" s="91"/>
      <c r="IG16" s="91"/>
      <c r="IH16" s="91"/>
      <c r="II16" s="91"/>
      <c r="IJ16" s="91"/>
      <c r="IK16" s="91"/>
      <c r="IL16" s="91"/>
      <c r="IM16" s="91"/>
      <c r="IN16" s="91"/>
      <c r="IO16" s="91"/>
      <c r="IP16" s="91"/>
      <c r="IQ16" s="91"/>
      <c r="IR16" s="91"/>
      <c r="IS16" s="91"/>
      <c r="IT16" s="91"/>
      <c r="IU16" s="91"/>
      <c r="IV16" s="91"/>
      <c r="IW16" s="91"/>
      <c r="IX16" s="91"/>
      <c r="IY16" s="91"/>
      <c r="IZ16" s="91"/>
      <c r="JA16" s="91"/>
      <c r="JB16" s="91"/>
      <c r="JC16" s="91"/>
      <c r="JD16" s="91"/>
      <c r="JE16" s="91"/>
      <c r="JF16" s="91"/>
      <c r="JG16" s="91"/>
      <c r="JH16" s="91"/>
      <c r="JI16" s="91"/>
      <c r="JJ16" s="91"/>
      <c r="JK16" s="91"/>
      <c r="JL16" s="91"/>
      <c r="JM16" s="91"/>
      <c r="JN16" s="91"/>
      <c r="JO16" s="91"/>
      <c r="JP16" s="91"/>
      <c r="JQ16" s="91"/>
      <c r="JR16" s="91"/>
      <c r="JS16" s="91"/>
      <c r="JT16" s="91"/>
      <c r="JU16" s="91"/>
      <c r="JV16" s="91"/>
      <c r="JW16" s="91"/>
      <c r="JX16" s="91"/>
      <c r="JY16" s="91"/>
      <c r="JZ16" s="91"/>
      <c r="KA16" s="91"/>
      <c r="KB16" s="91"/>
      <c r="KC16" s="91"/>
      <c r="KD16" s="91"/>
      <c r="KE16" s="91"/>
      <c r="KF16" s="91"/>
      <c r="KG16" s="91"/>
      <c r="KH16" s="91"/>
      <c r="KI16" s="91"/>
      <c r="KJ16" s="91"/>
      <c r="KK16" s="91"/>
      <c r="KL16" s="91"/>
      <c r="KM16" s="91"/>
      <c r="KN16" s="91"/>
      <c r="KO16" s="91"/>
      <c r="KP16" s="91"/>
      <c r="KQ16" s="91"/>
      <c r="KR16" s="91"/>
      <c r="KS16" s="91"/>
      <c r="KT16" s="91"/>
      <c r="KU16" s="91"/>
      <c r="KV16" s="91"/>
      <c r="KW16" s="91"/>
      <c r="KX16" s="91"/>
      <c r="KY16" s="91"/>
      <c r="KZ16" s="91"/>
      <c r="LA16" s="91"/>
      <c r="LB16" s="91"/>
      <c r="LC16" s="91"/>
      <c r="LD16" s="91"/>
      <c r="LE16" s="91"/>
      <c r="LF16" s="91"/>
      <c r="LG16" s="91"/>
      <c r="LH16" s="91"/>
      <c r="LI16" s="91"/>
      <c r="LJ16" s="91"/>
      <c r="LK16" s="91"/>
      <c r="LL16" s="91"/>
      <c r="LM16" s="91"/>
      <c r="LN16" s="91"/>
      <c r="LO16" s="91"/>
      <c r="LP16" s="91"/>
      <c r="LQ16" s="91"/>
      <c r="LR16" s="91"/>
      <c r="LS16" s="91"/>
      <c r="LT16" s="91"/>
      <c r="LU16" s="91"/>
      <c r="LV16" s="91"/>
      <c r="LW16" s="91"/>
      <c r="LX16" s="91"/>
      <c r="LY16" s="91"/>
    </row>
    <row r="17" spans="1:337" s="1" customFormat="1" ht="15" thickBot="1" x14ac:dyDescent="0.4">
      <c r="A17" s="61"/>
      <c r="B17" s="36">
        <v>1</v>
      </c>
      <c r="C17" s="37">
        <v>1</v>
      </c>
      <c r="D17" s="38">
        <v>0</v>
      </c>
      <c r="E17" s="54"/>
      <c r="F17" s="55"/>
      <c r="G17" s="56"/>
      <c r="H17" s="56"/>
      <c r="I17" s="57"/>
      <c r="J17" s="41"/>
      <c r="K17" s="42"/>
      <c r="L17" s="42"/>
      <c r="M17" s="42"/>
      <c r="N17" s="42"/>
      <c r="O17" s="14"/>
      <c r="P17" s="14"/>
      <c r="Q17" s="14"/>
      <c r="R17" s="14"/>
      <c r="S17" s="107">
        <v>-6.3608575866094474E-2</v>
      </c>
      <c r="T17" s="15">
        <f t="shared" si="1"/>
        <v>0.48410321560533381</v>
      </c>
      <c r="U17" s="43"/>
      <c r="V17" s="19">
        <v>0.12102580390133345</v>
      </c>
      <c r="W17" s="44"/>
      <c r="X17" s="44"/>
      <c r="Y17" s="45"/>
      <c r="Z17" s="42"/>
      <c r="AA17" s="42"/>
      <c r="AB17" s="19"/>
      <c r="AC17" s="44"/>
      <c r="AD17" s="46"/>
      <c r="AE17" s="47"/>
      <c r="AF17" s="119"/>
      <c r="AG17" s="120"/>
      <c r="AH17" s="116"/>
      <c r="AI17" s="123"/>
      <c r="AJ17" s="126"/>
      <c r="AK17" s="91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  <c r="EE17" s="91"/>
      <c r="EF17" s="91"/>
      <c r="EG17" s="91"/>
      <c r="EH17" s="91"/>
      <c r="EI17" s="91"/>
      <c r="EJ17" s="91"/>
      <c r="EK17" s="91"/>
      <c r="EL17" s="91"/>
      <c r="EM17" s="91"/>
      <c r="EN17" s="91"/>
      <c r="EO17" s="91"/>
      <c r="EP17" s="91"/>
      <c r="EQ17" s="91"/>
      <c r="ER17" s="91"/>
      <c r="ES17" s="91"/>
      <c r="ET17" s="91"/>
      <c r="EU17" s="91"/>
      <c r="EV17" s="91"/>
      <c r="EW17" s="91"/>
      <c r="EX17" s="91"/>
      <c r="EY17" s="91"/>
      <c r="EZ17" s="91"/>
      <c r="FA17" s="91"/>
      <c r="FB17" s="91"/>
      <c r="FC17" s="91"/>
      <c r="FD17" s="91"/>
      <c r="FE17" s="91"/>
      <c r="FF17" s="91"/>
      <c r="FG17" s="91"/>
      <c r="FH17" s="91"/>
      <c r="FI17" s="91"/>
      <c r="FJ17" s="91"/>
      <c r="FK17" s="91"/>
      <c r="FL17" s="91"/>
      <c r="FM17" s="91"/>
      <c r="FN17" s="91"/>
      <c r="FO17" s="91"/>
      <c r="FP17" s="91"/>
      <c r="FQ17" s="91"/>
      <c r="FR17" s="91"/>
      <c r="FS17" s="91"/>
      <c r="FT17" s="91"/>
      <c r="FU17" s="91"/>
      <c r="FV17" s="91"/>
      <c r="FW17" s="91"/>
      <c r="FX17" s="91"/>
      <c r="FY17" s="91"/>
      <c r="FZ17" s="91"/>
      <c r="GA17" s="91"/>
      <c r="GB17" s="91"/>
      <c r="GC17" s="91"/>
      <c r="GD17" s="91"/>
      <c r="GE17" s="91"/>
      <c r="GF17" s="91"/>
      <c r="GG17" s="91"/>
      <c r="GH17" s="91"/>
      <c r="GI17" s="91"/>
      <c r="GJ17" s="91"/>
      <c r="GK17" s="91"/>
      <c r="GL17" s="91"/>
      <c r="GM17" s="91"/>
      <c r="GN17" s="91"/>
      <c r="GO17" s="91"/>
      <c r="GP17" s="91"/>
      <c r="GQ17" s="91"/>
      <c r="GR17" s="91"/>
      <c r="GS17" s="91"/>
      <c r="GT17" s="91"/>
      <c r="GU17" s="91"/>
      <c r="GV17" s="91"/>
      <c r="GW17" s="91"/>
      <c r="GX17" s="91"/>
      <c r="GY17" s="91"/>
      <c r="GZ17" s="91"/>
      <c r="HA17" s="91"/>
      <c r="HB17" s="91"/>
      <c r="HC17" s="91"/>
      <c r="HD17" s="91"/>
      <c r="HE17" s="91"/>
      <c r="HF17" s="91"/>
      <c r="HG17" s="91"/>
      <c r="HH17" s="91"/>
      <c r="HI17" s="91"/>
      <c r="HJ17" s="91"/>
      <c r="HK17" s="91"/>
      <c r="HL17" s="91"/>
      <c r="HM17" s="91"/>
      <c r="HN17" s="91"/>
      <c r="HO17" s="91"/>
      <c r="HP17" s="91"/>
      <c r="HQ17" s="91"/>
      <c r="HR17" s="91"/>
      <c r="HS17" s="91"/>
      <c r="HT17" s="91"/>
      <c r="HU17" s="91"/>
      <c r="HV17" s="91"/>
      <c r="HW17" s="91"/>
      <c r="HX17" s="91"/>
      <c r="HY17" s="91"/>
      <c r="HZ17" s="91"/>
      <c r="IA17" s="91"/>
      <c r="IB17" s="91"/>
      <c r="IC17" s="91"/>
      <c r="ID17" s="91"/>
      <c r="IE17" s="91"/>
      <c r="IF17" s="91"/>
      <c r="IG17" s="91"/>
      <c r="IH17" s="91"/>
      <c r="II17" s="91"/>
      <c r="IJ17" s="91"/>
      <c r="IK17" s="91"/>
      <c r="IL17" s="91"/>
      <c r="IM17" s="91"/>
      <c r="IN17" s="91"/>
      <c r="IO17" s="91"/>
      <c r="IP17" s="91"/>
      <c r="IQ17" s="91"/>
      <c r="IR17" s="91"/>
      <c r="IS17" s="91"/>
      <c r="IT17" s="91"/>
      <c r="IU17" s="91"/>
      <c r="IV17" s="91"/>
      <c r="IW17" s="91"/>
      <c r="IX17" s="91"/>
      <c r="IY17" s="91"/>
      <c r="IZ17" s="91"/>
      <c r="JA17" s="91"/>
      <c r="JB17" s="91"/>
      <c r="JC17" s="91"/>
      <c r="JD17" s="91"/>
      <c r="JE17" s="91"/>
      <c r="JF17" s="91"/>
      <c r="JG17" s="91"/>
      <c r="JH17" s="91"/>
      <c r="JI17" s="91"/>
      <c r="JJ17" s="91"/>
      <c r="JK17" s="91"/>
      <c r="JL17" s="91"/>
      <c r="JM17" s="91"/>
      <c r="JN17" s="91"/>
      <c r="JO17" s="91"/>
      <c r="JP17" s="91"/>
      <c r="JQ17" s="91"/>
      <c r="JR17" s="91"/>
      <c r="JS17" s="91"/>
      <c r="JT17" s="91"/>
      <c r="JU17" s="91"/>
      <c r="JV17" s="91"/>
      <c r="JW17" s="91"/>
      <c r="JX17" s="91"/>
      <c r="JY17" s="91"/>
      <c r="JZ17" s="91"/>
      <c r="KA17" s="91"/>
      <c r="KB17" s="91"/>
      <c r="KC17" s="91"/>
      <c r="KD17" s="91"/>
      <c r="KE17" s="91"/>
      <c r="KF17" s="91"/>
      <c r="KG17" s="91"/>
      <c r="KH17" s="91"/>
      <c r="KI17" s="91"/>
      <c r="KJ17" s="91"/>
      <c r="KK17" s="91"/>
      <c r="KL17" s="91"/>
      <c r="KM17" s="91"/>
      <c r="KN17" s="91"/>
      <c r="KO17" s="91"/>
      <c r="KP17" s="91"/>
      <c r="KQ17" s="91"/>
      <c r="KR17" s="91"/>
      <c r="KS17" s="91"/>
      <c r="KT17" s="91"/>
      <c r="KU17" s="91"/>
      <c r="KV17" s="91"/>
      <c r="KW17" s="91"/>
      <c r="KX17" s="91"/>
      <c r="KY17" s="91"/>
      <c r="KZ17" s="91"/>
      <c r="LA17" s="91"/>
      <c r="LB17" s="91"/>
      <c r="LC17" s="91"/>
      <c r="LD17" s="91"/>
      <c r="LE17" s="91"/>
      <c r="LF17" s="91"/>
      <c r="LG17" s="91"/>
      <c r="LH17" s="91"/>
      <c r="LI17" s="91"/>
      <c r="LJ17" s="91"/>
      <c r="LK17" s="91"/>
      <c r="LL17" s="91"/>
      <c r="LM17" s="91"/>
      <c r="LN17" s="91"/>
      <c r="LO17" s="91"/>
      <c r="LP17" s="91"/>
      <c r="LQ17" s="91"/>
      <c r="LR17" s="91"/>
      <c r="LS17" s="91"/>
      <c r="LT17" s="91"/>
      <c r="LU17" s="91"/>
      <c r="LV17" s="91"/>
      <c r="LW17" s="91"/>
      <c r="LX17" s="91"/>
      <c r="LY17" s="91"/>
    </row>
    <row r="18" spans="1:337" s="1" customFormat="1" ht="15" thickBot="1" x14ac:dyDescent="0.4">
      <c r="A18" s="59">
        <f>A14+1</f>
        <v>3</v>
      </c>
      <c r="B18" s="3">
        <v>0</v>
      </c>
      <c r="C18" s="4">
        <v>0</v>
      </c>
      <c r="D18" s="5">
        <v>0</v>
      </c>
      <c r="E18" s="48" cm="1">
        <f t="array" ref="E18:F20">AF14:AG16</f>
        <v>-0.70807842055134929</v>
      </c>
      <c r="F18" s="49">
        <v>-0.69969896572496915</v>
      </c>
      <c r="G18" s="49" cm="1">
        <f t="array" ref="G18:G20">AI14:AI16</f>
        <v>-0.21485749123104286</v>
      </c>
      <c r="H18" s="49" cm="1">
        <f t="array" ref="H18:H20">AH14:AH16</f>
        <v>-7.4839816966700487E-2</v>
      </c>
      <c r="I18" s="52">
        <f>AJ14</f>
        <v>-0.36354484282904753</v>
      </c>
      <c r="J18" s="8">
        <v>3</v>
      </c>
      <c r="K18" s="9" cm="1">
        <f t="array" ref="K18:N20" xml:space="preserve"> MMULT(E18:F20, TRANSPOSE(B18:C21))+H18:H20</f>
        <v>-7.4839816966700487E-2</v>
      </c>
      <c r="L18" s="9">
        <v>-0.77453878269166965</v>
      </c>
      <c r="M18" s="9">
        <v>-0.78291823751804979</v>
      </c>
      <c r="N18" s="9">
        <v>-1.4826172032430187</v>
      </c>
      <c r="O18" s="11">
        <f>(EXP(K18)-EXP(-K18))/(EXP(K18)+EXP(-K18))</f>
        <v>-7.4700403406948016E-2</v>
      </c>
      <c r="P18" s="11">
        <f t="shared" ref="P18:R20" si="3">1/(1+EXP(-L18))</f>
        <v>0.31549809525010464</v>
      </c>
      <c r="Q18" s="11">
        <f t="shared" si="3"/>
        <v>0.31369128012440495</v>
      </c>
      <c r="R18" s="11">
        <f t="shared" si="3"/>
        <v>0.18503243162591487</v>
      </c>
      <c r="S18" s="105" cm="1">
        <f t="array" ref="S18:S21">MMULT(TRANSPOSE(O18:R20), G18:G20)+I18</f>
        <v>7.198948497184654E-2</v>
      </c>
      <c r="T18" s="15">
        <f t="shared" si="1"/>
        <v>0.51798960267535765</v>
      </c>
      <c r="U18" s="16" cm="1">
        <f t="array" ref="U18">0.25*(-SUMPRODUCT(D18:D21,LN(T18:T21))-SUMPRODUCT(1-D18:D21,LN(1-T18:T21)))</f>
        <v>0.7084112640740019</v>
      </c>
      <c r="V18" s="17" cm="1">
        <f t="array" ref="V18:V21">0.25*(T18:T21-D18:D21)</f>
        <v>0.12949740066883941</v>
      </c>
      <c r="W18" s="20" cm="1">
        <f t="array" ref="W18:W20" xml:space="preserve"> TRANSPOSE(MMULT( TRANSPOSE(_xlfn.ANCHORARRAY(V18)), TRANSPOSE(O18:R20)))</f>
        <v>-6.2519287279363747E-2</v>
      </c>
      <c r="X18" s="20">
        <f>SUM(_xlfn.ANCHORARRAY(V18))</f>
        <v>1.5822016724754917E-2</v>
      </c>
      <c r="Y18" s="22" cm="1">
        <f t="array" ref="Y18:AB20">(G18:G20)*(TRANSPOSE(_xlfn.ANCHORARRAY(V18))*(O18:R20)*(1-O18:R20))</f>
        <v>2.2336849117476714E-3</v>
      </c>
      <c r="Z18" s="23">
        <v>5.43086746384533E-3</v>
      </c>
      <c r="AA18" s="23">
        <v>5.9473092254919797E-3</v>
      </c>
      <c r="AB18" s="17">
        <v>-4.2748133782614973E-3</v>
      </c>
      <c r="AC18" s="20" cm="1">
        <f t="array" ref="AC18:AD20">MMULT((_xlfn.ANCHORARRAY(Y18)),(B18:C21))</f>
        <v>1.6724958472304824E-3</v>
      </c>
      <c r="AD18" s="26">
        <v>1.1560540855838327E-3</v>
      </c>
      <c r="AE18" s="28">
        <f>SUM(Y18:AB18)</f>
        <v>9.3370482228234825E-3</v>
      </c>
      <c r="AF18" s="117" cm="1">
        <f t="array" ref="AF18:AG20">E18:F20-3*(_xlfn.ANCHORARRAY(AC18))</f>
        <v>-0.71309590809304069</v>
      </c>
      <c r="AG18" s="118">
        <v>-0.70316712798172065</v>
      </c>
      <c r="AH18" s="114" cm="1">
        <f t="array" ref="AH18:AH20">(H18:H20)-3*(AE18:AE20)</f>
        <v>-0.10285096163517093</v>
      </c>
      <c r="AI18" s="121" cm="1">
        <f t="array" ref="AI18:AI20">G18:G20-3*(_xlfn.ANCHORARRAY(W18))</f>
        <v>-2.7299629392951608E-2</v>
      </c>
      <c r="AJ18" s="124">
        <f>I18-3*(X18)</f>
        <v>-0.41101089300331228</v>
      </c>
      <c r="AK18" s="91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91"/>
      <c r="DY18" s="91"/>
      <c r="DZ18" s="91"/>
      <c r="EA18" s="91"/>
      <c r="EB18" s="91"/>
      <c r="EC18" s="91"/>
      <c r="ED18" s="91"/>
      <c r="EE18" s="91"/>
      <c r="EF18" s="91"/>
      <c r="EG18" s="91"/>
      <c r="EH18" s="91"/>
      <c r="EI18" s="91"/>
      <c r="EJ18" s="91"/>
      <c r="EK18" s="91"/>
      <c r="EL18" s="91"/>
      <c r="EM18" s="91"/>
      <c r="EN18" s="91"/>
      <c r="EO18" s="91"/>
      <c r="EP18" s="91"/>
      <c r="EQ18" s="91"/>
      <c r="ER18" s="91"/>
      <c r="ES18" s="91"/>
      <c r="ET18" s="91"/>
      <c r="EU18" s="91"/>
      <c r="EV18" s="91"/>
      <c r="EW18" s="91"/>
      <c r="EX18" s="91"/>
      <c r="EY18" s="91"/>
      <c r="EZ18" s="91"/>
      <c r="FA18" s="91"/>
      <c r="FB18" s="91"/>
      <c r="FC18" s="91"/>
      <c r="FD18" s="91"/>
      <c r="FE18" s="91"/>
      <c r="FF18" s="91"/>
      <c r="FG18" s="91"/>
      <c r="FH18" s="91"/>
      <c r="FI18" s="91"/>
      <c r="FJ18" s="91"/>
      <c r="FK18" s="91"/>
      <c r="FL18" s="91"/>
      <c r="FM18" s="91"/>
      <c r="FN18" s="91"/>
      <c r="FO18" s="91"/>
      <c r="FP18" s="91"/>
      <c r="FQ18" s="91"/>
      <c r="FR18" s="91"/>
      <c r="FS18" s="91"/>
      <c r="FT18" s="91"/>
      <c r="FU18" s="91"/>
      <c r="FV18" s="91"/>
      <c r="FW18" s="91"/>
      <c r="FX18" s="91"/>
      <c r="FY18" s="91"/>
      <c r="FZ18" s="91"/>
      <c r="GA18" s="91"/>
      <c r="GB18" s="91"/>
      <c r="GC18" s="91"/>
      <c r="GD18" s="91"/>
      <c r="GE18" s="91"/>
      <c r="GF18" s="91"/>
      <c r="GG18" s="91"/>
      <c r="GH18" s="91"/>
      <c r="GI18" s="91"/>
      <c r="GJ18" s="91"/>
      <c r="GK18" s="91"/>
      <c r="GL18" s="91"/>
      <c r="GM18" s="91"/>
      <c r="GN18" s="91"/>
      <c r="GO18" s="91"/>
      <c r="GP18" s="91"/>
      <c r="GQ18" s="91"/>
      <c r="GR18" s="91"/>
      <c r="GS18" s="91"/>
      <c r="GT18" s="91"/>
      <c r="GU18" s="91"/>
      <c r="GV18" s="91"/>
      <c r="GW18" s="91"/>
      <c r="GX18" s="91"/>
      <c r="GY18" s="91"/>
      <c r="GZ18" s="91"/>
      <c r="HA18" s="91"/>
      <c r="HB18" s="91"/>
      <c r="HC18" s="91"/>
      <c r="HD18" s="91"/>
      <c r="HE18" s="91"/>
      <c r="HF18" s="91"/>
      <c r="HG18" s="91"/>
      <c r="HH18" s="91"/>
      <c r="HI18" s="91"/>
      <c r="HJ18" s="91"/>
      <c r="HK18" s="91"/>
      <c r="HL18" s="91"/>
      <c r="HM18" s="91"/>
      <c r="HN18" s="91"/>
      <c r="HO18" s="91"/>
      <c r="HP18" s="91"/>
      <c r="HQ18" s="91"/>
      <c r="HR18" s="91"/>
      <c r="HS18" s="91"/>
      <c r="HT18" s="91"/>
      <c r="HU18" s="91"/>
      <c r="HV18" s="91"/>
      <c r="HW18" s="91"/>
      <c r="HX18" s="91"/>
      <c r="HY18" s="91"/>
      <c r="HZ18" s="91"/>
      <c r="IA18" s="91"/>
      <c r="IB18" s="91"/>
      <c r="IC18" s="91"/>
      <c r="ID18" s="91"/>
      <c r="IE18" s="91"/>
      <c r="IF18" s="91"/>
      <c r="IG18" s="91"/>
      <c r="IH18" s="91"/>
      <c r="II18" s="91"/>
      <c r="IJ18" s="91"/>
      <c r="IK18" s="91"/>
      <c r="IL18" s="91"/>
      <c r="IM18" s="91"/>
      <c r="IN18" s="91"/>
      <c r="IO18" s="91"/>
      <c r="IP18" s="91"/>
      <c r="IQ18" s="91"/>
      <c r="IR18" s="91"/>
      <c r="IS18" s="91"/>
      <c r="IT18" s="91"/>
      <c r="IU18" s="91"/>
      <c r="IV18" s="91"/>
      <c r="IW18" s="91"/>
      <c r="IX18" s="91"/>
      <c r="IY18" s="91"/>
      <c r="IZ18" s="91"/>
      <c r="JA18" s="91"/>
      <c r="JB18" s="91"/>
      <c r="JC18" s="91"/>
      <c r="JD18" s="91"/>
      <c r="JE18" s="91"/>
      <c r="JF18" s="91"/>
      <c r="JG18" s="91"/>
      <c r="JH18" s="91"/>
      <c r="JI18" s="91"/>
      <c r="JJ18" s="91"/>
      <c r="JK18" s="91"/>
      <c r="JL18" s="91"/>
      <c r="JM18" s="91"/>
      <c r="JN18" s="91"/>
      <c r="JO18" s="91"/>
      <c r="JP18" s="91"/>
      <c r="JQ18" s="91"/>
      <c r="JR18" s="91"/>
      <c r="JS18" s="91"/>
      <c r="JT18" s="91"/>
      <c r="JU18" s="91"/>
      <c r="JV18" s="91"/>
      <c r="JW18" s="91"/>
      <c r="JX18" s="91"/>
      <c r="JY18" s="91"/>
      <c r="JZ18" s="91"/>
      <c r="KA18" s="91"/>
      <c r="KB18" s="91"/>
      <c r="KC18" s="91"/>
      <c r="KD18" s="91"/>
      <c r="KE18" s="91"/>
      <c r="KF18" s="91"/>
      <c r="KG18" s="91"/>
      <c r="KH18" s="91"/>
      <c r="KI18" s="91"/>
      <c r="KJ18" s="91"/>
      <c r="KK18" s="91"/>
      <c r="KL18" s="91"/>
      <c r="KM18" s="91"/>
      <c r="KN18" s="91"/>
      <c r="KO18" s="91"/>
      <c r="KP18" s="91"/>
      <c r="KQ18" s="91"/>
      <c r="KR18" s="91"/>
      <c r="KS18" s="91"/>
      <c r="KT18" s="91"/>
      <c r="KU18" s="91"/>
      <c r="KV18" s="91"/>
      <c r="KW18" s="91"/>
      <c r="KX18" s="91"/>
      <c r="KY18" s="91"/>
      <c r="KZ18" s="91"/>
      <c r="LA18" s="91"/>
      <c r="LB18" s="91"/>
      <c r="LC18" s="91"/>
      <c r="LD18" s="91"/>
      <c r="LE18" s="91"/>
      <c r="LF18" s="91"/>
      <c r="LG18" s="91"/>
      <c r="LH18" s="91"/>
      <c r="LI18" s="91"/>
      <c r="LJ18" s="91"/>
      <c r="LK18" s="91"/>
      <c r="LL18" s="91"/>
      <c r="LM18" s="91"/>
      <c r="LN18" s="91"/>
      <c r="LO18" s="91"/>
      <c r="LP18" s="91"/>
      <c r="LQ18" s="91"/>
      <c r="LR18" s="91"/>
      <c r="LS18" s="91"/>
      <c r="LT18" s="91"/>
      <c r="LU18" s="91"/>
      <c r="LV18" s="91"/>
      <c r="LW18" s="91"/>
      <c r="LX18" s="91"/>
      <c r="LY18" s="91"/>
    </row>
    <row r="19" spans="1:337" s="1" customFormat="1" ht="15" thickBot="1" x14ac:dyDescent="0.4">
      <c r="A19" s="60"/>
      <c r="B19" s="29">
        <v>0</v>
      </c>
      <c r="C19" s="30">
        <v>1</v>
      </c>
      <c r="D19" s="31">
        <v>1</v>
      </c>
      <c r="E19" s="50">
        <v>-0.52054133458559404</v>
      </c>
      <c r="F19" s="51">
        <v>0.67206774168389316</v>
      </c>
      <c r="G19" s="49">
        <v>0.19404621449952886</v>
      </c>
      <c r="H19" s="49">
        <v>-4.8162730654751094E-2</v>
      </c>
      <c r="I19" s="53"/>
      <c r="J19" s="34"/>
      <c r="K19" s="10">
        <v>-4.8162730654751094E-2</v>
      </c>
      <c r="L19" s="10">
        <v>0.62390501102914209</v>
      </c>
      <c r="M19" s="10">
        <v>-0.56870406524034511</v>
      </c>
      <c r="N19" s="10">
        <v>0.10336367644354802</v>
      </c>
      <c r="O19" s="13">
        <f>1/(1+EXP(-K19))</f>
        <v>0.48796164430928562</v>
      </c>
      <c r="P19" s="13">
        <f t="shared" si="3"/>
        <v>0.65110616056041337</v>
      </c>
      <c r="Q19" s="13">
        <f t="shared" si="3"/>
        <v>0.36153590877556596</v>
      </c>
      <c r="R19" s="13">
        <f t="shared" si="3"/>
        <v>0.52581793652680697</v>
      </c>
      <c r="S19" s="106">
        <v>0.12747634181021295</v>
      </c>
      <c r="T19" s="15">
        <f t="shared" si="1"/>
        <v>0.5318259988364562</v>
      </c>
      <c r="U19" s="35"/>
      <c r="V19" s="18">
        <v>-0.11704350029088595</v>
      </c>
      <c r="W19" s="21">
        <v>9.875185894937466E-3</v>
      </c>
      <c r="X19" s="21"/>
      <c r="Y19" s="24">
        <v>6.2784784270001736E-3</v>
      </c>
      <c r="Z19" s="25">
        <v>-5.1593807819078673E-3</v>
      </c>
      <c r="AA19" s="25">
        <v>-5.7589213395486038E-3</v>
      </c>
      <c r="AB19" s="18">
        <v>6.3835780173361212E-3</v>
      </c>
      <c r="AC19" s="21">
        <v>6.2465667778751743E-4</v>
      </c>
      <c r="AD19" s="27">
        <v>1.2241972354282539E-3</v>
      </c>
      <c r="AE19" s="28">
        <f>SUM(Y19:AB19)</f>
        <v>1.7437543228798237E-3</v>
      </c>
      <c r="AF19" s="117">
        <v>-0.52241530461895658</v>
      </c>
      <c r="AG19" s="118">
        <v>0.6683951499776084</v>
      </c>
      <c r="AH19" s="115">
        <v>-5.3393993623390562E-2</v>
      </c>
      <c r="AI19" s="122">
        <v>0.16442065681471646</v>
      </c>
      <c r="AJ19" s="125"/>
      <c r="AK19" s="91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1"/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1"/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1"/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1"/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1"/>
      <c r="JO19" s="91"/>
      <c r="JP19" s="91"/>
      <c r="JQ19" s="91"/>
      <c r="JR19" s="91"/>
      <c r="JS19" s="91"/>
      <c r="JT19" s="91"/>
      <c r="JU19" s="91"/>
      <c r="JV19" s="91"/>
      <c r="JW19" s="91"/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1"/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</row>
    <row r="20" spans="1:337" s="1" customFormat="1" ht="15" thickBot="1" x14ac:dyDescent="0.4">
      <c r="A20" s="60"/>
      <c r="B20" s="29">
        <v>1</v>
      </c>
      <c r="C20" s="30">
        <v>0</v>
      </c>
      <c r="D20" s="31">
        <v>1</v>
      </c>
      <c r="E20" s="50">
        <v>-0.12551136396710427</v>
      </c>
      <c r="F20" s="51">
        <v>0.64850159874827706</v>
      </c>
      <c r="G20" s="49">
        <v>0.679125997881175</v>
      </c>
      <c r="H20" s="49">
        <v>-8.7023849861952135E-2</v>
      </c>
      <c r="I20" s="53"/>
      <c r="J20" s="34"/>
      <c r="K20" s="10">
        <v>-8.7023849861952135E-2</v>
      </c>
      <c r="L20" s="10">
        <v>0.56147774888632496</v>
      </c>
      <c r="M20" s="10">
        <v>-0.21253521382905641</v>
      </c>
      <c r="N20" s="10">
        <v>0.43596638491922068</v>
      </c>
      <c r="O20" s="13">
        <f>1/(1+EXP(-K20))</f>
        <v>0.47825775724253289</v>
      </c>
      <c r="P20" s="13">
        <f t="shared" si="3"/>
        <v>0.63679439386513814</v>
      </c>
      <c r="Q20" s="13">
        <f t="shared" si="3"/>
        <v>0.44706530706563136</v>
      </c>
      <c r="R20" s="13">
        <f t="shared" si="3"/>
        <v>0.6072974824359606</v>
      </c>
      <c r="S20" s="106">
        <v>-5.7175417015085106E-2</v>
      </c>
      <c r="T20" s="15">
        <f t="shared" si="1"/>
        <v>0.48571003839156907</v>
      </c>
      <c r="U20" s="35"/>
      <c r="V20" s="18">
        <v>-0.12857249040210772</v>
      </c>
      <c r="W20" s="21">
        <v>1.0047389996902412E-2</v>
      </c>
      <c r="X20" s="21"/>
      <c r="Y20" s="24">
        <v>2.1944689028048848E-2</v>
      </c>
      <c r="Z20" s="25">
        <v>-1.838439879237188E-2</v>
      </c>
      <c r="AA20" s="25">
        <v>-2.1584561063699405E-2</v>
      </c>
      <c r="AB20" s="18">
        <v>2.1369482217107647E-2</v>
      </c>
      <c r="AC20" s="21">
        <v>-2.1507884659175899E-4</v>
      </c>
      <c r="AD20" s="27">
        <v>2.9850834247357669E-3</v>
      </c>
      <c r="AE20" s="28">
        <f>SUM(Y20:AB20)</f>
        <v>3.3452113890852092E-3</v>
      </c>
      <c r="AF20" s="117">
        <v>-0.124866127427329</v>
      </c>
      <c r="AG20" s="118">
        <v>0.63954634847406977</v>
      </c>
      <c r="AH20" s="115">
        <v>-9.7059484029207763E-2</v>
      </c>
      <c r="AI20" s="122">
        <v>0.64898382789046782</v>
      </c>
      <c r="AJ20" s="125"/>
      <c r="AK20" s="91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  <c r="EM20" s="91"/>
      <c r="EN20" s="91"/>
      <c r="EO20" s="91"/>
      <c r="EP20" s="91"/>
      <c r="EQ20" s="91"/>
      <c r="ER20" s="91"/>
      <c r="ES20" s="91"/>
      <c r="ET20" s="91"/>
      <c r="EU20" s="91"/>
      <c r="EV20" s="91"/>
      <c r="EW20" s="91"/>
      <c r="EX20" s="91"/>
      <c r="EY20" s="91"/>
      <c r="EZ20" s="91"/>
      <c r="FA20" s="91"/>
      <c r="FB20" s="91"/>
      <c r="FC20" s="91"/>
      <c r="FD20" s="91"/>
      <c r="FE20" s="91"/>
      <c r="FF20" s="91"/>
      <c r="FG20" s="91"/>
      <c r="FH20" s="91"/>
      <c r="FI20" s="91"/>
      <c r="FJ20" s="91"/>
      <c r="FK20" s="91"/>
      <c r="FL20" s="91"/>
      <c r="FM20" s="91"/>
      <c r="FN20" s="91"/>
      <c r="FO20" s="91"/>
      <c r="FP20" s="91"/>
      <c r="FQ20" s="91"/>
      <c r="FR20" s="91"/>
      <c r="FS20" s="91"/>
      <c r="FT20" s="91"/>
      <c r="FU20" s="91"/>
      <c r="FV20" s="91"/>
      <c r="FW20" s="91"/>
      <c r="FX20" s="91"/>
      <c r="FY20" s="91"/>
      <c r="FZ20" s="91"/>
      <c r="GA20" s="91"/>
      <c r="GB20" s="91"/>
      <c r="GC20" s="91"/>
      <c r="GD20" s="91"/>
      <c r="GE20" s="91"/>
      <c r="GF20" s="91"/>
      <c r="GG20" s="91"/>
      <c r="GH20" s="91"/>
      <c r="GI20" s="91"/>
      <c r="GJ20" s="91"/>
      <c r="GK20" s="91"/>
      <c r="GL20" s="91"/>
      <c r="GM20" s="91"/>
      <c r="GN20" s="91"/>
      <c r="GO20" s="91"/>
      <c r="GP20" s="91"/>
      <c r="GQ20" s="91"/>
      <c r="GR20" s="91"/>
      <c r="GS20" s="91"/>
      <c r="GT20" s="91"/>
      <c r="GU20" s="91"/>
      <c r="GV20" s="91"/>
      <c r="GW20" s="91"/>
      <c r="GX20" s="91"/>
      <c r="GY20" s="91"/>
      <c r="GZ20" s="91"/>
      <c r="HA20" s="91"/>
      <c r="HB20" s="91"/>
      <c r="HC20" s="91"/>
      <c r="HD20" s="91"/>
      <c r="HE20" s="91"/>
      <c r="HF20" s="91"/>
      <c r="HG20" s="91"/>
      <c r="HH20" s="91"/>
      <c r="HI20" s="91"/>
      <c r="HJ20" s="91"/>
      <c r="HK20" s="91"/>
      <c r="HL20" s="91"/>
      <c r="HM20" s="91"/>
      <c r="HN20" s="91"/>
      <c r="HO20" s="91"/>
      <c r="HP20" s="91"/>
      <c r="HQ20" s="91"/>
      <c r="HR20" s="91"/>
      <c r="HS20" s="91"/>
      <c r="HT20" s="91"/>
      <c r="HU20" s="91"/>
      <c r="HV20" s="91"/>
      <c r="HW20" s="91"/>
      <c r="HX20" s="91"/>
      <c r="HY20" s="91"/>
      <c r="HZ20" s="91"/>
      <c r="IA20" s="91"/>
      <c r="IB20" s="91"/>
      <c r="IC20" s="91"/>
      <c r="ID20" s="91"/>
      <c r="IE20" s="91"/>
      <c r="IF20" s="91"/>
      <c r="IG20" s="91"/>
      <c r="IH20" s="91"/>
      <c r="II20" s="91"/>
      <c r="IJ20" s="91"/>
      <c r="IK20" s="91"/>
      <c r="IL20" s="91"/>
      <c r="IM20" s="91"/>
      <c r="IN20" s="91"/>
      <c r="IO20" s="91"/>
      <c r="IP20" s="91"/>
      <c r="IQ20" s="91"/>
      <c r="IR20" s="91"/>
      <c r="IS20" s="91"/>
      <c r="IT20" s="91"/>
      <c r="IU20" s="91"/>
      <c r="IV20" s="91"/>
      <c r="IW20" s="91"/>
      <c r="IX20" s="91"/>
      <c r="IY20" s="91"/>
      <c r="IZ20" s="91"/>
      <c r="JA20" s="91"/>
      <c r="JB20" s="91"/>
      <c r="JC20" s="91"/>
      <c r="JD20" s="91"/>
      <c r="JE20" s="91"/>
      <c r="JF20" s="91"/>
      <c r="JG20" s="91"/>
      <c r="JH20" s="91"/>
      <c r="JI20" s="91"/>
      <c r="JJ20" s="91"/>
      <c r="JK20" s="91"/>
      <c r="JL20" s="91"/>
      <c r="JM20" s="91"/>
      <c r="JN20" s="91"/>
      <c r="JO20" s="91"/>
      <c r="JP20" s="91"/>
      <c r="JQ20" s="91"/>
      <c r="JR20" s="91"/>
      <c r="JS20" s="91"/>
      <c r="JT20" s="91"/>
      <c r="JU20" s="91"/>
      <c r="JV20" s="91"/>
      <c r="JW20" s="91"/>
      <c r="JX20" s="91"/>
      <c r="JY20" s="91"/>
      <c r="JZ20" s="91"/>
      <c r="KA20" s="91"/>
      <c r="KB20" s="91"/>
      <c r="KC20" s="91"/>
      <c r="KD20" s="91"/>
      <c r="KE20" s="91"/>
      <c r="KF20" s="91"/>
      <c r="KG20" s="91"/>
      <c r="KH20" s="91"/>
      <c r="KI20" s="91"/>
      <c r="KJ20" s="91"/>
      <c r="KK20" s="91"/>
      <c r="KL20" s="91"/>
      <c r="KM20" s="91"/>
      <c r="KN20" s="91"/>
      <c r="KO20" s="91"/>
      <c r="KP20" s="91"/>
      <c r="KQ20" s="91"/>
      <c r="KR20" s="91"/>
      <c r="KS20" s="91"/>
      <c r="KT20" s="91"/>
      <c r="KU20" s="91"/>
      <c r="KV20" s="91"/>
      <c r="KW20" s="91"/>
      <c r="KX20" s="91"/>
      <c r="KY20" s="91"/>
      <c r="KZ20" s="91"/>
      <c r="LA20" s="91"/>
      <c r="LB20" s="91"/>
      <c r="LC20" s="91"/>
      <c r="LD20" s="91"/>
      <c r="LE20" s="91"/>
      <c r="LF20" s="91"/>
      <c r="LG20" s="91"/>
      <c r="LH20" s="91"/>
      <c r="LI20" s="91"/>
      <c r="LJ20" s="91"/>
      <c r="LK20" s="91"/>
      <c r="LL20" s="91"/>
      <c r="LM20" s="91"/>
      <c r="LN20" s="91"/>
      <c r="LO20" s="91"/>
      <c r="LP20" s="91"/>
      <c r="LQ20" s="91"/>
      <c r="LR20" s="91"/>
      <c r="LS20" s="91"/>
      <c r="LT20" s="91"/>
      <c r="LU20" s="91"/>
      <c r="LV20" s="91"/>
      <c r="LW20" s="91"/>
      <c r="LX20" s="91"/>
      <c r="LY20" s="91"/>
    </row>
    <row r="21" spans="1:337" s="1" customFormat="1" ht="15" thickBot="1" x14ac:dyDescent="0.4">
      <c r="A21" s="61"/>
      <c r="B21" s="36">
        <v>1</v>
      </c>
      <c r="C21" s="37">
        <v>1</v>
      </c>
      <c r="D21" s="38">
        <v>0</v>
      </c>
      <c r="E21" s="54"/>
      <c r="F21" s="55"/>
      <c r="G21" s="56"/>
      <c r="H21" s="56"/>
      <c r="I21" s="57"/>
      <c r="J21" s="41"/>
      <c r="K21" s="42"/>
      <c r="L21" s="42"/>
      <c r="M21" s="42"/>
      <c r="N21" s="42"/>
      <c r="O21" s="14"/>
      <c r="P21" s="14"/>
      <c r="Q21" s="14"/>
      <c r="R21" s="14"/>
      <c r="S21" s="107">
        <v>0.11116404198445645</v>
      </c>
      <c r="T21" s="15">
        <f t="shared" si="1"/>
        <v>0.52776242699563669</v>
      </c>
      <c r="U21" s="43"/>
      <c r="V21" s="19">
        <v>0.13194060674890917</v>
      </c>
      <c r="W21" s="44"/>
      <c r="X21" s="44"/>
      <c r="Y21" s="45"/>
      <c r="Z21" s="42"/>
      <c r="AA21" s="42"/>
      <c r="AB21" s="19"/>
      <c r="AC21" s="44"/>
      <c r="AD21" s="46"/>
      <c r="AE21" s="47"/>
      <c r="AF21" s="119"/>
      <c r="AG21" s="120"/>
      <c r="AH21" s="116"/>
      <c r="AI21" s="123"/>
      <c r="AJ21" s="126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91"/>
      <c r="EA21" s="91"/>
      <c r="EB21" s="91"/>
      <c r="EC21" s="91"/>
      <c r="ED21" s="91"/>
      <c r="EE21" s="91"/>
      <c r="EF21" s="91"/>
      <c r="EG21" s="91"/>
      <c r="EH21" s="91"/>
      <c r="EI21" s="91"/>
      <c r="EJ21" s="91"/>
      <c r="EK21" s="91"/>
      <c r="EL21" s="91"/>
      <c r="EM21" s="91"/>
      <c r="EN21" s="91"/>
      <c r="EO21" s="91"/>
      <c r="EP21" s="91"/>
      <c r="EQ21" s="91"/>
      <c r="ER21" s="91"/>
      <c r="ES21" s="91"/>
      <c r="ET21" s="91"/>
      <c r="EU21" s="91"/>
      <c r="EV21" s="91"/>
      <c r="EW21" s="91"/>
      <c r="EX21" s="91"/>
      <c r="EY21" s="91"/>
      <c r="EZ21" s="91"/>
      <c r="FA21" s="91"/>
      <c r="FB21" s="91"/>
      <c r="FC21" s="91"/>
      <c r="FD21" s="91"/>
      <c r="FE21" s="91"/>
      <c r="FF21" s="91"/>
      <c r="FG21" s="91"/>
      <c r="FH21" s="91"/>
      <c r="FI21" s="91"/>
      <c r="FJ21" s="91"/>
      <c r="FK21" s="91"/>
      <c r="FL21" s="91"/>
      <c r="FM21" s="91"/>
      <c r="FN21" s="91"/>
      <c r="FO21" s="91"/>
      <c r="FP21" s="91"/>
      <c r="FQ21" s="91"/>
      <c r="FR21" s="91"/>
      <c r="FS21" s="91"/>
      <c r="FT21" s="91"/>
      <c r="FU21" s="91"/>
      <c r="FV21" s="91"/>
      <c r="FW21" s="91"/>
      <c r="FX21" s="91"/>
      <c r="FY21" s="91"/>
      <c r="FZ21" s="91"/>
      <c r="GA21" s="91"/>
      <c r="GB21" s="91"/>
      <c r="GC21" s="91"/>
      <c r="GD21" s="91"/>
      <c r="GE21" s="91"/>
      <c r="GF21" s="91"/>
      <c r="GG21" s="91"/>
      <c r="GH21" s="91"/>
      <c r="GI21" s="91"/>
      <c r="GJ21" s="91"/>
      <c r="GK21" s="91"/>
      <c r="GL21" s="91"/>
      <c r="GM21" s="91"/>
      <c r="GN21" s="91"/>
      <c r="GO21" s="91"/>
      <c r="GP21" s="91"/>
      <c r="GQ21" s="91"/>
      <c r="GR21" s="91"/>
      <c r="GS21" s="91"/>
      <c r="GT21" s="91"/>
      <c r="GU21" s="91"/>
      <c r="GV21" s="91"/>
      <c r="GW21" s="91"/>
      <c r="GX21" s="91"/>
      <c r="GY21" s="91"/>
      <c r="GZ21" s="91"/>
      <c r="HA21" s="91"/>
      <c r="HB21" s="91"/>
      <c r="HC21" s="91"/>
      <c r="HD21" s="91"/>
      <c r="HE21" s="91"/>
      <c r="HF21" s="91"/>
      <c r="HG21" s="91"/>
      <c r="HH21" s="91"/>
      <c r="HI21" s="91"/>
      <c r="HJ21" s="91"/>
      <c r="HK21" s="91"/>
      <c r="HL21" s="91"/>
      <c r="HM21" s="91"/>
      <c r="HN21" s="91"/>
      <c r="HO21" s="91"/>
      <c r="HP21" s="91"/>
      <c r="HQ21" s="91"/>
      <c r="HR21" s="91"/>
      <c r="HS21" s="91"/>
      <c r="HT21" s="91"/>
      <c r="HU21" s="91"/>
      <c r="HV21" s="91"/>
      <c r="HW21" s="91"/>
      <c r="HX21" s="91"/>
      <c r="HY21" s="91"/>
      <c r="HZ21" s="91"/>
      <c r="IA21" s="91"/>
      <c r="IB21" s="91"/>
      <c r="IC21" s="91"/>
      <c r="ID21" s="91"/>
      <c r="IE21" s="91"/>
      <c r="IF21" s="91"/>
      <c r="IG21" s="91"/>
      <c r="IH21" s="91"/>
      <c r="II21" s="91"/>
      <c r="IJ21" s="91"/>
      <c r="IK21" s="91"/>
      <c r="IL21" s="91"/>
      <c r="IM21" s="91"/>
      <c r="IN21" s="91"/>
      <c r="IO21" s="91"/>
      <c r="IP21" s="91"/>
      <c r="IQ21" s="91"/>
      <c r="IR21" s="91"/>
      <c r="IS21" s="91"/>
      <c r="IT21" s="91"/>
      <c r="IU21" s="91"/>
      <c r="IV21" s="91"/>
      <c r="IW21" s="91"/>
      <c r="IX21" s="91"/>
      <c r="IY21" s="91"/>
      <c r="IZ21" s="91"/>
      <c r="JA21" s="91"/>
      <c r="JB21" s="91"/>
      <c r="JC21" s="91"/>
      <c r="JD21" s="91"/>
      <c r="JE21" s="91"/>
      <c r="JF21" s="91"/>
      <c r="JG21" s="91"/>
      <c r="JH21" s="91"/>
      <c r="JI21" s="91"/>
      <c r="JJ21" s="91"/>
      <c r="JK21" s="91"/>
      <c r="JL21" s="91"/>
      <c r="JM21" s="91"/>
      <c r="JN21" s="91"/>
      <c r="JO21" s="91"/>
      <c r="JP21" s="91"/>
      <c r="JQ21" s="91"/>
      <c r="JR21" s="91"/>
      <c r="JS21" s="91"/>
      <c r="JT21" s="91"/>
      <c r="JU21" s="91"/>
      <c r="JV21" s="91"/>
      <c r="JW21" s="91"/>
      <c r="JX21" s="91"/>
      <c r="JY21" s="91"/>
      <c r="JZ21" s="91"/>
      <c r="KA21" s="91"/>
      <c r="KB21" s="91"/>
      <c r="KC21" s="91"/>
      <c r="KD21" s="91"/>
      <c r="KE21" s="91"/>
      <c r="KF21" s="91"/>
      <c r="KG21" s="91"/>
      <c r="KH21" s="91"/>
      <c r="KI21" s="91"/>
      <c r="KJ21" s="91"/>
      <c r="KK21" s="91"/>
      <c r="KL21" s="91"/>
      <c r="KM21" s="91"/>
      <c r="KN21" s="91"/>
      <c r="KO21" s="91"/>
      <c r="KP21" s="91"/>
      <c r="KQ21" s="91"/>
      <c r="KR21" s="91"/>
      <c r="KS21" s="91"/>
      <c r="KT21" s="91"/>
      <c r="KU21" s="91"/>
      <c r="KV21" s="91"/>
      <c r="KW21" s="91"/>
      <c r="KX21" s="91"/>
      <c r="KY21" s="91"/>
      <c r="KZ21" s="91"/>
      <c r="LA21" s="91"/>
      <c r="LB21" s="91"/>
      <c r="LC21" s="91"/>
      <c r="LD21" s="91"/>
      <c r="LE21" s="91"/>
      <c r="LF21" s="91"/>
      <c r="LG21" s="91"/>
      <c r="LH21" s="91"/>
      <c r="LI21" s="91"/>
      <c r="LJ21" s="91"/>
      <c r="LK21" s="91"/>
      <c r="LL21" s="91"/>
      <c r="LM21" s="91"/>
      <c r="LN21" s="91"/>
      <c r="LO21" s="91"/>
      <c r="LP21" s="91"/>
      <c r="LQ21" s="91"/>
      <c r="LR21" s="91"/>
      <c r="LS21" s="91"/>
      <c r="LT21" s="91"/>
      <c r="LU21" s="91"/>
      <c r="LV21" s="91"/>
      <c r="LW21" s="91"/>
      <c r="LX21" s="91"/>
      <c r="LY21" s="91"/>
    </row>
    <row r="22" spans="1:337" s="1" customFormat="1" ht="15" thickBot="1" x14ac:dyDescent="0.4">
      <c r="A22" s="59">
        <f>A18+1</f>
        <v>4</v>
      </c>
      <c r="B22" s="3">
        <v>0</v>
      </c>
      <c r="C22" s="4">
        <v>0</v>
      </c>
      <c r="D22" s="5">
        <v>0</v>
      </c>
      <c r="E22" s="48" cm="1">
        <f t="array" ref="E22:F24">AF18:AG20</f>
        <v>-0.71309590809304069</v>
      </c>
      <c r="F22" s="49">
        <v>-0.70316712798172065</v>
      </c>
      <c r="G22" s="49" cm="1">
        <f t="array" ref="G22:G24">AI18:AI20</f>
        <v>-2.7299629392951608E-2</v>
      </c>
      <c r="H22" s="49" cm="1">
        <f t="array" ref="H22:H24">AH18:AH20</f>
        <v>-0.10285096163517093</v>
      </c>
      <c r="I22" s="52">
        <f>AJ18</f>
        <v>-0.41101089300331228</v>
      </c>
      <c r="J22" s="8">
        <v>3</v>
      </c>
      <c r="K22" s="9" cm="1">
        <f t="array" ref="K22:N24" xml:space="preserve"> MMULT(E22:F24, TRANSPOSE(B22:C25))+H22:H24</f>
        <v>-0.10285096163517093</v>
      </c>
      <c r="L22" s="9">
        <v>-0.80601808961689159</v>
      </c>
      <c r="M22" s="9">
        <v>-0.81594686972821162</v>
      </c>
      <c r="N22" s="9">
        <v>-1.5191139977099322</v>
      </c>
      <c r="O22" s="11">
        <f>(EXP(K22)-EXP(-K22))/(EXP(K22)+EXP(-K22))</f>
        <v>-0.10248982616879038</v>
      </c>
      <c r="P22" s="11">
        <f t="shared" ref="P22:R24" si="4">1/(1+EXP(-L22))</f>
        <v>0.30873966512497247</v>
      </c>
      <c r="Q22" s="11">
        <f t="shared" si="4"/>
        <v>0.30662470364173411</v>
      </c>
      <c r="R22" s="11">
        <f t="shared" si="4"/>
        <v>0.17959202480232137</v>
      </c>
      <c r="S22" s="105" cm="1">
        <f t="array" ref="S22:S25">MMULT(TRANSPOSE(O22:R24), G22:G24)+I22</f>
        <v>-1.9440121975181024E-2</v>
      </c>
      <c r="T22" s="15">
        <f t="shared" si="1"/>
        <v>0.49514012255830964</v>
      </c>
      <c r="U22" s="16" cm="1">
        <f t="array" ref="U22">0.25*(-SUMPRODUCT(D22:D25,LN(T22:T25))-SUMPRODUCT(1-D22:D25,LN(1-T22:T25)))</f>
        <v>0.69571255315192659</v>
      </c>
      <c r="V22" s="17" cm="1">
        <f t="array" ref="V22:V25">0.25*(T22:T25-D22:D25)</f>
        <v>0.12378503063957741</v>
      </c>
      <c r="W22" s="20" cm="1">
        <f t="array" ref="W22:W24" xml:space="preserve"> TRANSPOSE(MMULT( TRANSPOSE(_xlfn.ANCHORARRAY(V22)), TRANSPOSE(O22:R24)))</f>
        <v>-6.5956935411793358E-2</v>
      </c>
      <c r="X22" s="20">
        <f>SUM(_xlfn.ANCHORARRAY(V22))</f>
        <v>4.2496726680169294E-3</v>
      </c>
      <c r="Y22" s="22" cm="1">
        <f t="array" ref="Y22:AB24">(G22:G24)*(TRANSPOSE(_xlfn.ANCHORARRAY(V22))*(O22:R24)*(1-O22:R24))</f>
        <v>3.8183894972332994E-4</v>
      </c>
      <c r="Z22" s="23">
        <v>6.9273777552125693E-4</v>
      </c>
      <c r="AA22" s="23">
        <v>7.5146101417944932E-4</v>
      </c>
      <c r="AB22" s="17">
        <v>-5.1821250949425906E-4</v>
      </c>
      <c r="AC22" s="20" cm="1">
        <f t="array" ref="AC22:AD24">MMULT((_xlfn.ANCHORARRAY(Y22)),(B22:C25))</f>
        <v>2.3324850468519026E-4</v>
      </c>
      <c r="AD22" s="26">
        <v>1.7452526602699788E-4</v>
      </c>
      <c r="AE22" s="28">
        <f>SUM(Y22:AB22)</f>
        <v>1.3078252299297773E-3</v>
      </c>
      <c r="AF22" s="117" cm="1">
        <f t="array" ref="AF22:AG24">E22:F24-3*(_xlfn.ANCHORARRAY(AC22))</f>
        <v>-0.71379565360709629</v>
      </c>
      <c r="AG22" s="118">
        <v>-0.7036907037798017</v>
      </c>
      <c r="AH22" s="114" cm="1">
        <f t="array" ref="AH22:AH24">(H22:H24)-3*(AE22:AE24)</f>
        <v>-0.10677443732496027</v>
      </c>
      <c r="AI22" s="121" cm="1">
        <f t="array" ref="AI22:AI24">G22:G24-3*(_xlfn.ANCHORARRAY(W22))</f>
        <v>0.17057117684242845</v>
      </c>
      <c r="AJ22" s="124">
        <f>I22-3*(X22)</f>
        <v>-0.4237599110073631</v>
      </c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91"/>
      <c r="FL22" s="91"/>
      <c r="FM22" s="91"/>
      <c r="FN22" s="91"/>
      <c r="FO22" s="91"/>
      <c r="FP22" s="91"/>
      <c r="FQ22" s="91"/>
      <c r="FR22" s="91"/>
      <c r="FS22" s="91"/>
      <c r="FT22" s="91"/>
      <c r="FU22" s="91"/>
      <c r="FV22" s="91"/>
      <c r="FW22" s="91"/>
      <c r="FX22" s="91"/>
      <c r="FY22" s="91"/>
      <c r="FZ22" s="91"/>
      <c r="GA22" s="91"/>
      <c r="GB22" s="91"/>
      <c r="GC22" s="91"/>
      <c r="GD22" s="91"/>
      <c r="GE22" s="91"/>
      <c r="GF22" s="91"/>
      <c r="GG22" s="91"/>
      <c r="GH22" s="91"/>
      <c r="GI22" s="91"/>
      <c r="GJ22" s="91"/>
      <c r="GK22" s="91"/>
      <c r="GL22" s="91"/>
      <c r="GM22" s="91"/>
      <c r="GN22" s="91"/>
      <c r="GO22" s="91"/>
      <c r="GP22" s="91"/>
      <c r="GQ22" s="91"/>
      <c r="GR22" s="91"/>
      <c r="GS22" s="91"/>
      <c r="GT22" s="91"/>
      <c r="GU22" s="91"/>
      <c r="GV22" s="91"/>
      <c r="GW22" s="91"/>
      <c r="GX22" s="91"/>
      <c r="GY22" s="91"/>
      <c r="GZ22" s="91"/>
      <c r="HA22" s="91"/>
      <c r="HB22" s="91"/>
      <c r="HC22" s="91"/>
      <c r="HD22" s="91"/>
      <c r="HE22" s="91"/>
      <c r="HF22" s="91"/>
      <c r="HG22" s="91"/>
      <c r="HH22" s="91"/>
      <c r="HI22" s="91"/>
      <c r="HJ22" s="91"/>
      <c r="HK22" s="91"/>
      <c r="HL22" s="91"/>
      <c r="HM22" s="91"/>
      <c r="HN22" s="91"/>
      <c r="HO22" s="91"/>
      <c r="HP22" s="91"/>
      <c r="HQ22" s="91"/>
      <c r="HR22" s="91"/>
      <c r="HS22" s="91"/>
      <c r="HT22" s="91"/>
      <c r="HU22" s="91"/>
      <c r="HV22" s="91"/>
      <c r="HW22" s="91"/>
      <c r="HX22" s="91"/>
      <c r="HY22" s="91"/>
      <c r="HZ22" s="91"/>
      <c r="IA22" s="91"/>
      <c r="IB22" s="91"/>
      <c r="IC22" s="91"/>
      <c r="ID22" s="91"/>
      <c r="IE22" s="91"/>
      <c r="IF22" s="91"/>
      <c r="IG22" s="91"/>
      <c r="IH22" s="91"/>
      <c r="II22" s="91"/>
      <c r="IJ22" s="91"/>
      <c r="IK22" s="91"/>
      <c r="IL22" s="91"/>
      <c r="IM22" s="91"/>
      <c r="IN22" s="91"/>
      <c r="IO22" s="91"/>
      <c r="IP22" s="91"/>
      <c r="IQ22" s="91"/>
      <c r="IR22" s="91"/>
      <c r="IS22" s="91"/>
      <c r="IT22" s="91"/>
      <c r="IU22" s="91"/>
      <c r="IV22" s="91"/>
      <c r="IW22" s="91"/>
      <c r="IX22" s="91"/>
      <c r="IY22" s="91"/>
      <c r="IZ22" s="91"/>
      <c r="JA22" s="91"/>
      <c r="JB22" s="91"/>
      <c r="JC22" s="91"/>
      <c r="JD22" s="91"/>
      <c r="JE22" s="91"/>
      <c r="JF22" s="91"/>
      <c r="JG22" s="91"/>
      <c r="JH22" s="91"/>
      <c r="JI22" s="91"/>
      <c r="JJ22" s="91"/>
      <c r="JK22" s="91"/>
      <c r="JL22" s="91"/>
      <c r="JM22" s="91"/>
      <c r="JN22" s="91"/>
      <c r="JO22" s="91"/>
      <c r="JP22" s="91"/>
      <c r="JQ22" s="91"/>
      <c r="JR22" s="91"/>
      <c r="JS22" s="91"/>
      <c r="JT22" s="91"/>
      <c r="JU22" s="91"/>
      <c r="JV22" s="91"/>
      <c r="JW22" s="91"/>
      <c r="JX22" s="91"/>
      <c r="JY22" s="91"/>
      <c r="JZ22" s="91"/>
      <c r="KA22" s="91"/>
      <c r="KB22" s="91"/>
      <c r="KC22" s="91"/>
      <c r="KD22" s="91"/>
      <c r="KE22" s="91"/>
      <c r="KF22" s="91"/>
      <c r="KG22" s="91"/>
      <c r="KH22" s="91"/>
      <c r="KI22" s="91"/>
      <c r="KJ22" s="91"/>
      <c r="KK22" s="91"/>
      <c r="KL22" s="91"/>
      <c r="KM22" s="91"/>
      <c r="KN22" s="91"/>
      <c r="KO22" s="91"/>
      <c r="KP22" s="91"/>
      <c r="KQ22" s="91"/>
      <c r="KR22" s="91"/>
      <c r="KS22" s="91"/>
      <c r="KT22" s="91"/>
      <c r="KU22" s="91"/>
      <c r="KV22" s="91"/>
      <c r="KW22" s="91"/>
      <c r="KX22" s="91"/>
      <c r="KY22" s="91"/>
      <c r="KZ22" s="91"/>
      <c r="LA22" s="91"/>
      <c r="LB22" s="91"/>
      <c r="LC22" s="91"/>
      <c r="LD22" s="91"/>
      <c r="LE22" s="91"/>
      <c r="LF22" s="91"/>
      <c r="LG22" s="91"/>
      <c r="LH22" s="91"/>
      <c r="LI22" s="91"/>
      <c r="LJ22" s="91"/>
      <c r="LK22" s="91"/>
      <c r="LL22" s="91"/>
      <c r="LM22" s="91"/>
      <c r="LN22" s="91"/>
      <c r="LO22" s="91"/>
      <c r="LP22" s="91"/>
      <c r="LQ22" s="91"/>
      <c r="LR22" s="91"/>
      <c r="LS22" s="91"/>
      <c r="LT22" s="91"/>
      <c r="LU22" s="91"/>
      <c r="LV22" s="91"/>
      <c r="LW22" s="91"/>
      <c r="LX22" s="91"/>
      <c r="LY22" s="91"/>
    </row>
    <row r="23" spans="1:337" s="1" customFormat="1" ht="15" thickBot="1" x14ac:dyDescent="0.4">
      <c r="A23" s="60"/>
      <c r="B23" s="29">
        <v>0</v>
      </c>
      <c r="C23" s="30">
        <v>1</v>
      </c>
      <c r="D23" s="31">
        <v>1</v>
      </c>
      <c r="E23" s="50">
        <v>-0.52241530461895658</v>
      </c>
      <c r="F23" s="51">
        <v>0.6683951499776084</v>
      </c>
      <c r="G23" s="49">
        <v>0.16442065681471646</v>
      </c>
      <c r="H23" s="49">
        <v>-5.3393993623390562E-2</v>
      </c>
      <c r="I23" s="53"/>
      <c r="J23" s="34"/>
      <c r="K23" s="10">
        <v>-5.3393993623390562E-2</v>
      </c>
      <c r="L23" s="10">
        <v>0.61500115635421782</v>
      </c>
      <c r="M23" s="10">
        <v>-0.57580929824234717</v>
      </c>
      <c r="N23" s="10">
        <v>9.2585851735261265E-2</v>
      </c>
      <c r="O23" s="13">
        <f>1/(1+EXP(-K23))</f>
        <v>0.48665467198045304</v>
      </c>
      <c r="P23" s="13">
        <f t="shared" si="4"/>
        <v>0.64908078763310673</v>
      </c>
      <c r="Q23" s="13">
        <f t="shared" si="4"/>
        <v>0.35989744306393623</v>
      </c>
      <c r="R23" s="13">
        <f t="shared" si="4"/>
        <v>0.52312994253523593</v>
      </c>
      <c r="S23" s="106">
        <v>9.7694278506202714E-2</v>
      </c>
      <c r="T23" s="15">
        <f t="shared" si="1"/>
        <v>0.52440416291921399</v>
      </c>
      <c r="U23" s="35"/>
      <c r="V23" s="18">
        <v>-0.1188989592701965</v>
      </c>
      <c r="W23" s="21">
        <v>3.8665715383898319E-3</v>
      </c>
      <c r="X23" s="21"/>
      <c r="Y23" s="24">
        <v>5.0845792190445573E-3</v>
      </c>
      <c r="Z23" s="25">
        <v>-4.4528732415940863E-3</v>
      </c>
      <c r="AA23" s="25">
        <v>-4.9040952756419891E-3</v>
      </c>
      <c r="AB23" s="18">
        <v>5.284455343094365E-3</v>
      </c>
      <c r="AC23" s="21">
        <v>3.8036006745237588E-4</v>
      </c>
      <c r="AD23" s="27">
        <v>8.3158210150027865E-4</v>
      </c>
      <c r="AE23" s="28">
        <f>SUM(Y23:AB23)</f>
        <v>1.0120660449028469E-3</v>
      </c>
      <c r="AF23" s="117">
        <v>-0.52355638482131373</v>
      </c>
      <c r="AG23" s="118">
        <v>0.66590040367310754</v>
      </c>
      <c r="AH23" s="115">
        <v>-5.6430191758099102E-2</v>
      </c>
      <c r="AI23" s="122">
        <v>0.15282094219954695</v>
      </c>
      <c r="AJ23" s="125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91"/>
      <c r="DY23" s="91"/>
      <c r="DZ23" s="91"/>
      <c r="EA23" s="91"/>
      <c r="EB23" s="91"/>
      <c r="EC23" s="91"/>
      <c r="ED23" s="91"/>
      <c r="EE23" s="91"/>
      <c r="EF23" s="91"/>
      <c r="EG23" s="91"/>
      <c r="EH23" s="91"/>
      <c r="EI23" s="91"/>
      <c r="EJ23" s="91"/>
      <c r="EK23" s="91"/>
      <c r="EL23" s="91"/>
      <c r="EM23" s="91"/>
      <c r="EN23" s="91"/>
      <c r="EO23" s="91"/>
      <c r="EP23" s="91"/>
      <c r="EQ23" s="91"/>
      <c r="ER23" s="91"/>
      <c r="ES23" s="91"/>
      <c r="ET23" s="91"/>
      <c r="EU23" s="91"/>
      <c r="EV23" s="91"/>
      <c r="EW23" s="91"/>
      <c r="EX23" s="91"/>
      <c r="EY23" s="91"/>
      <c r="EZ23" s="91"/>
      <c r="FA23" s="91"/>
      <c r="FB23" s="91"/>
      <c r="FC23" s="91"/>
      <c r="FD23" s="91"/>
      <c r="FE23" s="91"/>
      <c r="FF23" s="91"/>
      <c r="FG23" s="91"/>
      <c r="FH23" s="91"/>
      <c r="FI23" s="91"/>
      <c r="FJ23" s="91"/>
      <c r="FK23" s="91"/>
      <c r="FL23" s="91"/>
      <c r="FM23" s="91"/>
      <c r="FN23" s="91"/>
      <c r="FO23" s="91"/>
      <c r="FP23" s="91"/>
      <c r="FQ23" s="91"/>
      <c r="FR23" s="91"/>
      <c r="FS23" s="91"/>
      <c r="FT23" s="91"/>
      <c r="FU23" s="91"/>
      <c r="FV23" s="91"/>
      <c r="FW23" s="91"/>
      <c r="FX23" s="91"/>
      <c r="FY23" s="91"/>
      <c r="FZ23" s="91"/>
      <c r="GA23" s="91"/>
      <c r="GB23" s="91"/>
      <c r="GC23" s="91"/>
      <c r="GD23" s="91"/>
      <c r="GE23" s="91"/>
      <c r="GF23" s="91"/>
      <c r="GG23" s="91"/>
      <c r="GH23" s="91"/>
      <c r="GI23" s="91"/>
      <c r="GJ23" s="91"/>
      <c r="GK23" s="91"/>
      <c r="GL23" s="91"/>
      <c r="GM23" s="91"/>
      <c r="GN23" s="91"/>
      <c r="GO23" s="91"/>
      <c r="GP23" s="91"/>
      <c r="GQ23" s="91"/>
      <c r="GR23" s="91"/>
      <c r="GS23" s="91"/>
      <c r="GT23" s="91"/>
      <c r="GU23" s="91"/>
      <c r="GV23" s="91"/>
      <c r="GW23" s="91"/>
      <c r="GX23" s="91"/>
      <c r="GY23" s="91"/>
      <c r="GZ23" s="91"/>
      <c r="HA23" s="91"/>
      <c r="HB23" s="91"/>
      <c r="HC23" s="91"/>
      <c r="HD23" s="91"/>
      <c r="HE23" s="91"/>
      <c r="HF23" s="91"/>
      <c r="HG23" s="91"/>
      <c r="HH23" s="91"/>
      <c r="HI23" s="91"/>
      <c r="HJ23" s="91"/>
      <c r="HK23" s="91"/>
      <c r="HL23" s="91"/>
      <c r="HM23" s="91"/>
      <c r="HN23" s="91"/>
      <c r="HO23" s="91"/>
      <c r="HP23" s="91"/>
      <c r="HQ23" s="91"/>
      <c r="HR23" s="91"/>
      <c r="HS23" s="91"/>
      <c r="HT23" s="91"/>
      <c r="HU23" s="91"/>
      <c r="HV23" s="91"/>
      <c r="HW23" s="91"/>
      <c r="HX23" s="91"/>
      <c r="HY23" s="91"/>
      <c r="HZ23" s="91"/>
      <c r="IA23" s="91"/>
      <c r="IB23" s="91"/>
      <c r="IC23" s="91"/>
      <c r="ID23" s="91"/>
      <c r="IE23" s="91"/>
      <c r="IF23" s="91"/>
      <c r="IG23" s="91"/>
      <c r="IH23" s="91"/>
      <c r="II23" s="91"/>
      <c r="IJ23" s="91"/>
      <c r="IK23" s="91"/>
      <c r="IL23" s="91"/>
      <c r="IM23" s="91"/>
      <c r="IN23" s="91"/>
      <c r="IO23" s="91"/>
      <c r="IP23" s="91"/>
      <c r="IQ23" s="91"/>
      <c r="IR23" s="91"/>
      <c r="IS23" s="91"/>
      <c r="IT23" s="91"/>
      <c r="IU23" s="91"/>
      <c r="IV23" s="91"/>
      <c r="IW23" s="91"/>
      <c r="IX23" s="91"/>
      <c r="IY23" s="91"/>
      <c r="IZ23" s="91"/>
      <c r="JA23" s="91"/>
      <c r="JB23" s="91"/>
      <c r="JC23" s="91"/>
      <c r="JD23" s="91"/>
      <c r="JE23" s="91"/>
      <c r="JF23" s="91"/>
      <c r="JG23" s="91"/>
      <c r="JH23" s="91"/>
      <c r="JI23" s="91"/>
      <c r="JJ23" s="91"/>
      <c r="JK23" s="91"/>
      <c r="JL23" s="91"/>
      <c r="JM23" s="91"/>
      <c r="JN23" s="91"/>
      <c r="JO23" s="91"/>
      <c r="JP23" s="91"/>
      <c r="JQ23" s="91"/>
      <c r="JR23" s="91"/>
      <c r="JS23" s="91"/>
      <c r="JT23" s="91"/>
      <c r="JU23" s="91"/>
      <c r="JV23" s="91"/>
      <c r="JW23" s="91"/>
      <c r="JX23" s="91"/>
      <c r="JY23" s="91"/>
      <c r="JZ23" s="91"/>
      <c r="KA23" s="91"/>
      <c r="KB23" s="91"/>
      <c r="KC23" s="91"/>
      <c r="KD23" s="91"/>
      <c r="KE23" s="91"/>
      <c r="KF23" s="91"/>
      <c r="KG23" s="91"/>
      <c r="KH23" s="91"/>
      <c r="KI23" s="91"/>
      <c r="KJ23" s="91"/>
      <c r="KK23" s="91"/>
      <c r="KL23" s="91"/>
      <c r="KM23" s="91"/>
      <c r="KN23" s="91"/>
      <c r="KO23" s="91"/>
      <c r="KP23" s="91"/>
      <c r="KQ23" s="91"/>
      <c r="KR23" s="91"/>
      <c r="KS23" s="91"/>
      <c r="KT23" s="91"/>
      <c r="KU23" s="91"/>
      <c r="KV23" s="91"/>
      <c r="KW23" s="91"/>
      <c r="KX23" s="91"/>
      <c r="KY23" s="91"/>
      <c r="KZ23" s="91"/>
      <c r="LA23" s="91"/>
      <c r="LB23" s="91"/>
      <c r="LC23" s="91"/>
      <c r="LD23" s="91"/>
      <c r="LE23" s="91"/>
      <c r="LF23" s="91"/>
      <c r="LG23" s="91"/>
      <c r="LH23" s="91"/>
      <c r="LI23" s="91"/>
      <c r="LJ23" s="91"/>
      <c r="LK23" s="91"/>
      <c r="LL23" s="91"/>
      <c r="LM23" s="91"/>
      <c r="LN23" s="91"/>
      <c r="LO23" s="91"/>
      <c r="LP23" s="91"/>
      <c r="LQ23" s="91"/>
      <c r="LR23" s="91"/>
      <c r="LS23" s="91"/>
      <c r="LT23" s="91"/>
      <c r="LU23" s="91"/>
      <c r="LV23" s="91"/>
      <c r="LW23" s="91"/>
      <c r="LX23" s="91"/>
      <c r="LY23" s="91"/>
    </row>
    <row r="24" spans="1:337" s="1" customFormat="1" ht="15" thickBot="1" x14ac:dyDescent="0.4">
      <c r="A24" s="60"/>
      <c r="B24" s="29">
        <v>1</v>
      </c>
      <c r="C24" s="30">
        <v>0</v>
      </c>
      <c r="D24" s="31">
        <v>1</v>
      </c>
      <c r="E24" s="50">
        <v>-0.124866127427329</v>
      </c>
      <c r="F24" s="51">
        <v>0.63954634847406977</v>
      </c>
      <c r="G24" s="49">
        <v>0.64898382789046782</v>
      </c>
      <c r="H24" s="49">
        <v>-9.7059484029207763E-2</v>
      </c>
      <c r="I24" s="53"/>
      <c r="J24" s="34"/>
      <c r="K24" s="10">
        <v>-9.7059484029207763E-2</v>
      </c>
      <c r="L24" s="10">
        <v>0.54248686444486205</v>
      </c>
      <c r="M24" s="10">
        <v>-0.22192561145653678</v>
      </c>
      <c r="N24" s="10">
        <v>0.41762073701753294</v>
      </c>
      <c r="O24" s="13">
        <f>1/(1+EXP(-K24))</f>
        <v>0.47575416008718968</v>
      </c>
      <c r="P24" s="13">
        <f t="shared" si="4"/>
        <v>0.63239073591699568</v>
      </c>
      <c r="Q24" s="13">
        <f t="shared" si="4"/>
        <v>0.44474519064753942</v>
      </c>
      <c r="R24" s="13">
        <f t="shared" si="4"/>
        <v>0.60291377318568573</v>
      </c>
      <c r="S24" s="106">
        <v>-7.1574623538629756E-2</v>
      </c>
      <c r="T24" s="15">
        <f t="shared" si="1"/>
        <v>0.48211397919464727</v>
      </c>
      <c r="U24" s="35"/>
      <c r="V24" s="18">
        <v>-0.12947150520133818</v>
      </c>
      <c r="W24" s="21">
        <v>3.7952738451407925E-3</v>
      </c>
      <c r="X24" s="21"/>
      <c r="Y24" s="24">
        <v>2.0036395265316701E-2</v>
      </c>
      <c r="Z24" s="25">
        <v>-1.7938407049356425E-2</v>
      </c>
      <c r="AA24" s="25">
        <v>-2.0749692307846599E-2</v>
      </c>
      <c r="AB24" s="18">
        <v>2.0017421045904354E-2</v>
      </c>
      <c r="AC24" s="21">
        <v>-7.3227126194224529E-4</v>
      </c>
      <c r="AD24" s="27">
        <v>2.0790139965479286E-3</v>
      </c>
      <c r="AE24" s="28">
        <f>SUM(Y24:AB24)</f>
        <v>1.3657169540180307E-3</v>
      </c>
      <c r="AF24" s="117">
        <v>-0.12266931364150227</v>
      </c>
      <c r="AG24" s="118">
        <v>0.63330930648442596</v>
      </c>
      <c r="AH24" s="115">
        <v>-0.10115663489126185</v>
      </c>
      <c r="AI24" s="122">
        <v>0.63759800635504549</v>
      </c>
      <c r="AJ24" s="125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1"/>
      <c r="EE24" s="91"/>
      <c r="EF24" s="91"/>
      <c r="EG24" s="91"/>
      <c r="EH24" s="91"/>
      <c r="EI24" s="91"/>
      <c r="EJ24" s="91"/>
      <c r="EK24" s="91"/>
      <c r="EL24" s="91"/>
      <c r="EM24" s="91"/>
      <c r="EN24" s="91"/>
      <c r="EO24" s="91"/>
      <c r="EP24" s="91"/>
      <c r="EQ24" s="91"/>
      <c r="ER24" s="91"/>
      <c r="ES24" s="91"/>
      <c r="ET24" s="91"/>
      <c r="EU24" s="91"/>
      <c r="EV24" s="91"/>
      <c r="EW24" s="91"/>
      <c r="EX24" s="91"/>
      <c r="EY24" s="91"/>
      <c r="EZ24" s="91"/>
      <c r="FA24" s="91"/>
      <c r="FB24" s="91"/>
      <c r="FC24" s="91"/>
      <c r="FD24" s="91"/>
      <c r="FE24" s="91"/>
      <c r="FF24" s="91"/>
      <c r="FG24" s="91"/>
      <c r="FH24" s="91"/>
      <c r="FI24" s="91"/>
      <c r="FJ24" s="91"/>
      <c r="FK24" s="91"/>
      <c r="FL24" s="91"/>
      <c r="FM24" s="91"/>
      <c r="FN24" s="91"/>
      <c r="FO24" s="91"/>
      <c r="FP24" s="91"/>
      <c r="FQ24" s="91"/>
      <c r="FR24" s="91"/>
      <c r="FS24" s="91"/>
      <c r="FT24" s="91"/>
      <c r="FU24" s="91"/>
      <c r="FV24" s="91"/>
      <c r="FW24" s="91"/>
      <c r="FX24" s="91"/>
      <c r="FY24" s="91"/>
      <c r="FZ24" s="91"/>
      <c r="GA24" s="91"/>
      <c r="GB24" s="91"/>
      <c r="GC24" s="91"/>
      <c r="GD24" s="91"/>
      <c r="GE24" s="91"/>
      <c r="GF24" s="91"/>
      <c r="GG24" s="91"/>
      <c r="GH24" s="91"/>
      <c r="GI24" s="91"/>
      <c r="GJ24" s="91"/>
      <c r="GK24" s="91"/>
      <c r="GL24" s="91"/>
      <c r="GM24" s="91"/>
      <c r="GN24" s="91"/>
      <c r="GO24" s="91"/>
      <c r="GP24" s="91"/>
      <c r="GQ24" s="91"/>
      <c r="GR24" s="91"/>
      <c r="GS24" s="91"/>
      <c r="GT24" s="91"/>
      <c r="GU24" s="91"/>
      <c r="GV24" s="91"/>
      <c r="GW24" s="91"/>
      <c r="GX24" s="91"/>
      <c r="GY24" s="91"/>
      <c r="GZ24" s="91"/>
      <c r="HA24" s="91"/>
      <c r="HB24" s="91"/>
      <c r="HC24" s="91"/>
      <c r="HD24" s="91"/>
      <c r="HE24" s="91"/>
      <c r="HF24" s="91"/>
      <c r="HG24" s="91"/>
      <c r="HH24" s="91"/>
      <c r="HI24" s="91"/>
      <c r="HJ24" s="91"/>
      <c r="HK24" s="91"/>
      <c r="HL24" s="91"/>
      <c r="HM24" s="91"/>
      <c r="HN24" s="91"/>
      <c r="HO24" s="91"/>
      <c r="HP24" s="91"/>
      <c r="HQ24" s="91"/>
      <c r="HR24" s="91"/>
      <c r="HS24" s="91"/>
      <c r="HT24" s="91"/>
      <c r="HU24" s="91"/>
      <c r="HV24" s="91"/>
      <c r="HW24" s="91"/>
      <c r="HX24" s="91"/>
      <c r="HY24" s="91"/>
      <c r="HZ24" s="91"/>
      <c r="IA24" s="91"/>
      <c r="IB24" s="91"/>
      <c r="IC24" s="91"/>
      <c r="ID24" s="91"/>
      <c r="IE24" s="91"/>
      <c r="IF24" s="91"/>
      <c r="IG24" s="91"/>
      <c r="IH24" s="91"/>
      <c r="II24" s="91"/>
      <c r="IJ24" s="91"/>
      <c r="IK24" s="91"/>
      <c r="IL24" s="91"/>
      <c r="IM24" s="91"/>
      <c r="IN24" s="91"/>
      <c r="IO24" s="91"/>
      <c r="IP24" s="91"/>
      <c r="IQ24" s="91"/>
      <c r="IR24" s="91"/>
      <c r="IS24" s="91"/>
      <c r="IT24" s="91"/>
      <c r="IU24" s="91"/>
      <c r="IV24" s="91"/>
      <c r="IW24" s="91"/>
      <c r="IX24" s="91"/>
      <c r="IY24" s="91"/>
      <c r="IZ24" s="91"/>
      <c r="JA24" s="91"/>
      <c r="JB24" s="91"/>
      <c r="JC24" s="91"/>
      <c r="JD24" s="91"/>
      <c r="JE24" s="91"/>
      <c r="JF24" s="91"/>
      <c r="JG24" s="91"/>
      <c r="JH24" s="91"/>
      <c r="JI24" s="91"/>
      <c r="JJ24" s="91"/>
      <c r="JK24" s="91"/>
      <c r="JL24" s="91"/>
      <c r="JM24" s="91"/>
      <c r="JN24" s="91"/>
      <c r="JO24" s="91"/>
      <c r="JP24" s="91"/>
      <c r="JQ24" s="91"/>
      <c r="JR24" s="91"/>
      <c r="JS24" s="91"/>
      <c r="JT24" s="91"/>
      <c r="JU24" s="91"/>
      <c r="JV24" s="91"/>
      <c r="JW24" s="91"/>
      <c r="JX24" s="91"/>
      <c r="JY24" s="91"/>
      <c r="JZ24" s="91"/>
      <c r="KA24" s="91"/>
      <c r="KB24" s="91"/>
      <c r="KC24" s="91"/>
      <c r="KD24" s="91"/>
      <c r="KE24" s="91"/>
      <c r="KF24" s="91"/>
      <c r="KG24" s="91"/>
      <c r="KH24" s="91"/>
      <c r="KI24" s="91"/>
      <c r="KJ24" s="91"/>
      <c r="KK24" s="91"/>
      <c r="KL24" s="91"/>
      <c r="KM24" s="91"/>
      <c r="KN24" s="91"/>
      <c r="KO24" s="91"/>
      <c r="KP24" s="91"/>
      <c r="KQ24" s="91"/>
      <c r="KR24" s="91"/>
      <c r="KS24" s="91"/>
      <c r="KT24" s="91"/>
      <c r="KU24" s="91"/>
      <c r="KV24" s="91"/>
      <c r="KW24" s="91"/>
      <c r="KX24" s="91"/>
      <c r="KY24" s="91"/>
      <c r="KZ24" s="91"/>
      <c r="LA24" s="91"/>
      <c r="LB24" s="91"/>
      <c r="LC24" s="91"/>
      <c r="LD24" s="91"/>
      <c r="LE24" s="91"/>
      <c r="LF24" s="91"/>
      <c r="LG24" s="91"/>
      <c r="LH24" s="91"/>
      <c r="LI24" s="91"/>
      <c r="LJ24" s="91"/>
      <c r="LK24" s="91"/>
      <c r="LL24" s="91"/>
      <c r="LM24" s="91"/>
      <c r="LN24" s="91"/>
      <c r="LO24" s="91"/>
      <c r="LP24" s="91"/>
      <c r="LQ24" s="91"/>
      <c r="LR24" s="91"/>
      <c r="LS24" s="91"/>
      <c r="LT24" s="91"/>
      <c r="LU24" s="91"/>
      <c r="LV24" s="91"/>
      <c r="LW24" s="91"/>
      <c r="LX24" s="91"/>
      <c r="LY24" s="91"/>
    </row>
    <row r="25" spans="1:337" s="1" customFormat="1" ht="15" thickBot="1" x14ac:dyDescent="0.4">
      <c r="A25" s="61"/>
      <c r="B25" s="36">
        <v>1</v>
      </c>
      <c r="C25" s="37">
        <v>1</v>
      </c>
      <c r="D25" s="38">
        <v>0</v>
      </c>
      <c r="E25" s="54"/>
      <c r="F25" s="55"/>
      <c r="G25" s="56"/>
      <c r="H25" s="56"/>
      <c r="I25" s="57"/>
      <c r="J25" s="41"/>
      <c r="K25" s="42"/>
      <c r="L25" s="42"/>
      <c r="M25" s="42"/>
      <c r="N25" s="42"/>
      <c r="O25" s="14"/>
      <c r="P25" s="14"/>
      <c r="Q25" s="14"/>
      <c r="R25" s="14"/>
      <c r="S25" s="107">
        <v>6.1380968438674577E-2</v>
      </c>
      <c r="T25" s="15">
        <f t="shared" si="1"/>
        <v>0.51534042599989682</v>
      </c>
      <c r="U25" s="43"/>
      <c r="V25" s="19">
        <v>0.12883510649997421</v>
      </c>
      <c r="W25" s="44"/>
      <c r="X25" s="44"/>
      <c r="Y25" s="45"/>
      <c r="Z25" s="42"/>
      <c r="AA25" s="42"/>
      <c r="AB25" s="19"/>
      <c r="AC25" s="44"/>
      <c r="AD25" s="46"/>
      <c r="AE25" s="47"/>
      <c r="AF25" s="119"/>
      <c r="AG25" s="120"/>
      <c r="AH25" s="116"/>
      <c r="AI25" s="123"/>
      <c r="AJ25" s="126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91"/>
      <c r="FQ25" s="91"/>
      <c r="FR25" s="91"/>
      <c r="FS25" s="91"/>
      <c r="FT25" s="91"/>
      <c r="FU25" s="91"/>
      <c r="FV25" s="91"/>
      <c r="FW25" s="91"/>
      <c r="FX25" s="91"/>
      <c r="FY25" s="91"/>
      <c r="FZ25" s="91"/>
      <c r="GA25" s="91"/>
      <c r="GB25" s="91"/>
      <c r="GC25" s="91"/>
      <c r="GD25" s="91"/>
      <c r="GE25" s="91"/>
      <c r="GF25" s="91"/>
      <c r="GG25" s="91"/>
      <c r="GH25" s="91"/>
      <c r="GI25" s="91"/>
      <c r="GJ25" s="91"/>
      <c r="GK25" s="91"/>
      <c r="GL25" s="91"/>
      <c r="GM25" s="91"/>
      <c r="GN25" s="91"/>
      <c r="GO25" s="91"/>
      <c r="GP25" s="91"/>
      <c r="GQ25" s="91"/>
      <c r="GR25" s="91"/>
      <c r="GS25" s="91"/>
      <c r="GT25" s="91"/>
      <c r="GU25" s="91"/>
      <c r="GV25" s="91"/>
      <c r="GW25" s="91"/>
      <c r="GX25" s="91"/>
      <c r="GY25" s="91"/>
      <c r="GZ25" s="91"/>
      <c r="HA25" s="91"/>
      <c r="HB25" s="91"/>
      <c r="HC25" s="91"/>
      <c r="HD25" s="91"/>
      <c r="HE25" s="91"/>
      <c r="HF25" s="91"/>
      <c r="HG25" s="91"/>
      <c r="HH25" s="91"/>
      <c r="HI25" s="91"/>
      <c r="HJ25" s="91"/>
      <c r="HK25" s="91"/>
      <c r="HL25" s="91"/>
      <c r="HM25" s="91"/>
      <c r="HN25" s="91"/>
      <c r="HO25" s="91"/>
      <c r="HP25" s="91"/>
      <c r="HQ25" s="91"/>
      <c r="HR25" s="91"/>
      <c r="HS25" s="91"/>
      <c r="HT25" s="91"/>
      <c r="HU25" s="91"/>
      <c r="HV25" s="91"/>
      <c r="HW25" s="91"/>
      <c r="HX25" s="91"/>
      <c r="HY25" s="91"/>
      <c r="HZ25" s="91"/>
      <c r="IA25" s="91"/>
      <c r="IB25" s="91"/>
      <c r="IC25" s="91"/>
      <c r="ID25" s="91"/>
      <c r="IE25" s="91"/>
      <c r="IF25" s="91"/>
      <c r="IG25" s="91"/>
      <c r="IH25" s="91"/>
      <c r="II25" s="91"/>
      <c r="IJ25" s="91"/>
      <c r="IK25" s="91"/>
      <c r="IL25" s="91"/>
      <c r="IM25" s="91"/>
      <c r="IN25" s="91"/>
      <c r="IO25" s="91"/>
      <c r="IP25" s="91"/>
      <c r="IQ25" s="91"/>
      <c r="IR25" s="91"/>
      <c r="IS25" s="91"/>
      <c r="IT25" s="91"/>
      <c r="IU25" s="91"/>
      <c r="IV25" s="91"/>
      <c r="IW25" s="91"/>
      <c r="IX25" s="91"/>
      <c r="IY25" s="91"/>
      <c r="IZ25" s="91"/>
      <c r="JA25" s="91"/>
      <c r="JB25" s="91"/>
      <c r="JC25" s="91"/>
      <c r="JD25" s="91"/>
      <c r="JE25" s="91"/>
      <c r="JF25" s="91"/>
      <c r="JG25" s="91"/>
      <c r="JH25" s="91"/>
      <c r="JI25" s="91"/>
      <c r="JJ25" s="91"/>
      <c r="JK25" s="91"/>
      <c r="JL25" s="91"/>
      <c r="JM25" s="91"/>
      <c r="JN25" s="91"/>
      <c r="JO25" s="91"/>
      <c r="JP25" s="91"/>
      <c r="JQ25" s="91"/>
      <c r="JR25" s="91"/>
      <c r="JS25" s="91"/>
      <c r="JT25" s="91"/>
      <c r="JU25" s="91"/>
      <c r="JV25" s="91"/>
      <c r="JW25" s="91"/>
      <c r="JX25" s="91"/>
      <c r="JY25" s="91"/>
      <c r="JZ25" s="91"/>
      <c r="KA25" s="91"/>
      <c r="KB25" s="91"/>
      <c r="KC25" s="91"/>
      <c r="KD25" s="91"/>
      <c r="KE25" s="91"/>
      <c r="KF25" s="91"/>
      <c r="KG25" s="91"/>
      <c r="KH25" s="91"/>
      <c r="KI25" s="91"/>
      <c r="KJ25" s="91"/>
      <c r="KK25" s="91"/>
      <c r="KL25" s="91"/>
      <c r="KM25" s="91"/>
      <c r="KN25" s="91"/>
      <c r="KO25" s="91"/>
      <c r="KP25" s="91"/>
      <c r="KQ25" s="91"/>
      <c r="KR25" s="91"/>
      <c r="KS25" s="91"/>
      <c r="KT25" s="91"/>
      <c r="KU25" s="91"/>
      <c r="KV25" s="91"/>
      <c r="KW25" s="91"/>
      <c r="KX25" s="91"/>
      <c r="KY25" s="91"/>
      <c r="KZ25" s="91"/>
      <c r="LA25" s="91"/>
      <c r="LB25" s="91"/>
      <c r="LC25" s="91"/>
      <c r="LD25" s="91"/>
      <c r="LE25" s="91"/>
      <c r="LF25" s="91"/>
      <c r="LG25" s="91"/>
      <c r="LH25" s="91"/>
      <c r="LI25" s="91"/>
      <c r="LJ25" s="91"/>
      <c r="LK25" s="91"/>
      <c r="LL25" s="91"/>
      <c r="LM25" s="91"/>
      <c r="LN25" s="91"/>
      <c r="LO25" s="91"/>
      <c r="LP25" s="91"/>
      <c r="LQ25" s="91"/>
      <c r="LR25" s="91"/>
      <c r="LS25" s="91"/>
      <c r="LT25" s="91"/>
      <c r="LU25" s="91"/>
      <c r="LV25" s="91"/>
      <c r="LW25" s="91"/>
      <c r="LX25" s="91"/>
      <c r="LY25" s="91"/>
    </row>
    <row r="26" spans="1:337" s="1" customFormat="1" ht="15" thickBot="1" x14ac:dyDescent="0.4">
      <c r="A26" s="59">
        <f>A22+1</f>
        <v>5</v>
      </c>
      <c r="B26" s="3">
        <v>0</v>
      </c>
      <c r="C26" s="4">
        <v>0</v>
      </c>
      <c r="D26" s="5">
        <v>0</v>
      </c>
      <c r="E26" s="48" cm="1">
        <f t="array" ref="E26:F28">AF22:AG24</f>
        <v>-0.71379565360709629</v>
      </c>
      <c r="F26" s="49">
        <v>-0.7036907037798017</v>
      </c>
      <c r="G26" s="49" cm="1">
        <f t="array" ref="G26:G28">AI22:AI24</f>
        <v>0.17057117684242845</v>
      </c>
      <c r="H26" s="49" cm="1">
        <f t="array" ref="H26:H28">AH22:AH24</f>
        <v>-0.10677443732496027</v>
      </c>
      <c r="I26" s="52">
        <f>AJ22</f>
        <v>-0.4237599110073631</v>
      </c>
      <c r="J26" s="8">
        <v>3</v>
      </c>
      <c r="K26" s="9" cm="1">
        <f t="array" ref="K26:N28" xml:space="preserve"> MMULT(E26:F28, TRANSPOSE(B26:C29))+H26:H28</f>
        <v>-0.10677443732496027</v>
      </c>
      <c r="L26" s="9">
        <v>-0.81046514110476198</v>
      </c>
      <c r="M26" s="9">
        <v>-0.82057009093205657</v>
      </c>
      <c r="N26" s="9">
        <v>-1.5242607947118583</v>
      </c>
      <c r="O26" s="11">
        <f>(EXP(K26)-EXP(-K26))/(EXP(K26)+EXP(-K26))</f>
        <v>-0.10637050862619864</v>
      </c>
      <c r="P26" s="11">
        <f t="shared" ref="P26:R28" si="5">1/(1+EXP(-L26))</f>
        <v>0.30779138580635773</v>
      </c>
      <c r="Q26" s="11">
        <f t="shared" si="5"/>
        <v>0.30564265881244856</v>
      </c>
      <c r="R26" s="11">
        <f t="shared" si="5"/>
        <v>0.17883495241163702</v>
      </c>
      <c r="S26" s="105" cm="1">
        <f t="array" ref="S26:S29">MMULT(TRANSPOSE(O26:R28), G26:G28)+I26</f>
        <v>-6.496011809043567E-2</v>
      </c>
      <c r="T26" s="15">
        <f t="shared" si="1"/>
        <v>0.48376567889786448</v>
      </c>
      <c r="U26" s="16" cm="1">
        <f t="array" ref="U26">0.25*(-SUMPRODUCT(D26:D29,LN(T26:T29))-SUMPRODUCT(1-D26:D29,LN(1-T26:T29)))</f>
        <v>0.68258027572863145</v>
      </c>
      <c r="V26" s="17" cm="1">
        <f t="array" ref="V26:V29">0.25*(T26:T29-D26:D29)</f>
        <v>0.12094141972446612</v>
      </c>
      <c r="W26" s="20" cm="1">
        <f t="array" ref="W26:W28" xml:space="preserve"> TRANSPOSE(MMULT( TRANSPOSE(_xlfn.ANCHORARRAY(V26)), TRANSPOSE(O26:R28)))</f>
        <v>-6.4565583452940278E-2</v>
      </c>
      <c r="X26" s="20">
        <f>SUM(_xlfn.ANCHORARRAY(V26))</f>
        <v>6.273763623479367E-3</v>
      </c>
      <c r="Y26" s="22" cm="1">
        <f t="array" ref="Y26:AB28">(G26:G28)*(TRANSPOSE(_xlfn.ANCHORARRAY(V26))*(O26:R28)*(1-O26:R28))</f>
        <v>-2.4277420180053447E-3</v>
      </c>
      <c r="Z26" s="23">
        <v>-4.2491075082061874E-3</v>
      </c>
      <c r="AA26" s="23">
        <v>-4.6007323380204352E-3</v>
      </c>
      <c r="AB26" s="17">
        <v>3.2400432852274161E-3</v>
      </c>
      <c r="AC26" s="20" cm="1">
        <f t="array" ref="AC26:AD28">MMULT((_xlfn.ANCHORARRAY(Y26)),(B26:C29))</f>
        <v>-1.3606890527930191E-3</v>
      </c>
      <c r="AD26" s="26">
        <v>-1.0090642229787714E-3</v>
      </c>
      <c r="AE26" s="28">
        <f>SUM(Y26:AB26)</f>
        <v>-8.0375385790045512E-3</v>
      </c>
      <c r="AF26" s="117" cm="1">
        <f t="array" ref="AF26:AG28">E26:F28-3*(_xlfn.ANCHORARRAY(AC26))</f>
        <v>-0.70971358644871718</v>
      </c>
      <c r="AG26" s="118">
        <v>-0.70066351111086533</v>
      </c>
      <c r="AH26" s="114" cm="1">
        <f t="array" ref="AH26:AH28">(H26:H28)-3*(AE26:AE28)</f>
        <v>-8.2661821587946605E-2</v>
      </c>
      <c r="AI26" s="121" cm="1">
        <f t="array" ref="AI26:AI28">G26:G28-3*(_xlfn.ANCHORARRAY(W26))</f>
        <v>0.36426792720124929</v>
      </c>
      <c r="AJ26" s="124">
        <f>I26-3*(X26)</f>
        <v>-0.4425812018778012</v>
      </c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91"/>
      <c r="CQ26" s="91"/>
      <c r="CR26" s="91"/>
      <c r="CS26" s="91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91"/>
      <c r="DY26" s="91"/>
      <c r="DZ26" s="91"/>
      <c r="EA26" s="91"/>
      <c r="EB26" s="91"/>
      <c r="EC26" s="91"/>
      <c r="ED26" s="91"/>
      <c r="EE26" s="91"/>
      <c r="EF26" s="91"/>
      <c r="EG26" s="91"/>
      <c r="EH26" s="91"/>
      <c r="EI26" s="91"/>
      <c r="EJ26" s="91"/>
      <c r="EK26" s="91"/>
      <c r="EL26" s="91"/>
      <c r="EM26" s="91"/>
      <c r="EN26" s="91"/>
      <c r="EO26" s="91"/>
      <c r="EP26" s="91"/>
      <c r="EQ26" s="91"/>
      <c r="ER26" s="91"/>
      <c r="ES26" s="91"/>
      <c r="ET26" s="91"/>
      <c r="EU26" s="91"/>
      <c r="EV26" s="91"/>
      <c r="EW26" s="91"/>
      <c r="EX26" s="91"/>
      <c r="EY26" s="91"/>
      <c r="EZ26" s="91"/>
      <c r="FA26" s="91"/>
      <c r="FB26" s="91"/>
      <c r="FC26" s="91"/>
      <c r="FD26" s="91"/>
      <c r="FE26" s="91"/>
      <c r="FF26" s="91"/>
      <c r="FG26" s="91"/>
      <c r="FH26" s="91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91"/>
      <c r="FU26" s="91"/>
      <c r="FV26" s="91"/>
      <c r="FW26" s="91"/>
      <c r="FX26" s="91"/>
      <c r="FY26" s="91"/>
      <c r="FZ26" s="91"/>
      <c r="GA26" s="91"/>
      <c r="GB26" s="91"/>
      <c r="GC26" s="91"/>
      <c r="GD26" s="91"/>
      <c r="GE26" s="91"/>
      <c r="GF26" s="91"/>
      <c r="GG26" s="91"/>
      <c r="GH26" s="91"/>
      <c r="GI26" s="91"/>
      <c r="GJ26" s="91"/>
      <c r="GK26" s="91"/>
      <c r="GL26" s="91"/>
      <c r="GM26" s="91"/>
      <c r="GN26" s="91"/>
      <c r="GO26" s="91"/>
      <c r="GP26" s="91"/>
      <c r="GQ26" s="91"/>
      <c r="GR26" s="91"/>
      <c r="GS26" s="91"/>
      <c r="GT26" s="91"/>
      <c r="GU26" s="91"/>
      <c r="GV26" s="91"/>
      <c r="GW26" s="91"/>
      <c r="GX26" s="91"/>
      <c r="GY26" s="91"/>
      <c r="GZ26" s="91"/>
      <c r="HA26" s="91"/>
      <c r="HB26" s="91"/>
      <c r="HC26" s="91"/>
      <c r="HD26" s="91"/>
      <c r="HE26" s="91"/>
      <c r="HF26" s="91"/>
      <c r="HG26" s="91"/>
      <c r="HH26" s="91"/>
      <c r="HI26" s="91"/>
      <c r="HJ26" s="91"/>
      <c r="HK26" s="91"/>
      <c r="HL26" s="91"/>
      <c r="HM26" s="91"/>
      <c r="HN26" s="91"/>
      <c r="HO26" s="91"/>
      <c r="HP26" s="91"/>
      <c r="HQ26" s="91"/>
      <c r="HR26" s="91"/>
      <c r="HS26" s="91"/>
      <c r="HT26" s="91"/>
      <c r="HU26" s="91"/>
      <c r="HV26" s="91"/>
      <c r="HW26" s="91"/>
      <c r="HX26" s="91"/>
      <c r="HY26" s="91"/>
      <c r="HZ26" s="91"/>
      <c r="IA26" s="91"/>
      <c r="IB26" s="91"/>
      <c r="IC26" s="91"/>
      <c r="ID26" s="91"/>
      <c r="IE26" s="91"/>
      <c r="IF26" s="91"/>
      <c r="IG26" s="91"/>
      <c r="IH26" s="91"/>
      <c r="II26" s="91"/>
      <c r="IJ26" s="91"/>
      <c r="IK26" s="91"/>
      <c r="IL26" s="91"/>
      <c r="IM26" s="91"/>
      <c r="IN26" s="91"/>
      <c r="IO26" s="91"/>
      <c r="IP26" s="91"/>
      <c r="IQ26" s="91"/>
      <c r="IR26" s="91"/>
      <c r="IS26" s="91"/>
      <c r="IT26" s="91"/>
      <c r="IU26" s="91"/>
      <c r="IV26" s="91"/>
      <c r="IW26" s="91"/>
      <c r="IX26" s="91"/>
      <c r="IY26" s="91"/>
      <c r="IZ26" s="91"/>
      <c r="JA26" s="91"/>
      <c r="JB26" s="91"/>
      <c r="JC26" s="91"/>
      <c r="JD26" s="91"/>
      <c r="JE26" s="91"/>
      <c r="JF26" s="91"/>
      <c r="JG26" s="91"/>
      <c r="JH26" s="91"/>
      <c r="JI26" s="91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91"/>
      <c r="KF26" s="91"/>
      <c r="KG26" s="91"/>
      <c r="KH26" s="91"/>
      <c r="KI26" s="91"/>
      <c r="KJ26" s="91"/>
      <c r="KK26" s="91"/>
      <c r="KL26" s="91"/>
      <c r="KM26" s="91"/>
      <c r="KN26" s="91"/>
      <c r="KO26" s="91"/>
      <c r="KP26" s="91"/>
      <c r="KQ26" s="91"/>
      <c r="KR26" s="91"/>
      <c r="KS26" s="91"/>
      <c r="KT26" s="91"/>
      <c r="KU26" s="91"/>
      <c r="KV26" s="91"/>
      <c r="KW26" s="91"/>
      <c r="KX26" s="91"/>
      <c r="KY26" s="91"/>
      <c r="KZ26" s="91"/>
      <c r="LA26" s="91"/>
      <c r="LB26" s="91"/>
      <c r="LC26" s="91"/>
      <c r="LD26" s="91"/>
      <c r="LE26" s="91"/>
      <c r="LF26" s="91"/>
      <c r="LG26" s="91"/>
      <c r="LH26" s="91"/>
      <c r="LI26" s="91"/>
      <c r="LJ26" s="91"/>
      <c r="LK26" s="91"/>
      <c r="LL26" s="91"/>
      <c r="LM26" s="91"/>
      <c r="LN26" s="91"/>
      <c r="LO26" s="91"/>
      <c r="LP26" s="91"/>
      <c r="LQ26" s="91"/>
      <c r="LR26" s="91"/>
      <c r="LS26" s="91"/>
      <c r="LT26" s="91"/>
      <c r="LU26" s="91"/>
      <c r="LV26" s="91"/>
      <c r="LW26" s="91"/>
      <c r="LX26" s="91"/>
      <c r="LY26" s="91"/>
    </row>
    <row r="27" spans="1:337" s="1" customFormat="1" ht="15" thickBot="1" x14ac:dyDescent="0.4">
      <c r="A27" s="60"/>
      <c r="B27" s="29">
        <v>0</v>
      </c>
      <c r="C27" s="30">
        <v>1</v>
      </c>
      <c r="D27" s="31">
        <v>1</v>
      </c>
      <c r="E27" s="50">
        <v>-0.52355638482131373</v>
      </c>
      <c r="F27" s="51">
        <v>0.66590040367310754</v>
      </c>
      <c r="G27" s="49">
        <v>0.15282094219954695</v>
      </c>
      <c r="H27" s="49">
        <v>-5.6430191758099102E-2</v>
      </c>
      <c r="I27" s="53"/>
      <c r="J27" s="34"/>
      <c r="K27" s="10">
        <v>-5.6430191758099102E-2</v>
      </c>
      <c r="L27" s="10">
        <v>0.60947021191500839</v>
      </c>
      <c r="M27" s="10">
        <v>-0.57998657657941277</v>
      </c>
      <c r="N27" s="10">
        <v>8.5913827093694717E-2</v>
      </c>
      <c r="O27" s="13">
        <f>1/(1+EXP(-K27))</f>
        <v>0.48589619450238625</v>
      </c>
      <c r="P27" s="13">
        <f t="shared" si="5"/>
        <v>0.64781994078626437</v>
      </c>
      <c r="Q27" s="13">
        <f t="shared" si="5"/>
        <v>0.35893568239993268</v>
      </c>
      <c r="R27" s="13">
        <f t="shared" si="5"/>
        <v>0.52146525514456454</v>
      </c>
      <c r="S27" s="106">
        <v>0.1294180924727617</v>
      </c>
      <c r="T27" s="15">
        <f t="shared" si="1"/>
        <v>0.53230943968645661</v>
      </c>
      <c r="U27" s="35"/>
      <c r="V27" s="18">
        <v>-0.11692264007838585</v>
      </c>
      <c r="W27" s="21">
        <v>4.8525525577763767E-3</v>
      </c>
      <c r="X27" s="21"/>
      <c r="Y27" s="24">
        <v>4.6169189622974789E-3</v>
      </c>
      <c r="Z27" s="25">
        <v>-4.0766230917907804E-3</v>
      </c>
      <c r="AA27" s="25">
        <v>-4.469155160579605E-3</v>
      </c>
      <c r="AB27" s="18">
        <v>4.9326923913264866E-3</v>
      </c>
      <c r="AC27" s="21">
        <v>4.6353723074688165E-4</v>
      </c>
      <c r="AD27" s="27">
        <v>8.5606929953570624E-4</v>
      </c>
      <c r="AE27" s="28">
        <f>SUM(Y27:AB27)</f>
        <v>1.0038331012535802E-3</v>
      </c>
      <c r="AF27" s="117">
        <v>-0.52494699651355436</v>
      </c>
      <c r="AG27" s="118">
        <v>0.66333219577450042</v>
      </c>
      <c r="AH27" s="115">
        <v>-5.9441691061859842E-2</v>
      </c>
      <c r="AI27" s="122">
        <v>0.13826328452621783</v>
      </c>
      <c r="AJ27" s="125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91"/>
      <c r="DY27" s="91"/>
      <c r="DZ27" s="91"/>
      <c r="EA27" s="91"/>
      <c r="EB27" s="91"/>
      <c r="EC27" s="91"/>
      <c r="ED27" s="91"/>
      <c r="EE27" s="91"/>
      <c r="EF27" s="91"/>
      <c r="EG27" s="91"/>
      <c r="EH27" s="91"/>
      <c r="EI27" s="91"/>
      <c r="EJ27" s="91"/>
      <c r="EK27" s="91"/>
      <c r="EL27" s="91"/>
      <c r="EM27" s="91"/>
      <c r="EN27" s="91"/>
      <c r="EO27" s="91"/>
      <c r="EP27" s="91"/>
      <c r="EQ27" s="91"/>
      <c r="ER27" s="91"/>
      <c r="ES27" s="91"/>
      <c r="ET27" s="91"/>
      <c r="EU27" s="91"/>
      <c r="EV27" s="91"/>
      <c r="EW27" s="91"/>
      <c r="EX27" s="91"/>
      <c r="EY27" s="91"/>
      <c r="EZ27" s="91"/>
      <c r="FA27" s="91"/>
      <c r="FB27" s="91"/>
      <c r="FC27" s="91"/>
      <c r="FD27" s="91"/>
      <c r="FE27" s="91"/>
      <c r="FF27" s="91"/>
      <c r="FG27" s="91"/>
      <c r="FH27" s="91"/>
      <c r="FI27" s="91"/>
      <c r="FJ27" s="91"/>
      <c r="FK27" s="91"/>
      <c r="FL27" s="91"/>
      <c r="FM27" s="91"/>
      <c r="FN27" s="91"/>
      <c r="FO27" s="91"/>
      <c r="FP27" s="91"/>
      <c r="FQ27" s="91"/>
      <c r="FR27" s="91"/>
      <c r="FS27" s="91"/>
      <c r="FT27" s="91"/>
      <c r="FU27" s="91"/>
      <c r="FV27" s="91"/>
      <c r="FW27" s="91"/>
      <c r="FX27" s="91"/>
      <c r="FY27" s="91"/>
      <c r="FZ27" s="91"/>
      <c r="GA27" s="91"/>
      <c r="GB27" s="91"/>
      <c r="GC27" s="91"/>
      <c r="GD27" s="91"/>
      <c r="GE27" s="91"/>
      <c r="GF27" s="91"/>
      <c r="GG27" s="91"/>
      <c r="GH27" s="91"/>
      <c r="GI27" s="91"/>
      <c r="GJ27" s="91"/>
      <c r="GK27" s="91"/>
      <c r="GL27" s="91"/>
      <c r="GM27" s="91"/>
      <c r="GN27" s="91"/>
      <c r="GO27" s="91"/>
      <c r="GP27" s="91"/>
      <c r="GQ27" s="91"/>
      <c r="GR27" s="91"/>
      <c r="GS27" s="91"/>
      <c r="GT27" s="91"/>
      <c r="GU27" s="91"/>
      <c r="GV27" s="91"/>
      <c r="GW27" s="91"/>
      <c r="GX27" s="91"/>
      <c r="GY27" s="91"/>
      <c r="GZ27" s="91"/>
      <c r="HA27" s="91"/>
      <c r="HB27" s="91"/>
      <c r="HC27" s="91"/>
      <c r="HD27" s="91"/>
      <c r="HE27" s="91"/>
      <c r="HF27" s="91"/>
      <c r="HG27" s="91"/>
      <c r="HH27" s="91"/>
      <c r="HI27" s="91"/>
      <c r="HJ27" s="91"/>
      <c r="HK27" s="91"/>
      <c r="HL27" s="91"/>
      <c r="HM27" s="91"/>
      <c r="HN27" s="91"/>
      <c r="HO27" s="91"/>
      <c r="HP27" s="91"/>
      <c r="HQ27" s="91"/>
      <c r="HR27" s="91"/>
      <c r="HS27" s="91"/>
      <c r="HT27" s="91"/>
      <c r="HU27" s="91"/>
      <c r="HV27" s="91"/>
      <c r="HW27" s="91"/>
      <c r="HX27" s="91"/>
      <c r="HY27" s="91"/>
      <c r="HZ27" s="91"/>
      <c r="IA27" s="91"/>
      <c r="IB27" s="91"/>
      <c r="IC27" s="91"/>
      <c r="ID27" s="91"/>
      <c r="IE27" s="91"/>
      <c r="IF27" s="91"/>
      <c r="IG27" s="91"/>
      <c r="IH27" s="91"/>
      <c r="II27" s="91"/>
      <c r="IJ27" s="91"/>
      <c r="IK27" s="91"/>
      <c r="IL27" s="91"/>
      <c r="IM27" s="91"/>
      <c r="IN27" s="91"/>
      <c r="IO27" s="91"/>
      <c r="IP27" s="91"/>
      <c r="IQ27" s="91"/>
      <c r="IR27" s="91"/>
      <c r="IS27" s="91"/>
      <c r="IT27" s="91"/>
      <c r="IU27" s="91"/>
      <c r="IV27" s="91"/>
      <c r="IW27" s="91"/>
      <c r="IX27" s="91"/>
      <c r="IY27" s="91"/>
      <c r="IZ27" s="91"/>
      <c r="JA27" s="91"/>
      <c r="JB27" s="91"/>
      <c r="JC27" s="91"/>
      <c r="JD27" s="91"/>
      <c r="JE27" s="91"/>
      <c r="JF27" s="91"/>
      <c r="JG27" s="91"/>
      <c r="JH27" s="91"/>
      <c r="JI27" s="91"/>
      <c r="JJ27" s="91"/>
      <c r="JK27" s="91"/>
      <c r="JL27" s="91"/>
      <c r="JM27" s="91"/>
      <c r="JN27" s="91"/>
      <c r="JO27" s="91"/>
      <c r="JP27" s="91"/>
      <c r="JQ27" s="91"/>
      <c r="JR27" s="91"/>
      <c r="JS27" s="91"/>
      <c r="JT27" s="91"/>
      <c r="JU27" s="91"/>
      <c r="JV27" s="91"/>
      <c r="JW27" s="91"/>
      <c r="JX27" s="91"/>
      <c r="JY27" s="91"/>
      <c r="JZ27" s="91"/>
      <c r="KA27" s="91"/>
      <c r="KB27" s="91"/>
      <c r="KC27" s="91"/>
      <c r="KD27" s="91"/>
      <c r="KE27" s="91"/>
      <c r="KF27" s="91"/>
      <c r="KG27" s="91"/>
      <c r="KH27" s="91"/>
      <c r="KI27" s="91"/>
      <c r="KJ27" s="91"/>
      <c r="KK27" s="91"/>
      <c r="KL27" s="91"/>
      <c r="KM27" s="91"/>
      <c r="KN27" s="91"/>
      <c r="KO27" s="91"/>
      <c r="KP27" s="91"/>
      <c r="KQ27" s="91"/>
      <c r="KR27" s="91"/>
      <c r="KS27" s="91"/>
      <c r="KT27" s="91"/>
      <c r="KU27" s="91"/>
      <c r="KV27" s="91"/>
      <c r="KW27" s="91"/>
      <c r="KX27" s="91"/>
      <c r="KY27" s="91"/>
      <c r="KZ27" s="91"/>
      <c r="LA27" s="91"/>
      <c r="LB27" s="91"/>
      <c r="LC27" s="91"/>
      <c r="LD27" s="91"/>
      <c r="LE27" s="91"/>
      <c r="LF27" s="91"/>
      <c r="LG27" s="91"/>
      <c r="LH27" s="91"/>
      <c r="LI27" s="91"/>
      <c r="LJ27" s="91"/>
      <c r="LK27" s="91"/>
      <c r="LL27" s="91"/>
      <c r="LM27" s="91"/>
      <c r="LN27" s="91"/>
      <c r="LO27" s="91"/>
      <c r="LP27" s="91"/>
      <c r="LQ27" s="91"/>
      <c r="LR27" s="91"/>
      <c r="LS27" s="91"/>
      <c r="LT27" s="91"/>
      <c r="LU27" s="91"/>
      <c r="LV27" s="91"/>
      <c r="LW27" s="91"/>
      <c r="LX27" s="91"/>
      <c r="LY27" s="91"/>
    </row>
    <row r="28" spans="1:337" s="1" customFormat="1" ht="15" thickBot="1" x14ac:dyDescent="0.4">
      <c r="A28" s="60"/>
      <c r="B28" s="29">
        <v>1</v>
      </c>
      <c r="C28" s="30">
        <v>0</v>
      </c>
      <c r="D28" s="31">
        <v>1</v>
      </c>
      <c r="E28" s="50">
        <v>-0.12266931364150227</v>
      </c>
      <c r="F28" s="51">
        <v>0.63330930648442596</v>
      </c>
      <c r="G28" s="49">
        <v>0.63759800635504549</v>
      </c>
      <c r="H28" s="49">
        <v>-0.10115663489126185</v>
      </c>
      <c r="I28" s="53"/>
      <c r="J28" s="34"/>
      <c r="K28" s="10">
        <v>-0.10115663489126185</v>
      </c>
      <c r="L28" s="10">
        <v>0.53215267159316415</v>
      </c>
      <c r="M28" s="10">
        <v>-0.22382594853276411</v>
      </c>
      <c r="N28" s="10">
        <v>0.40948335795166185</v>
      </c>
      <c r="O28" s="13">
        <f>1/(1+EXP(-K28))</f>
        <v>0.47473238385730648</v>
      </c>
      <c r="P28" s="13">
        <f t="shared" si="5"/>
        <v>0.62998504833919999</v>
      </c>
      <c r="Q28" s="13">
        <f t="shared" si="5"/>
        <v>0.44427595769809264</v>
      </c>
      <c r="R28" s="13">
        <f t="shared" si="5"/>
        <v>0.6009639913095699</v>
      </c>
      <c r="S28" s="106">
        <v>-3.3503728927297471E-2</v>
      </c>
      <c r="T28" s="15">
        <f t="shared" si="1"/>
        <v>0.49162485117879545</v>
      </c>
      <c r="U28" s="35"/>
      <c r="V28" s="18">
        <v>-0.12709378720530112</v>
      </c>
      <c r="W28" s="21">
        <v>5.024533203985132E-3</v>
      </c>
      <c r="X28" s="21"/>
      <c r="Y28" s="24">
        <v>1.9228769676906489E-2</v>
      </c>
      <c r="Z28" s="25">
        <v>-1.7377811389542985E-2</v>
      </c>
      <c r="AA28" s="25">
        <v>-2.0007059765269723E-2</v>
      </c>
      <c r="AB28" s="18">
        <v>1.9777427273088028E-2</v>
      </c>
      <c r="AC28" s="21">
        <v>-2.2963249218169515E-4</v>
      </c>
      <c r="AD28" s="27">
        <v>2.3996158835450435E-3</v>
      </c>
      <c r="AE28" s="28">
        <f>SUM(Y28:AB28)</f>
        <v>1.6213257951818091E-3</v>
      </c>
      <c r="AF28" s="117">
        <v>-0.12198041616495718</v>
      </c>
      <c r="AG28" s="118">
        <v>0.6261104588337908</v>
      </c>
      <c r="AH28" s="115">
        <v>-0.10602061227680729</v>
      </c>
      <c r="AI28" s="122">
        <v>0.62252440674309006</v>
      </c>
      <c r="AJ28" s="125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  <c r="CN28" s="91"/>
      <c r="CO28" s="91"/>
      <c r="CP28" s="91"/>
      <c r="CQ28" s="91"/>
      <c r="CR28" s="91"/>
      <c r="CS28" s="91"/>
      <c r="CT28" s="91"/>
      <c r="CU28" s="91"/>
      <c r="CV28" s="91"/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91"/>
      <c r="DI28" s="91"/>
      <c r="DJ28" s="91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91"/>
      <c r="DY28" s="91"/>
      <c r="DZ28" s="91"/>
      <c r="EA28" s="91"/>
      <c r="EB28" s="91"/>
      <c r="EC28" s="91"/>
      <c r="ED28" s="91"/>
      <c r="EE28" s="91"/>
      <c r="EF28" s="91"/>
      <c r="EG28" s="91"/>
      <c r="EH28" s="91"/>
      <c r="EI28" s="91"/>
      <c r="EJ28" s="91"/>
      <c r="EK28" s="91"/>
      <c r="EL28" s="91"/>
      <c r="EM28" s="91"/>
      <c r="EN28" s="91"/>
      <c r="EO28" s="91"/>
      <c r="EP28" s="91"/>
      <c r="EQ28" s="91"/>
      <c r="ER28" s="91"/>
      <c r="ES28" s="91"/>
      <c r="ET28" s="91"/>
      <c r="EU28" s="91"/>
      <c r="EV28" s="91"/>
      <c r="EW28" s="91"/>
      <c r="EX28" s="91"/>
      <c r="EY28" s="91"/>
      <c r="EZ28" s="91"/>
      <c r="FA28" s="91"/>
      <c r="FB28" s="91"/>
      <c r="FC28" s="91"/>
      <c r="FD28" s="91"/>
      <c r="FE28" s="91"/>
      <c r="FF28" s="91"/>
      <c r="FG28" s="91"/>
      <c r="FH28" s="91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91"/>
      <c r="FU28" s="91"/>
      <c r="FV28" s="91"/>
      <c r="FW28" s="91"/>
      <c r="FX28" s="91"/>
      <c r="FY28" s="91"/>
      <c r="FZ28" s="91"/>
      <c r="GA28" s="91"/>
      <c r="GB28" s="91"/>
      <c r="GC28" s="91"/>
      <c r="GD28" s="91"/>
      <c r="GE28" s="91"/>
      <c r="GF28" s="91"/>
      <c r="GG28" s="91"/>
      <c r="GH28" s="91"/>
      <c r="GI28" s="91"/>
      <c r="GJ28" s="91"/>
      <c r="GK28" s="91"/>
      <c r="GL28" s="91"/>
      <c r="GM28" s="91"/>
      <c r="GN28" s="91"/>
      <c r="GO28" s="91"/>
      <c r="GP28" s="91"/>
      <c r="GQ28" s="91"/>
      <c r="GR28" s="91"/>
      <c r="GS28" s="91"/>
      <c r="GT28" s="91"/>
      <c r="GU28" s="91"/>
      <c r="GV28" s="91"/>
      <c r="GW28" s="91"/>
      <c r="GX28" s="91"/>
      <c r="GY28" s="91"/>
      <c r="GZ28" s="91"/>
      <c r="HA28" s="91"/>
      <c r="HB28" s="91"/>
      <c r="HC28" s="91"/>
      <c r="HD28" s="91"/>
      <c r="HE28" s="91"/>
      <c r="HF28" s="91"/>
      <c r="HG28" s="91"/>
      <c r="HH28" s="91"/>
      <c r="HI28" s="91"/>
      <c r="HJ28" s="91"/>
      <c r="HK28" s="91"/>
      <c r="HL28" s="91"/>
      <c r="HM28" s="91"/>
      <c r="HN28" s="91"/>
      <c r="HO28" s="91"/>
      <c r="HP28" s="91"/>
      <c r="HQ28" s="91"/>
      <c r="HR28" s="91"/>
      <c r="HS28" s="91"/>
      <c r="HT28" s="91"/>
      <c r="HU28" s="91"/>
      <c r="HV28" s="91"/>
      <c r="HW28" s="91"/>
      <c r="HX28" s="91"/>
      <c r="HY28" s="91"/>
      <c r="HZ28" s="91"/>
      <c r="IA28" s="91"/>
      <c r="IB28" s="91"/>
      <c r="IC28" s="91"/>
      <c r="ID28" s="91"/>
      <c r="IE28" s="91"/>
      <c r="IF28" s="91"/>
      <c r="IG28" s="91"/>
      <c r="IH28" s="91"/>
      <c r="II28" s="91"/>
      <c r="IJ28" s="91"/>
      <c r="IK28" s="91"/>
      <c r="IL28" s="91"/>
      <c r="IM28" s="91"/>
      <c r="IN28" s="91"/>
      <c r="IO28" s="91"/>
      <c r="IP28" s="91"/>
      <c r="IQ28" s="91"/>
      <c r="IR28" s="91"/>
      <c r="IS28" s="91"/>
      <c r="IT28" s="91"/>
      <c r="IU28" s="91"/>
      <c r="IV28" s="91"/>
      <c r="IW28" s="91"/>
      <c r="IX28" s="91"/>
      <c r="IY28" s="91"/>
      <c r="IZ28" s="91"/>
      <c r="JA28" s="91"/>
      <c r="JB28" s="91"/>
      <c r="JC28" s="91"/>
      <c r="JD28" s="91"/>
      <c r="JE28" s="91"/>
      <c r="JF28" s="91"/>
      <c r="JG28" s="91"/>
      <c r="JH28" s="91"/>
      <c r="JI28" s="91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91"/>
      <c r="KF28" s="91"/>
      <c r="KG28" s="91"/>
      <c r="KH28" s="91"/>
      <c r="KI28" s="91"/>
      <c r="KJ28" s="91"/>
      <c r="KK28" s="91"/>
      <c r="KL28" s="91"/>
      <c r="KM28" s="91"/>
      <c r="KN28" s="91"/>
      <c r="KO28" s="91"/>
      <c r="KP28" s="91"/>
      <c r="KQ28" s="91"/>
      <c r="KR28" s="91"/>
      <c r="KS28" s="91"/>
      <c r="KT28" s="91"/>
      <c r="KU28" s="91"/>
      <c r="KV28" s="91"/>
      <c r="KW28" s="91"/>
      <c r="KX28" s="91"/>
      <c r="KY28" s="91"/>
      <c r="KZ28" s="91"/>
      <c r="LA28" s="91"/>
      <c r="LB28" s="91"/>
      <c r="LC28" s="91"/>
      <c r="LD28" s="91"/>
      <c r="LE28" s="91"/>
      <c r="LF28" s="91"/>
      <c r="LG28" s="91"/>
      <c r="LH28" s="91"/>
      <c r="LI28" s="91"/>
      <c r="LJ28" s="91"/>
      <c r="LK28" s="91"/>
      <c r="LL28" s="91"/>
      <c r="LM28" s="91"/>
      <c r="LN28" s="91"/>
      <c r="LO28" s="91"/>
      <c r="LP28" s="91"/>
      <c r="LQ28" s="91"/>
      <c r="LR28" s="91"/>
      <c r="LS28" s="91"/>
      <c r="LT28" s="91"/>
      <c r="LU28" s="91"/>
      <c r="LV28" s="91"/>
      <c r="LW28" s="91"/>
      <c r="LX28" s="91"/>
      <c r="LY28" s="91"/>
    </row>
    <row r="29" spans="1:337" s="1" customFormat="1" ht="15" thickBot="1" x14ac:dyDescent="0.4">
      <c r="A29" s="61"/>
      <c r="B29" s="36">
        <v>1</v>
      </c>
      <c r="C29" s="37">
        <v>1</v>
      </c>
      <c r="D29" s="38">
        <v>0</v>
      </c>
      <c r="E29" s="54"/>
      <c r="F29" s="55"/>
      <c r="G29" s="56"/>
      <c r="H29" s="56"/>
      <c r="I29" s="57"/>
      <c r="J29" s="41"/>
      <c r="K29" s="42"/>
      <c r="L29" s="42"/>
      <c r="M29" s="42"/>
      <c r="N29" s="42"/>
      <c r="O29" s="14"/>
      <c r="P29" s="14"/>
      <c r="Q29" s="14"/>
      <c r="R29" s="14"/>
      <c r="S29" s="107">
        <v>6.9608431651721647E-2</v>
      </c>
      <c r="T29" s="15">
        <f t="shared" si="1"/>
        <v>0.51739508473080087</v>
      </c>
      <c r="U29" s="43"/>
      <c r="V29" s="19">
        <v>0.12934877118270022</v>
      </c>
      <c r="W29" s="44"/>
      <c r="X29" s="44"/>
      <c r="Y29" s="45"/>
      <c r="Z29" s="42"/>
      <c r="AA29" s="42"/>
      <c r="AB29" s="19"/>
      <c r="AC29" s="44"/>
      <c r="AD29" s="46"/>
      <c r="AE29" s="47"/>
      <c r="AF29" s="119"/>
      <c r="AG29" s="120"/>
      <c r="AH29" s="116"/>
      <c r="AI29" s="123"/>
      <c r="AJ29" s="126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  <c r="CN29" s="91"/>
      <c r="CO29" s="91"/>
      <c r="CP29" s="91"/>
      <c r="CQ29" s="91"/>
      <c r="CR29" s="91"/>
      <c r="CS29" s="91"/>
      <c r="CT29" s="91"/>
      <c r="CU29" s="91"/>
      <c r="CV29" s="91"/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1"/>
      <c r="DL29" s="91"/>
      <c r="DM29" s="91"/>
      <c r="DN29" s="91"/>
      <c r="DO29" s="91"/>
      <c r="DP29" s="91"/>
      <c r="DQ29" s="91"/>
      <c r="DR29" s="91"/>
      <c r="DS29" s="91"/>
      <c r="DT29" s="91"/>
      <c r="DU29" s="91"/>
      <c r="DV29" s="91"/>
      <c r="DW29" s="91"/>
      <c r="DX29" s="91"/>
      <c r="DY29" s="91"/>
      <c r="DZ29" s="91"/>
      <c r="EA29" s="91"/>
      <c r="EB29" s="91"/>
      <c r="EC29" s="91"/>
      <c r="ED29" s="91"/>
      <c r="EE29" s="91"/>
      <c r="EF29" s="91"/>
      <c r="EG29" s="91"/>
      <c r="EH29" s="91"/>
      <c r="EI29" s="91"/>
      <c r="EJ29" s="91"/>
      <c r="EK29" s="91"/>
      <c r="EL29" s="91"/>
      <c r="EM29" s="91"/>
      <c r="EN29" s="91"/>
      <c r="EO29" s="91"/>
      <c r="EP29" s="91"/>
      <c r="EQ29" s="91"/>
      <c r="ER29" s="91"/>
      <c r="ES29" s="91"/>
      <c r="ET29" s="91"/>
      <c r="EU29" s="91"/>
      <c r="EV29" s="91"/>
      <c r="EW29" s="91"/>
      <c r="EX29" s="91"/>
      <c r="EY29" s="91"/>
      <c r="EZ29" s="91"/>
      <c r="FA29" s="91"/>
      <c r="FB29" s="91"/>
      <c r="FC29" s="91"/>
      <c r="FD29" s="91"/>
      <c r="FE29" s="91"/>
      <c r="FF29" s="91"/>
      <c r="FG29" s="91"/>
      <c r="FH29" s="91"/>
      <c r="FI29" s="91"/>
      <c r="FJ29" s="91"/>
      <c r="FK29" s="91"/>
      <c r="FL29" s="91"/>
      <c r="FM29" s="91"/>
      <c r="FN29" s="91"/>
      <c r="FO29" s="91"/>
      <c r="FP29" s="91"/>
      <c r="FQ29" s="91"/>
      <c r="FR29" s="91"/>
      <c r="FS29" s="91"/>
      <c r="FT29" s="91"/>
      <c r="FU29" s="91"/>
      <c r="FV29" s="91"/>
      <c r="FW29" s="91"/>
      <c r="FX29" s="91"/>
      <c r="FY29" s="91"/>
      <c r="FZ29" s="91"/>
      <c r="GA29" s="91"/>
      <c r="GB29" s="91"/>
      <c r="GC29" s="91"/>
      <c r="GD29" s="91"/>
      <c r="GE29" s="91"/>
      <c r="GF29" s="91"/>
      <c r="GG29" s="91"/>
      <c r="GH29" s="91"/>
      <c r="GI29" s="91"/>
      <c r="GJ29" s="91"/>
      <c r="GK29" s="91"/>
      <c r="GL29" s="91"/>
      <c r="GM29" s="91"/>
      <c r="GN29" s="91"/>
      <c r="GO29" s="91"/>
      <c r="GP29" s="91"/>
      <c r="GQ29" s="91"/>
      <c r="GR29" s="91"/>
      <c r="GS29" s="91"/>
      <c r="GT29" s="91"/>
      <c r="GU29" s="91"/>
      <c r="GV29" s="91"/>
      <c r="GW29" s="91"/>
      <c r="GX29" s="91"/>
      <c r="GY29" s="91"/>
      <c r="GZ29" s="91"/>
      <c r="HA29" s="91"/>
      <c r="HB29" s="91"/>
      <c r="HC29" s="91"/>
      <c r="HD29" s="91"/>
      <c r="HE29" s="91"/>
      <c r="HF29" s="91"/>
      <c r="HG29" s="91"/>
      <c r="HH29" s="91"/>
      <c r="HI29" s="91"/>
      <c r="HJ29" s="91"/>
      <c r="HK29" s="91"/>
      <c r="HL29" s="91"/>
      <c r="HM29" s="91"/>
      <c r="HN29" s="91"/>
      <c r="HO29" s="91"/>
      <c r="HP29" s="91"/>
      <c r="HQ29" s="91"/>
      <c r="HR29" s="91"/>
      <c r="HS29" s="91"/>
      <c r="HT29" s="91"/>
      <c r="HU29" s="91"/>
      <c r="HV29" s="91"/>
      <c r="HW29" s="91"/>
      <c r="HX29" s="91"/>
      <c r="HY29" s="91"/>
      <c r="HZ29" s="91"/>
      <c r="IA29" s="91"/>
      <c r="IB29" s="91"/>
      <c r="IC29" s="91"/>
      <c r="ID29" s="91"/>
      <c r="IE29" s="91"/>
      <c r="IF29" s="91"/>
      <c r="IG29" s="91"/>
      <c r="IH29" s="91"/>
      <c r="II29" s="91"/>
      <c r="IJ29" s="91"/>
      <c r="IK29" s="91"/>
      <c r="IL29" s="91"/>
      <c r="IM29" s="91"/>
      <c r="IN29" s="91"/>
      <c r="IO29" s="91"/>
      <c r="IP29" s="91"/>
      <c r="IQ29" s="91"/>
      <c r="IR29" s="91"/>
      <c r="IS29" s="91"/>
      <c r="IT29" s="91"/>
      <c r="IU29" s="91"/>
      <c r="IV29" s="91"/>
      <c r="IW29" s="91"/>
      <c r="IX29" s="91"/>
      <c r="IY29" s="91"/>
      <c r="IZ29" s="91"/>
      <c r="JA29" s="91"/>
      <c r="JB29" s="91"/>
      <c r="JC29" s="91"/>
      <c r="JD29" s="91"/>
      <c r="JE29" s="91"/>
      <c r="JF29" s="91"/>
      <c r="JG29" s="91"/>
      <c r="JH29" s="91"/>
      <c r="JI29" s="91"/>
      <c r="JJ29" s="91"/>
      <c r="JK29" s="91"/>
      <c r="JL29" s="91"/>
      <c r="JM29" s="91"/>
      <c r="JN29" s="91"/>
      <c r="JO29" s="91"/>
      <c r="JP29" s="91"/>
      <c r="JQ29" s="91"/>
      <c r="JR29" s="91"/>
      <c r="JS29" s="91"/>
      <c r="JT29" s="91"/>
      <c r="JU29" s="91"/>
      <c r="JV29" s="91"/>
      <c r="JW29" s="91"/>
      <c r="JX29" s="91"/>
      <c r="JY29" s="91"/>
      <c r="JZ29" s="91"/>
      <c r="KA29" s="91"/>
      <c r="KB29" s="91"/>
      <c r="KC29" s="91"/>
      <c r="KD29" s="91"/>
      <c r="KE29" s="91"/>
      <c r="KF29" s="91"/>
      <c r="KG29" s="91"/>
      <c r="KH29" s="91"/>
      <c r="KI29" s="91"/>
      <c r="KJ29" s="91"/>
      <c r="KK29" s="91"/>
      <c r="KL29" s="91"/>
      <c r="KM29" s="91"/>
      <c r="KN29" s="91"/>
      <c r="KO29" s="91"/>
      <c r="KP29" s="91"/>
      <c r="KQ29" s="91"/>
      <c r="KR29" s="91"/>
      <c r="KS29" s="91"/>
      <c r="KT29" s="91"/>
      <c r="KU29" s="91"/>
      <c r="KV29" s="91"/>
      <c r="KW29" s="91"/>
      <c r="KX29" s="91"/>
      <c r="KY29" s="91"/>
      <c r="KZ29" s="91"/>
      <c r="LA29" s="91"/>
      <c r="LB29" s="91"/>
      <c r="LC29" s="91"/>
      <c r="LD29" s="91"/>
      <c r="LE29" s="91"/>
      <c r="LF29" s="91"/>
      <c r="LG29" s="91"/>
      <c r="LH29" s="91"/>
      <c r="LI29" s="91"/>
      <c r="LJ29" s="91"/>
      <c r="LK29" s="91"/>
      <c r="LL29" s="91"/>
      <c r="LM29" s="91"/>
      <c r="LN29" s="91"/>
      <c r="LO29" s="91"/>
      <c r="LP29" s="91"/>
      <c r="LQ29" s="91"/>
      <c r="LR29" s="91"/>
      <c r="LS29" s="91"/>
      <c r="LT29" s="91"/>
      <c r="LU29" s="91"/>
      <c r="LV29" s="91"/>
      <c r="LW29" s="91"/>
      <c r="LX29" s="91"/>
      <c r="LY29" s="91"/>
    </row>
    <row r="30" spans="1:337" s="1" customFormat="1" ht="15" thickBot="1" x14ac:dyDescent="0.4">
      <c r="A30" s="59">
        <f>A26+1</f>
        <v>6</v>
      </c>
      <c r="B30" s="3">
        <v>0</v>
      </c>
      <c r="C30" s="4">
        <v>0</v>
      </c>
      <c r="D30" s="5">
        <v>0</v>
      </c>
      <c r="E30" s="48" cm="1">
        <f t="array" ref="E30:F32">AF26:AG28</f>
        <v>-0.70971358644871718</v>
      </c>
      <c r="F30" s="49">
        <v>-0.70066351111086533</v>
      </c>
      <c r="G30" s="49" cm="1">
        <f t="array" ref="G30:G32">AI26:AI28</f>
        <v>0.36426792720124929</v>
      </c>
      <c r="H30" s="49" cm="1">
        <f t="array" ref="H30:H32">AH26:AH28</f>
        <v>-8.2661821587946605E-2</v>
      </c>
      <c r="I30" s="52">
        <f>AJ26</f>
        <v>-0.4425812018778012</v>
      </c>
      <c r="J30" s="8">
        <v>3</v>
      </c>
      <c r="K30" s="9" cm="1">
        <f t="array" ref="K30:N32" xml:space="preserve"> MMULT(E30:F32, TRANSPOSE(B30:C33))+H30:H32</f>
        <v>-8.2661821587946605E-2</v>
      </c>
      <c r="L30" s="9">
        <v>-0.78332533269881188</v>
      </c>
      <c r="M30" s="9">
        <v>-0.79237540803666384</v>
      </c>
      <c r="N30" s="9">
        <v>-1.4930389191475293</v>
      </c>
      <c r="O30" s="11">
        <f>(EXP(K30)-EXP(-K30))/(EXP(K30)+EXP(-K30))</f>
        <v>-8.2474059326361371E-2</v>
      </c>
      <c r="P30" s="11">
        <f t="shared" ref="P30:R32" si="6">1/(1+EXP(-L30))</f>
        <v>0.31360364363327592</v>
      </c>
      <c r="Q30" s="11">
        <f t="shared" si="6"/>
        <v>0.31165885095806428</v>
      </c>
      <c r="R30" s="11">
        <f t="shared" si="6"/>
        <v>0.1834660403463835</v>
      </c>
      <c r="S30" s="105" cm="1">
        <f t="array" ref="S30:S33">MMULT(TRANSPOSE(O30:R32), G30:G32)+I30</f>
        <v>-0.11076872341503724</v>
      </c>
      <c r="T30" s="15">
        <f t="shared" si="1"/>
        <v>0.47233609903404106</v>
      </c>
      <c r="U30" s="16" cm="1">
        <f t="array" ref="U30">0.25*(-SUMPRODUCT(D30:D33,LN(T30:T33))-SUMPRODUCT(1-D30:D33,LN(1-T30:T33)))</f>
        <v>0.67063310962566991</v>
      </c>
      <c r="V30" s="17" cm="1">
        <f t="array" ref="V30:V33">0.25*(T30:T33-D30:D33)</f>
        <v>0.11808402475851026</v>
      </c>
      <c r="W30" s="20" cm="1">
        <f t="array" ref="W30:W32" xml:space="preserve"> TRANSPOSE(MMULT( TRANSPOSE(_xlfn.ANCHORARRAY(V30)), TRANSPOSE(O30:R32)))</f>
        <v>-6.1285508310792949E-2</v>
      </c>
      <c r="X30" s="20">
        <f>SUM(_xlfn.ANCHORARRAY(V30))</f>
        <v>6.5870555057770397E-3</v>
      </c>
      <c r="Y30" s="22" cm="1">
        <f t="array" ref="Y30:AB32">(G30:G32)*(TRANSPOSE(_xlfn.ANCHORARRAY(V30))*(O30:R32)*(1-O30:R32))</f>
        <v>-3.8401390480014841E-3</v>
      </c>
      <c r="Z30" s="23">
        <v>-9.0604549761430526E-3</v>
      </c>
      <c r="AA30" s="23">
        <v>-9.7859454018992507E-3</v>
      </c>
      <c r="AB30" s="17">
        <v>7.054816272811992E-3</v>
      </c>
      <c r="AC30" s="20" cm="1">
        <f t="array" ref="AC30:AD32">MMULT((_xlfn.ANCHORARRAY(Y30)),(B30:C33))</f>
        <v>-2.7311291290872588E-3</v>
      </c>
      <c r="AD30" s="26">
        <v>-2.0056387033310606E-3</v>
      </c>
      <c r="AE30" s="28">
        <f>SUM(Y30:AB30)</f>
        <v>-1.5631723153231795E-2</v>
      </c>
      <c r="AF30" s="117" cm="1">
        <f t="array" ref="AF30:AG32">E30:F32-3*(_xlfn.ANCHORARRAY(AC30))</f>
        <v>-0.70152019906145535</v>
      </c>
      <c r="AG30" s="118">
        <v>-0.69464659500087211</v>
      </c>
      <c r="AH30" s="114" cm="1">
        <f t="array" ref="AH30:AH32">(H30:H32)-3*(AE30:AE32)</f>
        <v>-3.5766652128251218E-2</v>
      </c>
      <c r="AI30" s="121" cm="1">
        <f t="array" ref="AI30:AI32">G30:G32-3*(_xlfn.ANCHORARRAY(W30))</f>
        <v>0.54812445213362815</v>
      </c>
      <c r="AJ30" s="124">
        <f>I30-3*(X30)</f>
        <v>-0.46234236839513232</v>
      </c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/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1"/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/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/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J30" s="91"/>
      <c r="FK30" s="91"/>
      <c r="FL30" s="91"/>
      <c r="FM30" s="91"/>
      <c r="FN30" s="91"/>
      <c r="FO30" s="91"/>
      <c r="FP30" s="91"/>
      <c r="FQ30" s="91"/>
      <c r="FR30" s="91"/>
      <c r="FS30" s="91"/>
      <c r="FT30" s="91"/>
      <c r="FU30" s="91"/>
      <c r="FV30" s="91"/>
      <c r="FW30" s="91"/>
      <c r="FX30" s="91"/>
      <c r="FY30" s="91"/>
      <c r="FZ30" s="91"/>
      <c r="GA30" s="91"/>
      <c r="GB30" s="91"/>
      <c r="GC30" s="91"/>
      <c r="GD30" s="91"/>
      <c r="GE30" s="91"/>
      <c r="GF30" s="91"/>
      <c r="GG30" s="91"/>
      <c r="GH30" s="91"/>
      <c r="GI30" s="91"/>
      <c r="GJ30" s="91"/>
      <c r="GK30" s="91"/>
      <c r="GL30" s="91"/>
      <c r="GM30" s="91"/>
      <c r="GN30" s="91"/>
      <c r="GO30" s="91"/>
      <c r="GP30" s="91"/>
      <c r="GQ30" s="91"/>
      <c r="GR30" s="91"/>
      <c r="GS30" s="91"/>
      <c r="GT30" s="91"/>
      <c r="GU30" s="91"/>
      <c r="GV30" s="91"/>
      <c r="GW30" s="91"/>
      <c r="GX30" s="91"/>
      <c r="GY30" s="91"/>
      <c r="GZ30" s="91"/>
      <c r="HA30" s="91"/>
      <c r="HB30" s="91"/>
      <c r="HC30" s="91"/>
      <c r="HD30" s="91"/>
      <c r="HE30" s="91"/>
      <c r="HF30" s="91"/>
      <c r="HG30" s="91"/>
      <c r="HH30" s="91"/>
      <c r="HI30" s="91"/>
      <c r="HJ30" s="91"/>
      <c r="HK30" s="91"/>
      <c r="HL30" s="91"/>
      <c r="HM30" s="91"/>
      <c r="HN30" s="91"/>
      <c r="HO30" s="91"/>
      <c r="HP30" s="91"/>
      <c r="HQ30" s="91"/>
      <c r="HR30" s="91"/>
      <c r="HS30" s="91"/>
      <c r="HT30" s="91"/>
      <c r="HU30" s="91"/>
      <c r="HV30" s="91"/>
      <c r="HW30" s="91"/>
      <c r="HX30" s="91"/>
      <c r="HY30" s="91"/>
      <c r="HZ30" s="91"/>
      <c r="IA30" s="91"/>
      <c r="IB30" s="91"/>
      <c r="IC30" s="91"/>
      <c r="ID30" s="91"/>
      <c r="IE30" s="91"/>
      <c r="IF30" s="91"/>
      <c r="IG30" s="91"/>
      <c r="IH30" s="91"/>
      <c r="II30" s="91"/>
      <c r="IJ30" s="91"/>
      <c r="IK30" s="91"/>
      <c r="IL30" s="91"/>
      <c r="IM30" s="91"/>
      <c r="IN30" s="91"/>
      <c r="IO30" s="91"/>
      <c r="IP30" s="91"/>
      <c r="IQ30" s="91"/>
      <c r="IR30" s="91"/>
      <c r="IS30" s="91"/>
      <c r="IT30" s="91"/>
      <c r="IU30" s="91"/>
      <c r="IV30" s="91"/>
      <c r="IW30" s="91"/>
      <c r="IX30" s="91"/>
      <c r="IY30" s="91"/>
      <c r="IZ30" s="91"/>
      <c r="JA30" s="91"/>
      <c r="JB30" s="91"/>
      <c r="JC30" s="91"/>
      <c r="JD30" s="91"/>
      <c r="JE30" s="91"/>
      <c r="JF30" s="91"/>
      <c r="JG30" s="91"/>
      <c r="JH30" s="91"/>
      <c r="JI30" s="91"/>
      <c r="JJ30" s="91"/>
      <c r="JK30" s="91"/>
      <c r="JL30" s="91"/>
      <c r="JM30" s="91"/>
      <c r="JN30" s="91"/>
      <c r="JO30" s="91"/>
      <c r="JP30" s="91"/>
      <c r="JQ30" s="91"/>
      <c r="JR30" s="91"/>
      <c r="JS30" s="91"/>
      <c r="JT30" s="91"/>
      <c r="JU30" s="91"/>
      <c r="JV30" s="91"/>
      <c r="JW30" s="91"/>
      <c r="JX30" s="91"/>
      <c r="JY30" s="91"/>
      <c r="JZ30" s="91"/>
      <c r="KA30" s="91"/>
      <c r="KB30" s="91"/>
      <c r="KC30" s="91"/>
      <c r="KD30" s="91"/>
      <c r="KE30" s="91"/>
      <c r="KF30" s="91"/>
      <c r="KG30" s="91"/>
      <c r="KH30" s="91"/>
      <c r="KI30" s="91"/>
      <c r="KJ30" s="91"/>
      <c r="KK30" s="91"/>
      <c r="KL30" s="91"/>
      <c r="KM30" s="91"/>
      <c r="KN30" s="91"/>
      <c r="KO30" s="91"/>
      <c r="KP30" s="91"/>
      <c r="KQ30" s="91"/>
      <c r="KR30" s="91"/>
      <c r="KS30" s="91"/>
      <c r="KT30" s="91"/>
      <c r="KU30" s="91"/>
      <c r="KV30" s="91"/>
      <c r="KW30" s="91"/>
      <c r="KX30" s="91"/>
      <c r="KY30" s="91"/>
      <c r="KZ30" s="91"/>
      <c r="LA30" s="91"/>
      <c r="LB30" s="91"/>
      <c r="LC30" s="91"/>
      <c r="LD30" s="91"/>
      <c r="LE30" s="91"/>
      <c r="LF30" s="91"/>
      <c r="LG30" s="91"/>
      <c r="LH30" s="91"/>
      <c r="LI30" s="91"/>
      <c r="LJ30" s="91"/>
      <c r="LK30" s="91"/>
      <c r="LL30" s="91"/>
      <c r="LM30" s="91"/>
      <c r="LN30" s="91"/>
      <c r="LO30" s="91"/>
      <c r="LP30" s="91"/>
      <c r="LQ30" s="91"/>
      <c r="LR30" s="91"/>
      <c r="LS30" s="91"/>
      <c r="LT30" s="91"/>
      <c r="LU30" s="91"/>
      <c r="LV30" s="91"/>
      <c r="LW30" s="91"/>
      <c r="LX30" s="91"/>
      <c r="LY30" s="91"/>
    </row>
    <row r="31" spans="1:337" s="1" customFormat="1" ht="15" thickBot="1" x14ac:dyDescent="0.4">
      <c r="A31" s="60"/>
      <c r="B31" s="29">
        <v>0</v>
      </c>
      <c r="C31" s="30">
        <v>1</v>
      </c>
      <c r="D31" s="31">
        <v>1</v>
      </c>
      <c r="E31" s="50">
        <v>-0.52494699651355436</v>
      </c>
      <c r="F31" s="51">
        <v>0.66333219577450042</v>
      </c>
      <c r="G31" s="49">
        <v>0.13826328452621783</v>
      </c>
      <c r="H31" s="49">
        <v>-5.9441691061859842E-2</v>
      </c>
      <c r="I31" s="53"/>
      <c r="J31" s="34"/>
      <c r="K31" s="10">
        <v>-5.9441691061859842E-2</v>
      </c>
      <c r="L31" s="10">
        <v>0.60389050471264061</v>
      </c>
      <c r="M31" s="10">
        <v>-0.58438868757541418</v>
      </c>
      <c r="N31" s="10">
        <v>7.8943508199086215E-2</v>
      </c>
      <c r="O31" s="13">
        <f>1/(1+EXP(-K31))</f>
        <v>0.48514395123484116</v>
      </c>
      <c r="P31" s="13">
        <f t="shared" si="6"/>
        <v>0.64654588716475647</v>
      </c>
      <c r="Q31" s="13">
        <f t="shared" si="6"/>
        <v>0.35792338313455491</v>
      </c>
      <c r="R31" s="13">
        <f t="shared" si="6"/>
        <v>0.51972563380713876</v>
      </c>
      <c r="S31" s="106">
        <v>0.15147597501871063</v>
      </c>
      <c r="T31" s="15">
        <f t="shared" si="1"/>
        <v>0.53779675093078438</v>
      </c>
      <c r="U31" s="35"/>
      <c r="V31" s="18">
        <v>-0.1155508122673039</v>
      </c>
      <c r="W31" s="21">
        <v>4.9477762091227825E-3</v>
      </c>
      <c r="X31" s="21"/>
      <c r="Y31" s="24">
        <v>4.0780679432198506E-3</v>
      </c>
      <c r="Z31" s="25">
        <v>-3.6510036340901687E-3</v>
      </c>
      <c r="AA31" s="25">
        <v>-3.9790779931305814E-3</v>
      </c>
      <c r="AB31" s="18">
        <v>4.4617501665183039E-3</v>
      </c>
      <c r="AC31" s="21">
        <v>4.8267217338772254E-4</v>
      </c>
      <c r="AD31" s="27">
        <v>8.1074653242813521E-4</v>
      </c>
      <c r="AE31" s="28">
        <f>SUM(Y31:AB31)</f>
        <v>9.0973648251740447E-4</v>
      </c>
      <c r="AF31" s="117">
        <v>-0.5263950130337175</v>
      </c>
      <c r="AG31" s="118">
        <v>0.66089995617721597</v>
      </c>
      <c r="AH31" s="115">
        <v>-6.2170900509412055E-2</v>
      </c>
      <c r="AI31" s="122">
        <v>0.12341995589884949</v>
      </c>
      <c r="AJ31" s="125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  <c r="CN31" s="91"/>
      <c r="CO31" s="91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  <c r="DO31" s="91"/>
      <c r="DP31" s="91"/>
      <c r="DQ31" s="91"/>
      <c r="DR31" s="91"/>
      <c r="DS31" s="91"/>
      <c r="DT31" s="91"/>
      <c r="DU31" s="91"/>
      <c r="DV31" s="91"/>
      <c r="DW31" s="91"/>
      <c r="DX31" s="91"/>
      <c r="DY31" s="91"/>
      <c r="DZ31" s="91"/>
      <c r="EA31" s="91"/>
      <c r="EB31" s="91"/>
      <c r="EC31" s="91"/>
      <c r="ED31" s="91"/>
      <c r="EE31" s="91"/>
      <c r="EF31" s="91"/>
      <c r="EG31" s="91"/>
      <c r="EH31" s="91"/>
      <c r="EI31" s="91"/>
      <c r="EJ31" s="91"/>
      <c r="EK31" s="91"/>
      <c r="EL31" s="91"/>
      <c r="EM31" s="91"/>
      <c r="EN31" s="91"/>
      <c r="EO31" s="91"/>
      <c r="EP31" s="91"/>
      <c r="EQ31" s="91"/>
      <c r="ER31" s="91"/>
      <c r="ES31" s="91"/>
      <c r="ET31" s="91"/>
      <c r="EU31" s="91"/>
      <c r="EV31" s="91"/>
      <c r="EW31" s="91"/>
      <c r="EX31" s="91"/>
      <c r="EY31" s="91"/>
      <c r="EZ31" s="91"/>
      <c r="FA31" s="91"/>
      <c r="FB31" s="91"/>
      <c r="FC31" s="91"/>
      <c r="FD31" s="91"/>
      <c r="FE31" s="91"/>
      <c r="FF31" s="91"/>
      <c r="FG31" s="91"/>
      <c r="FH31" s="91"/>
      <c r="FI31" s="91"/>
      <c r="FJ31" s="91"/>
      <c r="FK31" s="91"/>
      <c r="FL31" s="91"/>
      <c r="FM31" s="91"/>
      <c r="FN31" s="91"/>
      <c r="FO31" s="91"/>
      <c r="FP31" s="91"/>
      <c r="FQ31" s="91"/>
      <c r="FR31" s="91"/>
      <c r="FS31" s="91"/>
      <c r="FT31" s="91"/>
      <c r="FU31" s="91"/>
      <c r="FV31" s="91"/>
      <c r="FW31" s="91"/>
      <c r="FX31" s="91"/>
      <c r="FY31" s="91"/>
      <c r="FZ31" s="91"/>
      <c r="GA31" s="91"/>
      <c r="GB31" s="91"/>
      <c r="GC31" s="91"/>
      <c r="GD31" s="91"/>
      <c r="GE31" s="91"/>
      <c r="GF31" s="91"/>
      <c r="GG31" s="91"/>
      <c r="GH31" s="91"/>
      <c r="GI31" s="91"/>
      <c r="GJ31" s="91"/>
      <c r="GK31" s="91"/>
      <c r="GL31" s="91"/>
      <c r="GM31" s="91"/>
      <c r="GN31" s="91"/>
      <c r="GO31" s="91"/>
      <c r="GP31" s="91"/>
      <c r="GQ31" s="91"/>
      <c r="GR31" s="91"/>
      <c r="GS31" s="91"/>
      <c r="GT31" s="91"/>
      <c r="GU31" s="91"/>
      <c r="GV31" s="91"/>
      <c r="GW31" s="91"/>
      <c r="GX31" s="91"/>
      <c r="GY31" s="91"/>
      <c r="GZ31" s="91"/>
      <c r="HA31" s="91"/>
      <c r="HB31" s="91"/>
      <c r="HC31" s="91"/>
      <c r="HD31" s="91"/>
      <c r="HE31" s="91"/>
      <c r="HF31" s="91"/>
      <c r="HG31" s="91"/>
      <c r="HH31" s="91"/>
      <c r="HI31" s="91"/>
      <c r="HJ31" s="91"/>
      <c r="HK31" s="91"/>
      <c r="HL31" s="91"/>
      <c r="HM31" s="91"/>
      <c r="HN31" s="91"/>
      <c r="HO31" s="91"/>
      <c r="HP31" s="91"/>
      <c r="HQ31" s="91"/>
      <c r="HR31" s="91"/>
      <c r="HS31" s="91"/>
      <c r="HT31" s="91"/>
      <c r="HU31" s="91"/>
      <c r="HV31" s="91"/>
      <c r="HW31" s="91"/>
      <c r="HX31" s="91"/>
      <c r="HY31" s="91"/>
      <c r="HZ31" s="91"/>
      <c r="IA31" s="91"/>
      <c r="IB31" s="91"/>
      <c r="IC31" s="91"/>
      <c r="ID31" s="91"/>
      <c r="IE31" s="91"/>
      <c r="IF31" s="91"/>
      <c r="IG31" s="91"/>
      <c r="IH31" s="91"/>
      <c r="II31" s="91"/>
      <c r="IJ31" s="91"/>
      <c r="IK31" s="91"/>
      <c r="IL31" s="91"/>
      <c r="IM31" s="91"/>
      <c r="IN31" s="91"/>
      <c r="IO31" s="91"/>
      <c r="IP31" s="91"/>
      <c r="IQ31" s="91"/>
      <c r="IR31" s="91"/>
      <c r="IS31" s="91"/>
      <c r="IT31" s="91"/>
      <c r="IU31" s="91"/>
      <c r="IV31" s="91"/>
      <c r="IW31" s="91"/>
      <c r="IX31" s="91"/>
      <c r="IY31" s="91"/>
      <c r="IZ31" s="91"/>
      <c r="JA31" s="91"/>
      <c r="JB31" s="91"/>
      <c r="JC31" s="91"/>
      <c r="JD31" s="91"/>
      <c r="JE31" s="91"/>
      <c r="JF31" s="91"/>
      <c r="JG31" s="91"/>
      <c r="JH31" s="91"/>
      <c r="JI31" s="91"/>
      <c r="JJ31" s="91"/>
      <c r="JK31" s="91"/>
      <c r="JL31" s="91"/>
      <c r="JM31" s="91"/>
      <c r="JN31" s="91"/>
      <c r="JO31" s="91"/>
      <c r="JP31" s="91"/>
      <c r="JQ31" s="91"/>
      <c r="JR31" s="91"/>
      <c r="JS31" s="91"/>
      <c r="JT31" s="91"/>
      <c r="JU31" s="91"/>
      <c r="JV31" s="91"/>
      <c r="JW31" s="91"/>
      <c r="JX31" s="91"/>
      <c r="JY31" s="91"/>
      <c r="JZ31" s="91"/>
      <c r="KA31" s="91"/>
      <c r="KB31" s="91"/>
      <c r="KC31" s="91"/>
      <c r="KD31" s="91"/>
      <c r="KE31" s="91"/>
      <c r="KF31" s="91"/>
      <c r="KG31" s="91"/>
      <c r="KH31" s="91"/>
      <c r="KI31" s="91"/>
      <c r="KJ31" s="91"/>
      <c r="KK31" s="91"/>
      <c r="KL31" s="91"/>
      <c r="KM31" s="91"/>
      <c r="KN31" s="91"/>
      <c r="KO31" s="91"/>
      <c r="KP31" s="91"/>
      <c r="KQ31" s="91"/>
      <c r="KR31" s="91"/>
      <c r="KS31" s="91"/>
      <c r="KT31" s="91"/>
      <c r="KU31" s="91"/>
      <c r="KV31" s="91"/>
      <c r="KW31" s="91"/>
      <c r="KX31" s="91"/>
      <c r="KY31" s="91"/>
      <c r="KZ31" s="91"/>
      <c r="LA31" s="91"/>
      <c r="LB31" s="91"/>
      <c r="LC31" s="91"/>
      <c r="LD31" s="91"/>
      <c r="LE31" s="91"/>
      <c r="LF31" s="91"/>
      <c r="LG31" s="91"/>
      <c r="LH31" s="91"/>
      <c r="LI31" s="91"/>
      <c r="LJ31" s="91"/>
      <c r="LK31" s="91"/>
      <c r="LL31" s="91"/>
      <c r="LM31" s="91"/>
      <c r="LN31" s="91"/>
      <c r="LO31" s="91"/>
      <c r="LP31" s="91"/>
      <c r="LQ31" s="91"/>
      <c r="LR31" s="91"/>
      <c r="LS31" s="91"/>
      <c r="LT31" s="91"/>
      <c r="LU31" s="91"/>
      <c r="LV31" s="91"/>
      <c r="LW31" s="91"/>
      <c r="LX31" s="91"/>
      <c r="LY31" s="91"/>
    </row>
    <row r="32" spans="1:337" s="1" customFormat="1" ht="15" thickBot="1" x14ac:dyDescent="0.4">
      <c r="A32" s="60"/>
      <c r="B32" s="29">
        <v>1</v>
      </c>
      <c r="C32" s="30">
        <v>0</v>
      </c>
      <c r="D32" s="31">
        <v>1</v>
      </c>
      <c r="E32" s="50">
        <v>-0.12198041616495718</v>
      </c>
      <c r="F32" s="51">
        <v>0.6261104588337908</v>
      </c>
      <c r="G32" s="49">
        <v>0.62252440674309006</v>
      </c>
      <c r="H32" s="49">
        <v>-0.10602061227680729</v>
      </c>
      <c r="I32" s="53"/>
      <c r="J32" s="34"/>
      <c r="K32" s="10">
        <v>-0.10602061227680729</v>
      </c>
      <c r="L32" s="10">
        <v>0.52008984655698354</v>
      </c>
      <c r="M32" s="10">
        <v>-0.22800102844176445</v>
      </c>
      <c r="N32" s="10">
        <v>0.3981094303920264</v>
      </c>
      <c r="O32" s="13">
        <f>1/(1+EXP(-K32))</f>
        <v>0.4735196463668066</v>
      </c>
      <c r="P32" s="13">
        <f t="shared" si="6"/>
        <v>0.62716877520316794</v>
      </c>
      <c r="Q32" s="13">
        <f t="shared" si="6"/>
        <v>0.44324539330930213</v>
      </c>
      <c r="R32" s="13">
        <f t="shared" si="6"/>
        <v>0.5982333458197896</v>
      </c>
      <c r="S32" s="106">
        <v>-3.6351401729836641E-3</v>
      </c>
      <c r="T32" s="15">
        <f t="shared" si="1"/>
        <v>0.499091215957495</v>
      </c>
      <c r="U32" s="35"/>
      <c r="V32" s="18">
        <v>-0.12522719601062626</v>
      </c>
      <c r="W32" s="21">
        <v>5.2790950201540843E-3</v>
      </c>
      <c r="X32" s="21"/>
      <c r="Y32" s="24">
        <v>1.8326000850170391E-2</v>
      </c>
      <c r="Z32" s="25">
        <v>-1.6820003870918091E-2</v>
      </c>
      <c r="AA32" s="25">
        <v>-1.923814036853971E-2</v>
      </c>
      <c r="AB32" s="18">
        <v>1.9343529602432064E-2</v>
      </c>
      <c r="AC32" s="21">
        <v>1.0538923389235427E-4</v>
      </c>
      <c r="AD32" s="27">
        <v>2.5235257315139731E-3</v>
      </c>
      <c r="AE32" s="28">
        <f>SUM(Y32:AB32)</f>
        <v>1.6113862131446541E-3</v>
      </c>
      <c r="AF32" s="117">
        <v>-0.12229658386663425</v>
      </c>
      <c r="AG32" s="118">
        <v>0.61853988163924889</v>
      </c>
      <c r="AH32" s="115">
        <v>-0.11085477091624124</v>
      </c>
      <c r="AI32" s="122">
        <v>0.60668712168262784</v>
      </c>
      <c r="AJ32" s="125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91"/>
      <c r="DX32" s="91"/>
      <c r="DY32" s="91"/>
      <c r="DZ32" s="91"/>
      <c r="EA32" s="91"/>
      <c r="EB32" s="91"/>
      <c r="EC32" s="91"/>
      <c r="ED32" s="91"/>
      <c r="EE32" s="91"/>
      <c r="EF32" s="91"/>
      <c r="EG32" s="91"/>
      <c r="EH32" s="91"/>
      <c r="EI32" s="91"/>
      <c r="EJ32" s="91"/>
      <c r="EK32" s="91"/>
      <c r="EL32" s="91"/>
      <c r="EM32" s="91"/>
      <c r="EN32" s="91"/>
      <c r="EO32" s="91"/>
      <c r="EP32" s="91"/>
      <c r="EQ32" s="91"/>
      <c r="ER32" s="91"/>
      <c r="ES32" s="91"/>
      <c r="ET32" s="91"/>
      <c r="EU32" s="91"/>
      <c r="EV32" s="91"/>
      <c r="EW32" s="91"/>
      <c r="EX32" s="91"/>
      <c r="EY32" s="91"/>
      <c r="EZ32" s="91"/>
      <c r="FA32" s="91"/>
      <c r="FB32" s="91"/>
      <c r="FC32" s="91"/>
      <c r="FD32" s="91"/>
      <c r="FE32" s="91"/>
      <c r="FF32" s="91"/>
      <c r="FG32" s="91"/>
      <c r="FH32" s="91"/>
      <c r="FI32" s="91"/>
      <c r="FJ32" s="91"/>
      <c r="FK32" s="91"/>
      <c r="FL32" s="91"/>
      <c r="FM32" s="91"/>
      <c r="FN32" s="91"/>
      <c r="FO32" s="91"/>
      <c r="FP32" s="91"/>
      <c r="FQ32" s="91"/>
      <c r="FR32" s="91"/>
      <c r="FS32" s="91"/>
      <c r="FT32" s="91"/>
      <c r="FU32" s="91"/>
      <c r="FV32" s="91"/>
      <c r="FW32" s="91"/>
      <c r="FX32" s="91"/>
      <c r="FY32" s="91"/>
      <c r="FZ32" s="91"/>
      <c r="GA32" s="91"/>
      <c r="GB32" s="91"/>
      <c r="GC32" s="91"/>
      <c r="GD32" s="91"/>
      <c r="GE32" s="91"/>
      <c r="GF32" s="91"/>
      <c r="GG32" s="91"/>
      <c r="GH32" s="91"/>
      <c r="GI32" s="91"/>
      <c r="GJ32" s="91"/>
      <c r="GK32" s="91"/>
      <c r="GL32" s="91"/>
      <c r="GM32" s="91"/>
      <c r="GN32" s="91"/>
      <c r="GO32" s="91"/>
      <c r="GP32" s="91"/>
      <c r="GQ32" s="91"/>
      <c r="GR32" s="91"/>
      <c r="GS32" s="91"/>
      <c r="GT32" s="91"/>
      <c r="GU32" s="91"/>
      <c r="GV32" s="91"/>
      <c r="GW32" s="91"/>
      <c r="GX32" s="91"/>
      <c r="GY32" s="91"/>
      <c r="GZ32" s="91"/>
      <c r="HA32" s="91"/>
      <c r="HB32" s="91"/>
      <c r="HC32" s="91"/>
      <c r="HD32" s="91"/>
      <c r="HE32" s="91"/>
      <c r="HF32" s="91"/>
      <c r="HG32" s="91"/>
      <c r="HH32" s="91"/>
      <c r="HI32" s="91"/>
      <c r="HJ32" s="91"/>
      <c r="HK32" s="91"/>
      <c r="HL32" s="91"/>
      <c r="HM32" s="91"/>
      <c r="HN32" s="91"/>
      <c r="HO32" s="91"/>
      <c r="HP32" s="91"/>
      <c r="HQ32" s="91"/>
      <c r="HR32" s="91"/>
      <c r="HS32" s="91"/>
      <c r="HT32" s="91"/>
      <c r="HU32" s="91"/>
      <c r="HV32" s="91"/>
      <c r="HW32" s="91"/>
      <c r="HX32" s="91"/>
      <c r="HY32" s="91"/>
      <c r="HZ32" s="91"/>
      <c r="IA32" s="91"/>
      <c r="IB32" s="91"/>
      <c r="IC32" s="91"/>
      <c r="ID32" s="91"/>
      <c r="IE32" s="91"/>
      <c r="IF32" s="91"/>
      <c r="IG32" s="91"/>
      <c r="IH32" s="91"/>
      <c r="II32" s="91"/>
      <c r="IJ32" s="91"/>
      <c r="IK32" s="91"/>
      <c r="IL32" s="91"/>
      <c r="IM32" s="91"/>
      <c r="IN32" s="91"/>
      <c r="IO32" s="91"/>
      <c r="IP32" s="91"/>
      <c r="IQ32" s="91"/>
      <c r="IR32" s="91"/>
      <c r="IS32" s="91"/>
      <c r="IT32" s="91"/>
      <c r="IU32" s="91"/>
      <c r="IV32" s="91"/>
      <c r="IW32" s="91"/>
      <c r="IX32" s="91"/>
      <c r="IY32" s="91"/>
      <c r="IZ32" s="91"/>
      <c r="JA32" s="91"/>
      <c r="JB32" s="91"/>
      <c r="JC32" s="91"/>
      <c r="JD32" s="91"/>
      <c r="JE32" s="91"/>
      <c r="JF32" s="91"/>
      <c r="JG32" s="91"/>
      <c r="JH32" s="91"/>
      <c r="JI32" s="91"/>
      <c r="JJ32" s="91"/>
      <c r="JK32" s="91"/>
      <c r="JL32" s="91"/>
      <c r="JM32" s="91"/>
      <c r="JN32" s="91"/>
      <c r="JO32" s="91"/>
      <c r="JP32" s="91"/>
      <c r="JQ32" s="91"/>
      <c r="JR32" s="91"/>
      <c r="JS32" s="91"/>
      <c r="JT32" s="91"/>
      <c r="JU32" s="91"/>
      <c r="JV32" s="91"/>
      <c r="JW32" s="91"/>
      <c r="JX32" s="91"/>
      <c r="JY32" s="91"/>
      <c r="JZ32" s="91"/>
      <c r="KA32" s="91"/>
      <c r="KB32" s="91"/>
      <c r="KC32" s="91"/>
      <c r="KD32" s="91"/>
      <c r="KE32" s="91"/>
      <c r="KF32" s="91"/>
      <c r="KG32" s="91"/>
      <c r="KH32" s="91"/>
      <c r="KI32" s="91"/>
      <c r="KJ32" s="91"/>
      <c r="KK32" s="91"/>
      <c r="KL32" s="91"/>
      <c r="KM32" s="91"/>
      <c r="KN32" s="91"/>
      <c r="KO32" s="91"/>
      <c r="KP32" s="91"/>
      <c r="KQ32" s="91"/>
      <c r="KR32" s="91"/>
      <c r="KS32" s="91"/>
      <c r="KT32" s="91"/>
      <c r="KU32" s="91"/>
      <c r="KV32" s="91"/>
      <c r="KW32" s="91"/>
      <c r="KX32" s="91"/>
      <c r="KY32" s="91"/>
      <c r="KZ32" s="91"/>
      <c r="LA32" s="91"/>
      <c r="LB32" s="91"/>
      <c r="LC32" s="91"/>
      <c r="LD32" s="91"/>
      <c r="LE32" s="91"/>
      <c r="LF32" s="91"/>
      <c r="LG32" s="91"/>
      <c r="LH32" s="91"/>
      <c r="LI32" s="91"/>
      <c r="LJ32" s="91"/>
      <c r="LK32" s="91"/>
      <c r="LL32" s="91"/>
      <c r="LM32" s="91"/>
      <c r="LN32" s="91"/>
      <c r="LO32" s="91"/>
      <c r="LP32" s="91"/>
      <c r="LQ32" s="91"/>
      <c r="LR32" s="91"/>
      <c r="LS32" s="91"/>
      <c r="LT32" s="91"/>
      <c r="LU32" s="91"/>
      <c r="LV32" s="91"/>
      <c r="LW32" s="91"/>
      <c r="LX32" s="91"/>
      <c r="LY32" s="91"/>
    </row>
    <row r="33" spans="1:337" s="1" customFormat="1" ht="15" thickBot="1" x14ac:dyDescent="0.4">
      <c r="A33" s="61"/>
      <c r="B33" s="36">
        <v>1</v>
      </c>
      <c r="C33" s="37">
        <v>1</v>
      </c>
      <c r="D33" s="38">
        <v>0</v>
      </c>
      <c r="E33" s="54"/>
      <c r="F33" s="55"/>
      <c r="G33" s="56"/>
      <c r="H33" s="56"/>
      <c r="I33" s="57"/>
      <c r="J33" s="41"/>
      <c r="K33" s="42"/>
      <c r="L33" s="42"/>
      <c r="M33" s="42"/>
      <c r="N33" s="42"/>
      <c r="O33" s="14"/>
      <c r="P33" s="14"/>
      <c r="Q33" s="14"/>
      <c r="R33" s="14"/>
      <c r="S33" s="107">
        <v>6.8523424234040398E-2</v>
      </c>
      <c r="T33" s="15">
        <f t="shared" si="1"/>
        <v>0.51712415610078777</v>
      </c>
      <c r="U33" s="43"/>
      <c r="V33" s="19">
        <v>0.12928103902519694</v>
      </c>
      <c r="W33" s="44"/>
      <c r="X33" s="44"/>
      <c r="Y33" s="45"/>
      <c r="Z33" s="42"/>
      <c r="AA33" s="42"/>
      <c r="AB33" s="19"/>
      <c r="AC33" s="44"/>
      <c r="AD33" s="46"/>
      <c r="AE33" s="47"/>
      <c r="AF33" s="119"/>
      <c r="AG33" s="120"/>
      <c r="AH33" s="116"/>
      <c r="AI33" s="123"/>
      <c r="AJ33" s="126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  <c r="CP33" s="91"/>
      <c r="CQ33" s="91"/>
      <c r="CR33" s="91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91"/>
      <c r="DQ33" s="91"/>
      <c r="DR33" s="91"/>
      <c r="DS33" s="91"/>
      <c r="DT33" s="91"/>
      <c r="DU33" s="91"/>
      <c r="DV33" s="91"/>
      <c r="DW33" s="91"/>
      <c r="DX33" s="91"/>
      <c r="DY33" s="91"/>
      <c r="DZ33" s="91"/>
      <c r="EA33" s="91"/>
      <c r="EB33" s="91"/>
      <c r="EC33" s="91"/>
      <c r="ED33" s="91"/>
      <c r="EE33" s="91"/>
      <c r="EF33" s="91"/>
      <c r="EG33" s="91"/>
      <c r="EH33" s="91"/>
      <c r="EI33" s="91"/>
      <c r="EJ33" s="91"/>
      <c r="EK33" s="91"/>
      <c r="EL33" s="91"/>
      <c r="EM33" s="91"/>
      <c r="EN33" s="91"/>
      <c r="EO33" s="91"/>
      <c r="EP33" s="91"/>
      <c r="EQ33" s="91"/>
      <c r="ER33" s="91"/>
      <c r="ES33" s="91"/>
      <c r="ET33" s="91"/>
      <c r="EU33" s="91"/>
      <c r="EV33" s="91"/>
      <c r="EW33" s="91"/>
      <c r="EX33" s="91"/>
      <c r="EY33" s="91"/>
      <c r="EZ33" s="91"/>
      <c r="FA33" s="91"/>
      <c r="FB33" s="91"/>
      <c r="FC33" s="91"/>
      <c r="FD33" s="91"/>
      <c r="FE33" s="91"/>
      <c r="FF33" s="91"/>
      <c r="FG33" s="91"/>
      <c r="FH33" s="91"/>
      <c r="FI33" s="91"/>
      <c r="FJ33" s="91"/>
      <c r="FK33" s="91"/>
      <c r="FL33" s="91"/>
      <c r="FM33" s="91"/>
      <c r="FN33" s="91"/>
      <c r="FO33" s="91"/>
      <c r="FP33" s="91"/>
      <c r="FQ33" s="91"/>
      <c r="FR33" s="91"/>
      <c r="FS33" s="91"/>
      <c r="FT33" s="91"/>
      <c r="FU33" s="91"/>
      <c r="FV33" s="91"/>
      <c r="FW33" s="91"/>
      <c r="FX33" s="91"/>
      <c r="FY33" s="91"/>
      <c r="FZ33" s="91"/>
      <c r="GA33" s="91"/>
      <c r="GB33" s="91"/>
      <c r="GC33" s="91"/>
      <c r="GD33" s="91"/>
      <c r="GE33" s="91"/>
      <c r="GF33" s="91"/>
      <c r="GG33" s="91"/>
      <c r="GH33" s="91"/>
      <c r="GI33" s="91"/>
      <c r="GJ33" s="91"/>
      <c r="GK33" s="91"/>
      <c r="GL33" s="91"/>
      <c r="GM33" s="91"/>
      <c r="GN33" s="91"/>
      <c r="GO33" s="91"/>
      <c r="GP33" s="91"/>
      <c r="GQ33" s="91"/>
      <c r="GR33" s="91"/>
      <c r="GS33" s="91"/>
      <c r="GT33" s="91"/>
      <c r="GU33" s="91"/>
      <c r="GV33" s="91"/>
      <c r="GW33" s="91"/>
      <c r="GX33" s="91"/>
      <c r="GY33" s="91"/>
      <c r="GZ33" s="91"/>
      <c r="HA33" s="91"/>
      <c r="HB33" s="91"/>
      <c r="HC33" s="91"/>
      <c r="HD33" s="91"/>
      <c r="HE33" s="91"/>
      <c r="HF33" s="91"/>
      <c r="HG33" s="91"/>
      <c r="HH33" s="91"/>
      <c r="HI33" s="91"/>
      <c r="HJ33" s="91"/>
      <c r="HK33" s="91"/>
      <c r="HL33" s="91"/>
      <c r="HM33" s="91"/>
      <c r="HN33" s="91"/>
      <c r="HO33" s="91"/>
      <c r="HP33" s="91"/>
      <c r="HQ33" s="91"/>
      <c r="HR33" s="91"/>
      <c r="HS33" s="91"/>
      <c r="HT33" s="91"/>
      <c r="HU33" s="91"/>
      <c r="HV33" s="91"/>
      <c r="HW33" s="91"/>
      <c r="HX33" s="91"/>
      <c r="HY33" s="91"/>
      <c r="HZ33" s="91"/>
      <c r="IA33" s="91"/>
      <c r="IB33" s="91"/>
      <c r="IC33" s="91"/>
      <c r="ID33" s="91"/>
      <c r="IE33" s="91"/>
      <c r="IF33" s="91"/>
      <c r="IG33" s="91"/>
      <c r="IH33" s="91"/>
      <c r="II33" s="91"/>
      <c r="IJ33" s="91"/>
      <c r="IK33" s="91"/>
      <c r="IL33" s="91"/>
      <c r="IM33" s="91"/>
      <c r="IN33" s="91"/>
      <c r="IO33" s="91"/>
      <c r="IP33" s="91"/>
      <c r="IQ33" s="91"/>
      <c r="IR33" s="91"/>
      <c r="IS33" s="91"/>
      <c r="IT33" s="91"/>
      <c r="IU33" s="91"/>
      <c r="IV33" s="91"/>
      <c r="IW33" s="91"/>
      <c r="IX33" s="91"/>
      <c r="IY33" s="91"/>
      <c r="IZ33" s="91"/>
      <c r="JA33" s="91"/>
      <c r="JB33" s="91"/>
      <c r="JC33" s="91"/>
      <c r="JD33" s="91"/>
      <c r="JE33" s="91"/>
      <c r="JF33" s="91"/>
      <c r="JG33" s="91"/>
      <c r="JH33" s="91"/>
      <c r="JI33" s="91"/>
      <c r="JJ33" s="91"/>
      <c r="JK33" s="91"/>
      <c r="JL33" s="91"/>
      <c r="JM33" s="91"/>
      <c r="JN33" s="91"/>
      <c r="JO33" s="91"/>
      <c r="JP33" s="91"/>
      <c r="JQ33" s="91"/>
      <c r="JR33" s="91"/>
      <c r="JS33" s="91"/>
      <c r="JT33" s="91"/>
      <c r="JU33" s="91"/>
      <c r="JV33" s="91"/>
      <c r="JW33" s="91"/>
      <c r="JX33" s="91"/>
      <c r="JY33" s="91"/>
      <c r="JZ33" s="91"/>
      <c r="KA33" s="91"/>
      <c r="KB33" s="91"/>
      <c r="KC33" s="91"/>
      <c r="KD33" s="91"/>
      <c r="KE33" s="91"/>
      <c r="KF33" s="91"/>
      <c r="KG33" s="91"/>
      <c r="KH33" s="91"/>
      <c r="KI33" s="91"/>
      <c r="KJ33" s="91"/>
      <c r="KK33" s="91"/>
      <c r="KL33" s="91"/>
      <c r="KM33" s="91"/>
      <c r="KN33" s="91"/>
      <c r="KO33" s="91"/>
      <c r="KP33" s="91"/>
      <c r="KQ33" s="91"/>
      <c r="KR33" s="91"/>
      <c r="KS33" s="91"/>
      <c r="KT33" s="91"/>
      <c r="KU33" s="91"/>
      <c r="KV33" s="91"/>
      <c r="KW33" s="91"/>
      <c r="KX33" s="91"/>
      <c r="KY33" s="91"/>
      <c r="KZ33" s="91"/>
      <c r="LA33" s="91"/>
      <c r="LB33" s="91"/>
      <c r="LC33" s="91"/>
      <c r="LD33" s="91"/>
      <c r="LE33" s="91"/>
      <c r="LF33" s="91"/>
      <c r="LG33" s="91"/>
      <c r="LH33" s="91"/>
      <c r="LI33" s="91"/>
      <c r="LJ33" s="91"/>
      <c r="LK33" s="91"/>
      <c r="LL33" s="91"/>
      <c r="LM33" s="91"/>
      <c r="LN33" s="91"/>
      <c r="LO33" s="91"/>
      <c r="LP33" s="91"/>
      <c r="LQ33" s="91"/>
      <c r="LR33" s="91"/>
      <c r="LS33" s="91"/>
      <c r="LT33" s="91"/>
      <c r="LU33" s="91"/>
      <c r="LV33" s="91"/>
      <c r="LW33" s="91"/>
      <c r="LX33" s="91"/>
      <c r="LY33" s="91"/>
    </row>
    <row r="34" spans="1:337" s="1" customFormat="1" ht="15" thickBot="1" x14ac:dyDescent="0.4">
      <c r="A34" s="59">
        <f>A30+1</f>
        <v>7</v>
      </c>
      <c r="B34" s="3">
        <v>0</v>
      </c>
      <c r="C34" s="4">
        <v>0</v>
      </c>
      <c r="D34" s="5">
        <v>0</v>
      </c>
      <c r="E34" s="48" cm="1">
        <f t="array" ref="E34:F36">AF30:AG32</f>
        <v>-0.70152019906145535</v>
      </c>
      <c r="F34" s="49">
        <v>-0.69464659500087211</v>
      </c>
      <c r="G34" s="49" cm="1">
        <f t="array" ref="G34:G36">AI30:AI32</f>
        <v>0.54812445213362815</v>
      </c>
      <c r="H34" s="49" cm="1">
        <f t="array" ref="H34:H36">AH30:AH32</f>
        <v>-3.5766652128251218E-2</v>
      </c>
      <c r="I34" s="52">
        <f>AJ30</f>
        <v>-0.46234236839513232</v>
      </c>
      <c r="J34" s="8">
        <v>3</v>
      </c>
      <c r="K34" s="9" cm="1">
        <f t="array" ref="K34:N36" xml:space="preserve"> MMULT(E34:F36, TRANSPOSE(B34:C37))+H34:H36</f>
        <v>-3.5766652128251218E-2</v>
      </c>
      <c r="L34" s="9">
        <v>-0.73041324712912337</v>
      </c>
      <c r="M34" s="9">
        <v>-0.7372868511897066</v>
      </c>
      <c r="N34" s="9">
        <v>-1.4319334461905786</v>
      </c>
      <c r="O34" s="11">
        <f>(EXP(K34)-EXP(-K34))/(EXP(K34)+EXP(-K34))</f>
        <v>-3.575140839127753E-2</v>
      </c>
      <c r="P34" s="11">
        <f t="shared" ref="P34:R36" si="7">1/(1+EXP(-L34))</f>
        <v>0.32510404973135859</v>
      </c>
      <c r="Q34" s="11">
        <f t="shared" si="7"/>
        <v>0.32359771938527254</v>
      </c>
      <c r="R34" s="11">
        <f t="shared" si="7"/>
        <v>0.19279760966738149</v>
      </c>
      <c r="S34" s="105" cm="1">
        <f t="array" ref="S34:S37">MMULT(TRANSPOSE(O34:R36), G34:G36)+I34</f>
        <v>-0.13559905899532743</v>
      </c>
      <c r="T34" s="15">
        <f t="shared" si="1"/>
        <v>0.46615208313061074</v>
      </c>
      <c r="U34" s="16" cm="1">
        <f t="array" ref="U34">0.25*(-SUMPRODUCT(D34:D37,LN(T34:T37))-SUMPRODUCT(1-D34:D37,LN(1-T34:T37)))</f>
        <v>0.66124985691784732</v>
      </c>
      <c r="V34" s="17" cm="1">
        <f t="array" ref="V34:V37">0.25*(T34:T37-D34:D37)</f>
        <v>0.11653802078265268</v>
      </c>
      <c r="W34" s="20" cm="1">
        <f t="array" ref="W34:W36" xml:space="preserve"> TRANSPOSE(MMULT( TRANSPOSE(_xlfn.ANCHORARRAY(V34)), TRANSPOSE(O34:R36)))</f>
        <v>-5.6248981334778334E-2</v>
      </c>
      <c r="X34" s="20">
        <f>SUM(_xlfn.ANCHORARRAY(V34))</f>
        <v>8.3727837543361716E-3</v>
      </c>
      <c r="Y34" s="22" cm="1">
        <f t="array" ref="Y34:AB36">(G34:G36)*(TRANSPOSE(_xlfn.ANCHORARRAY(V34))*(O34:R36)*(1-O34:R36))</f>
        <v>-2.3653504900663811E-3</v>
      </c>
      <c r="Z34" s="23">
        <v>-1.3726723730961109E-2</v>
      </c>
      <c r="AA34" s="23">
        <v>-1.4792696303251158E-2</v>
      </c>
      <c r="AB34" s="17">
        <v>1.1027157463784838E-2</v>
      </c>
      <c r="AC34" s="20" cm="1">
        <f t="array" ref="AC34:AD36">MMULT((_xlfn.ANCHORARRAY(Y34)),(B34:C37))</f>
        <v>-3.7655388394663199E-3</v>
      </c>
      <c r="AD34" s="26">
        <v>-2.6995662671762712E-3</v>
      </c>
      <c r="AE34" s="28">
        <f>SUM(Y34:AB34)</f>
        <v>-1.9857613060493808E-2</v>
      </c>
      <c r="AF34" s="117" cm="1">
        <f t="array" ref="AF34:AG36">E34:F36-3*(_xlfn.ANCHORARRAY(AC34))</f>
        <v>-0.69022358254305638</v>
      </c>
      <c r="AG34" s="118">
        <v>-0.68654789619934331</v>
      </c>
      <c r="AH34" s="114" cm="1">
        <f t="array" ref="AH34:AH36">(H34:H36)-3*(AE34:AE36)</f>
        <v>2.3806187053230204E-2</v>
      </c>
      <c r="AI34" s="121" cm="1">
        <f t="array" ref="AI34:AI36">G34:G36-3*(_xlfn.ANCHORARRAY(W34))</f>
        <v>0.71687139613796313</v>
      </c>
      <c r="AJ34" s="124">
        <f>I34-3*(X34)</f>
        <v>-0.48746071965814086</v>
      </c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1"/>
      <c r="CH34" s="91"/>
      <c r="CI34" s="91"/>
      <c r="CJ34" s="91"/>
      <c r="CK34" s="91"/>
      <c r="CL34" s="91"/>
      <c r="CM34" s="91"/>
      <c r="CN34" s="91"/>
      <c r="CO34" s="91"/>
      <c r="CP34" s="91"/>
      <c r="CQ34" s="91"/>
      <c r="CR34" s="91"/>
      <c r="CS34" s="91"/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91"/>
      <c r="DI34" s="91"/>
      <c r="DJ34" s="91"/>
      <c r="DK34" s="91"/>
      <c r="DL34" s="91"/>
      <c r="DM34" s="91"/>
      <c r="DN34" s="91"/>
      <c r="DO34" s="91"/>
      <c r="DP34" s="91"/>
      <c r="DQ34" s="91"/>
      <c r="DR34" s="91"/>
      <c r="DS34" s="91"/>
      <c r="DT34" s="91"/>
      <c r="DU34" s="91"/>
      <c r="DV34" s="91"/>
      <c r="DW34" s="91"/>
      <c r="DX34" s="91"/>
      <c r="DY34" s="91"/>
      <c r="DZ34" s="91"/>
      <c r="EA34" s="91"/>
      <c r="EB34" s="91"/>
      <c r="EC34" s="91"/>
      <c r="ED34" s="91"/>
      <c r="EE34" s="91"/>
      <c r="EF34" s="91"/>
      <c r="EG34" s="91"/>
      <c r="EH34" s="91"/>
      <c r="EI34" s="91"/>
      <c r="EJ34" s="91"/>
      <c r="EK34" s="91"/>
      <c r="EL34" s="91"/>
      <c r="EM34" s="91"/>
      <c r="EN34" s="91"/>
      <c r="EO34" s="91"/>
      <c r="EP34" s="91"/>
      <c r="EQ34" s="91"/>
      <c r="ER34" s="91"/>
      <c r="ES34" s="91"/>
      <c r="ET34" s="91"/>
      <c r="EU34" s="91"/>
      <c r="EV34" s="91"/>
      <c r="EW34" s="91"/>
      <c r="EX34" s="91"/>
      <c r="EY34" s="91"/>
      <c r="EZ34" s="91"/>
      <c r="FA34" s="91"/>
      <c r="FB34" s="91"/>
      <c r="FC34" s="91"/>
      <c r="FD34" s="91"/>
      <c r="FE34" s="91"/>
      <c r="FF34" s="91"/>
      <c r="FG34" s="91"/>
      <c r="FH34" s="91"/>
      <c r="FI34" s="91"/>
      <c r="FJ34" s="91"/>
      <c r="FK34" s="91"/>
      <c r="FL34" s="91"/>
      <c r="FM34" s="91"/>
      <c r="FN34" s="91"/>
      <c r="FO34" s="91"/>
      <c r="FP34" s="91"/>
      <c r="FQ34" s="91"/>
      <c r="FR34" s="91"/>
      <c r="FS34" s="91"/>
      <c r="FT34" s="91"/>
      <c r="FU34" s="91"/>
      <c r="FV34" s="91"/>
      <c r="FW34" s="91"/>
      <c r="FX34" s="91"/>
      <c r="FY34" s="91"/>
      <c r="FZ34" s="91"/>
      <c r="GA34" s="91"/>
      <c r="GB34" s="91"/>
      <c r="GC34" s="91"/>
      <c r="GD34" s="91"/>
      <c r="GE34" s="91"/>
      <c r="GF34" s="91"/>
      <c r="GG34" s="91"/>
      <c r="GH34" s="91"/>
      <c r="GI34" s="91"/>
      <c r="GJ34" s="91"/>
      <c r="GK34" s="91"/>
      <c r="GL34" s="91"/>
      <c r="GM34" s="91"/>
      <c r="GN34" s="91"/>
      <c r="GO34" s="91"/>
      <c r="GP34" s="91"/>
      <c r="GQ34" s="91"/>
      <c r="GR34" s="91"/>
      <c r="GS34" s="91"/>
      <c r="GT34" s="91"/>
      <c r="GU34" s="91"/>
      <c r="GV34" s="91"/>
      <c r="GW34" s="91"/>
      <c r="GX34" s="91"/>
      <c r="GY34" s="91"/>
      <c r="GZ34" s="91"/>
      <c r="HA34" s="91"/>
      <c r="HB34" s="91"/>
      <c r="HC34" s="91"/>
      <c r="HD34" s="91"/>
      <c r="HE34" s="91"/>
      <c r="HF34" s="91"/>
      <c r="HG34" s="91"/>
      <c r="HH34" s="91"/>
      <c r="HI34" s="91"/>
      <c r="HJ34" s="91"/>
      <c r="HK34" s="91"/>
      <c r="HL34" s="91"/>
      <c r="HM34" s="91"/>
      <c r="HN34" s="91"/>
      <c r="HO34" s="91"/>
      <c r="HP34" s="91"/>
      <c r="HQ34" s="91"/>
      <c r="HR34" s="91"/>
      <c r="HS34" s="91"/>
      <c r="HT34" s="91"/>
      <c r="HU34" s="91"/>
      <c r="HV34" s="91"/>
      <c r="HW34" s="91"/>
      <c r="HX34" s="91"/>
      <c r="HY34" s="91"/>
      <c r="HZ34" s="91"/>
      <c r="IA34" s="91"/>
      <c r="IB34" s="91"/>
      <c r="IC34" s="91"/>
      <c r="ID34" s="91"/>
      <c r="IE34" s="91"/>
      <c r="IF34" s="91"/>
      <c r="IG34" s="91"/>
      <c r="IH34" s="91"/>
      <c r="II34" s="91"/>
      <c r="IJ34" s="91"/>
      <c r="IK34" s="91"/>
      <c r="IL34" s="91"/>
      <c r="IM34" s="91"/>
      <c r="IN34" s="91"/>
      <c r="IO34" s="91"/>
      <c r="IP34" s="91"/>
      <c r="IQ34" s="91"/>
      <c r="IR34" s="91"/>
      <c r="IS34" s="91"/>
      <c r="IT34" s="91"/>
      <c r="IU34" s="91"/>
      <c r="IV34" s="91"/>
      <c r="IW34" s="91"/>
      <c r="IX34" s="91"/>
      <c r="IY34" s="91"/>
      <c r="IZ34" s="91"/>
      <c r="JA34" s="91"/>
      <c r="JB34" s="91"/>
      <c r="JC34" s="91"/>
      <c r="JD34" s="91"/>
      <c r="JE34" s="91"/>
      <c r="JF34" s="91"/>
      <c r="JG34" s="91"/>
      <c r="JH34" s="91"/>
      <c r="JI34" s="91"/>
      <c r="JJ34" s="91"/>
      <c r="JK34" s="91"/>
      <c r="JL34" s="91"/>
      <c r="JM34" s="91"/>
      <c r="JN34" s="91"/>
      <c r="JO34" s="91"/>
      <c r="JP34" s="91"/>
      <c r="JQ34" s="91"/>
      <c r="JR34" s="91"/>
      <c r="JS34" s="91"/>
      <c r="JT34" s="91"/>
      <c r="JU34" s="91"/>
      <c r="JV34" s="91"/>
      <c r="JW34" s="91"/>
      <c r="JX34" s="91"/>
      <c r="JY34" s="91"/>
      <c r="JZ34" s="91"/>
      <c r="KA34" s="91"/>
      <c r="KB34" s="91"/>
      <c r="KC34" s="91"/>
      <c r="KD34" s="91"/>
      <c r="KE34" s="91"/>
      <c r="KF34" s="91"/>
      <c r="KG34" s="91"/>
      <c r="KH34" s="91"/>
      <c r="KI34" s="91"/>
      <c r="KJ34" s="91"/>
      <c r="KK34" s="91"/>
      <c r="KL34" s="91"/>
      <c r="KM34" s="91"/>
      <c r="KN34" s="91"/>
      <c r="KO34" s="91"/>
      <c r="KP34" s="91"/>
      <c r="KQ34" s="91"/>
      <c r="KR34" s="91"/>
      <c r="KS34" s="91"/>
      <c r="KT34" s="91"/>
      <c r="KU34" s="91"/>
      <c r="KV34" s="91"/>
      <c r="KW34" s="91"/>
      <c r="KX34" s="91"/>
      <c r="KY34" s="91"/>
      <c r="KZ34" s="91"/>
      <c r="LA34" s="91"/>
      <c r="LB34" s="91"/>
      <c r="LC34" s="91"/>
      <c r="LD34" s="91"/>
      <c r="LE34" s="91"/>
      <c r="LF34" s="91"/>
      <c r="LG34" s="91"/>
      <c r="LH34" s="91"/>
      <c r="LI34" s="91"/>
      <c r="LJ34" s="91"/>
      <c r="LK34" s="91"/>
      <c r="LL34" s="91"/>
      <c r="LM34" s="91"/>
      <c r="LN34" s="91"/>
      <c r="LO34" s="91"/>
      <c r="LP34" s="91"/>
      <c r="LQ34" s="91"/>
      <c r="LR34" s="91"/>
      <c r="LS34" s="91"/>
      <c r="LT34" s="91"/>
      <c r="LU34" s="91"/>
      <c r="LV34" s="91"/>
      <c r="LW34" s="91"/>
      <c r="LX34" s="91"/>
      <c r="LY34" s="91"/>
    </row>
    <row r="35" spans="1:337" s="1" customFormat="1" ht="15" thickBot="1" x14ac:dyDescent="0.4">
      <c r="A35" s="60"/>
      <c r="B35" s="29">
        <v>0</v>
      </c>
      <c r="C35" s="30">
        <v>1</v>
      </c>
      <c r="D35" s="31">
        <v>1</v>
      </c>
      <c r="E35" s="50">
        <v>-0.5263950130337175</v>
      </c>
      <c r="F35" s="51">
        <v>0.66089995617721597</v>
      </c>
      <c r="G35" s="49">
        <v>0.12341995589884949</v>
      </c>
      <c r="H35" s="49">
        <v>-6.2170900509412055E-2</v>
      </c>
      <c r="I35" s="53"/>
      <c r="J35" s="34"/>
      <c r="K35" s="10">
        <v>-6.2170900509412055E-2</v>
      </c>
      <c r="L35" s="10">
        <v>0.59872905566780388</v>
      </c>
      <c r="M35" s="10">
        <v>-0.58856591354312959</v>
      </c>
      <c r="N35" s="10">
        <v>7.2334042634086423E-2</v>
      </c>
      <c r="O35" s="13">
        <f>1/(1+EXP(-K35))</f>
        <v>0.4844622792771382</v>
      </c>
      <c r="P35" s="13">
        <f t="shared" si="7"/>
        <v>0.64536548039325337</v>
      </c>
      <c r="Q35" s="13">
        <f t="shared" si="7"/>
        <v>0.35696396793931368</v>
      </c>
      <c r="R35" s="13">
        <f t="shared" si="7"/>
        <v>0.51807563004907908</v>
      </c>
      <c r="S35" s="106">
        <v>0.17423880917264334</v>
      </c>
      <c r="T35" s="15">
        <f t="shared" si="1"/>
        <v>0.54344983282846426</v>
      </c>
      <c r="U35" s="35"/>
      <c r="V35" s="18">
        <v>-0.11413754179288393</v>
      </c>
      <c r="W35" s="21">
        <v>5.7567709180091145E-3</v>
      </c>
      <c r="X35" s="21"/>
      <c r="Y35" s="24">
        <v>3.5923069631774857E-3</v>
      </c>
      <c r="Z35" s="25">
        <v>-3.224041627224554E-3</v>
      </c>
      <c r="AA35" s="25">
        <v>-3.4930332970964225E-3</v>
      </c>
      <c r="AB35" s="18">
        <v>3.9834351759072007E-3</v>
      </c>
      <c r="AC35" s="21">
        <v>4.9040187881077817E-4</v>
      </c>
      <c r="AD35" s="27">
        <v>7.5939354868264676E-4</v>
      </c>
      <c r="AE35" s="28">
        <f>SUM(Y35:AB35)</f>
        <v>8.5866721476370988E-4</v>
      </c>
      <c r="AF35" s="117">
        <v>-0.52786621867014982</v>
      </c>
      <c r="AG35" s="118">
        <v>0.65862177553116807</v>
      </c>
      <c r="AH35" s="115">
        <v>-6.4746902153703184E-2</v>
      </c>
      <c r="AI35" s="122">
        <v>0.10614964314482214</v>
      </c>
      <c r="AJ35" s="125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1"/>
      <c r="CG35" s="91"/>
      <c r="CH35" s="91"/>
      <c r="CI35" s="91"/>
      <c r="CJ35" s="91"/>
      <c r="CK35" s="91"/>
      <c r="CL35" s="91"/>
      <c r="CM35" s="91"/>
      <c r="CN35" s="91"/>
      <c r="CO35" s="91"/>
      <c r="CP35" s="91"/>
      <c r="CQ35" s="91"/>
      <c r="CR35" s="91"/>
      <c r="CS35" s="91"/>
      <c r="CT35" s="91"/>
      <c r="CU35" s="91"/>
      <c r="CV35" s="91"/>
      <c r="CW35" s="91"/>
      <c r="CX35" s="91"/>
      <c r="CY35" s="91"/>
      <c r="CZ35" s="91"/>
      <c r="DA35" s="91"/>
      <c r="DB35" s="91"/>
      <c r="DC35" s="91"/>
      <c r="DD35" s="91"/>
      <c r="DE35" s="91"/>
      <c r="DF35" s="91"/>
      <c r="DG35" s="91"/>
      <c r="DH35" s="91"/>
      <c r="DI35" s="91"/>
      <c r="DJ35" s="91"/>
      <c r="DK35" s="91"/>
      <c r="DL35" s="91"/>
      <c r="DM35" s="91"/>
      <c r="DN35" s="91"/>
      <c r="DO35" s="91"/>
      <c r="DP35" s="91"/>
      <c r="DQ35" s="91"/>
      <c r="DR35" s="91"/>
      <c r="DS35" s="91"/>
      <c r="DT35" s="91"/>
      <c r="DU35" s="91"/>
      <c r="DV35" s="91"/>
      <c r="DW35" s="91"/>
      <c r="DX35" s="91"/>
      <c r="DY35" s="91"/>
      <c r="DZ35" s="91"/>
      <c r="EA35" s="91"/>
      <c r="EB35" s="91"/>
      <c r="EC35" s="91"/>
      <c r="ED35" s="91"/>
      <c r="EE35" s="91"/>
      <c r="EF35" s="91"/>
      <c r="EG35" s="91"/>
      <c r="EH35" s="91"/>
      <c r="EI35" s="91"/>
      <c r="EJ35" s="91"/>
      <c r="EK35" s="91"/>
      <c r="EL35" s="91"/>
      <c r="EM35" s="91"/>
      <c r="EN35" s="91"/>
      <c r="EO35" s="91"/>
      <c r="EP35" s="91"/>
      <c r="EQ35" s="91"/>
      <c r="ER35" s="91"/>
      <c r="ES35" s="91"/>
      <c r="ET35" s="91"/>
      <c r="EU35" s="91"/>
      <c r="EV35" s="91"/>
      <c r="EW35" s="91"/>
      <c r="EX35" s="91"/>
      <c r="EY35" s="91"/>
      <c r="EZ35" s="91"/>
      <c r="FA35" s="91"/>
      <c r="FB35" s="91"/>
      <c r="FC35" s="91"/>
      <c r="FD35" s="91"/>
      <c r="FE35" s="91"/>
      <c r="FF35" s="91"/>
      <c r="FG35" s="91"/>
      <c r="FH35" s="91"/>
      <c r="FI35" s="91"/>
      <c r="FJ35" s="91"/>
      <c r="FK35" s="91"/>
      <c r="FL35" s="91"/>
      <c r="FM35" s="91"/>
      <c r="FN35" s="91"/>
      <c r="FO35" s="91"/>
      <c r="FP35" s="91"/>
      <c r="FQ35" s="91"/>
      <c r="FR35" s="91"/>
      <c r="FS35" s="91"/>
      <c r="FT35" s="91"/>
      <c r="FU35" s="91"/>
      <c r="FV35" s="91"/>
      <c r="FW35" s="91"/>
      <c r="FX35" s="91"/>
      <c r="FY35" s="91"/>
      <c r="FZ35" s="91"/>
      <c r="GA35" s="91"/>
      <c r="GB35" s="91"/>
      <c r="GC35" s="91"/>
      <c r="GD35" s="91"/>
      <c r="GE35" s="91"/>
      <c r="GF35" s="91"/>
      <c r="GG35" s="91"/>
      <c r="GH35" s="91"/>
      <c r="GI35" s="91"/>
      <c r="GJ35" s="91"/>
      <c r="GK35" s="91"/>
      <c r="GL35" s="91"/>
      <c r="GM35" s="91"/>
      <c r="GN35" s="91"/>
      <c r="GO35" s="91"/>
      <c r="GP35" s="91"/>
      <c r="GQ35" s="91"/>
      <c r="GR35" s="91"/>
      <c r="GS35" s="91"/>
      <c r="GT35" s="91"/>
      <c r="GU35" s="91"/>
      <c r="GV35" s="91"/>
      <c r="GW35" s="91"/>
      <c r="GX35" s="91"/>
      <c r="GY35" s="91"/>
      <c r="GZ35" s="91"/>
      <c r="HA35" s="91"/>
      <c r="HB35" s="91"/>
      <c r="HC35" s="91"/>
      <c r="HD35" s="91"/>
      <c r="HE35" s="91"/>
      <c r="HF35" s="91"/>
      <c r="HG35" s="91"/>
      <c r="HH35" s="91"/>
      <c r="HI35" s="91"/>
      <c r="HJ35" s="91"/>
      <c r="HK35" s="91"/>
      <c r="HL35" s="91"/>
      <c r="HM35" s="91"/>
      <c r="HN35" s="91"/>
      <c r="HO35" s="91"/>
      <c r="HP35" s="91"/>
      <c r="HQ35" s="91"/>
      <c r="HR35" s="91"/>
      <c r="HS35" s="91"/>
      <c r="HT35" s="91"/>
      <c r="HU35" s="91"/>
      <c r="HV35" s="91"/>
      <c r="HW35" s="91"/>
      <c r="HX35" s="91"/>
      <c r="HY35" s="91"/>
      <c r="HZ35" s="91"/>
      <c r="IA35" s="91"/>
      <c r="IB35" s="91"/>
      <c r="IC35" s="91"/>
      <c r="ID35" s="91"/>
      <c r="IE35" s="91"/>
      <c r="IF35" s="91"/>
      <c r="IG35" s="91"/>
      <c r="IH35" s="91"/>
      <c r="II35" s="91"/>
      <c r="IJ35" s="91"/>
      <c r="IK35" s="91"/>
      <c r="IL35" s="91"/>
      <c r="IM35" s="91"/>
      <c r="IN35" s="91"/>
      <c r="IO35" s="91"/>
      <c r="IP35" s="91"/>
      <c r="IQ35" s="91"/>
      <c r="IR35" s="91"/>
      <c r="IS35" s="91"/>
      <c r="IT35" s="91"/>
      <c r="IU35" s="91"/>
      <c r="IV35" s="91"/>
      <c r="IW35" s="91"/>
      <c r="IX35" s="91"/>
      <c r="IY35" s="91"/>
      <c r="IZ35" s="91"/>
      <c r="JA35" s="91"/>
      <c r="JB35" s="91"/>
      <c r="JC35" s="91"/>
      <c r="JD35" s="91"/>
      <c r="JE35" s="91"/>
      <c r="JF35" s="91"/>
      <c r="JG35" s="91"/>
      <c r="JH35" s="91"/>
      <c r="JI35" s="91"/>
      <c r="JJ35" s="91"/>
      <c r="JK35" s="91"/>
      <c r="JL35" s="91"/>
      <c r="JM35" s="91"/>
      <c r="JN35" s="91"/>
      <c r="JO35" s="91"/>
      <c r="JP35" s="91"/>
      <c r="JQ35" s="91"/>
      <c r="JR35" s="91"/>
      <c r="JS35" s="91"/>
      <c r="JT35" s="91"/>
      <c r="JU35" s="91"/>
      <c r="JV35" s="91"/>
      <c r="JW35" s="91"/>
      <c r="JX35" s="91"/>
      <c r="JY35" s="91"/>
      <c r="JZ35" s="91"/>
      <c r="KA35" s="91"/>
      <c r="KB35" s="91"/>
      <c r="KC35" s="91"/>
      <c r="KD35" s="91"/>
      <c r="KE35" s="91"/>
      <c r="KF35" s="91"/>
      <c r="KG35" s="91"/>
      <c r="KH35" s="91"/>
      <c r="KI35" s="91"/>
      <c r="KJ35" s="91"/>
      <c r="KK35" s="91"/>
      <c r="KL35" s="91"/>
      <c r="KM35" s="91"/>
      <c r="KN35" s="91"/>
      <c r="KO35" s="91"/>
      <c r="KP35" s="91"/>
      <c r="KQ35" s="91"/>
      <c r="KR35" s="91"/>
      <c r="KS35" s="91"/>
      <c r="KT35" s="91"/>
      <c r="KU35" s="91"/>
      <c r="KV35" s="91"/>
      <c r="KW35" s="91"/>
      <c r="KX35" s="91"/>
      <c r="KY35" s="91"/>
      <c r="KZ35" s="91"/>
      <c r="LA35" s="91"/>
      <c r="LB35" s="91"/>
      <c r="LC35" s="91"/>
      <c r="LD35" s="91"/>
      <c r="LE35" s="91"/>
      <c r="LF35" s="91"/>
      <c r="LG35" s="91"/>
      <c r="LH35" s="91"/>
      <c r="LI35" s="91"/>
      <c r="LJ35" s="91"/>
      <c r="LK35" s="91"/>
      <c r="LL35" s="91"/>
      <c r="LM35" s="91"/>
      <c r="LN35" s="91"/>
      <c r="LO35" s="91"/>
      <c r="LP35" s="91"/>
      <c r="LQ35" s="91"/>
      <c r="LR35" s="91"/>
      <c r="LS35" s="91"/>
      <c r="LT35" s="91"/>
      <c r="LU35" s="91"/>
      <c r="LV35" s="91"/>
      <c r="LW35" s="91"/>
      <c r="LX35" s="91"/>
      <c r="LY35" s="91"/>
    </row>
    <row r="36" spans="1:337" s="1" customFormat="1" ht="15" thickBot="1" x14ac:dyDescent="0.4">
      <c r="A36" s="60"/>
      <c r="B36" s="29">
        <v>1</v>
      </c>
      <c r="C36" s="30">
        <v>0</v>
      </c>
      <c r="D36" s="31">
        <v>1</v>
      </c>
      <c r="E36" s="50">
        <v>-0.12229658386663425</v>
      </c>
      <c r="F36" s="51">
        <v>0.61853988163924889</v>
      </c>
      <c r="G36" s="49">
        <v>0.60668712168262784</v>
      </c>
      <c r="H36" s="49">
        <v>-0.11085477091624124</v>
      </c>
      <c r="I36" s="53"/>
      <c r="J36" s="34"/>
      <c r="K36" s="10">
        <v>-0.11085477091624124</v>
      </c>
      <c r="L36" s="10">
        <v>0.50768511072300759</v>
      </c>
      <c r="M36" s="10">
        <v>-0.23315135478287549</v>
      </c>
      <c r="N36" s="10">
        <v>0.38538852685637343</v>
      </c>
      <c r="O36" s="13">
        <f>1/(1+EXP(-K36))</f>
        <v>0.4723146530612175</v>
      </c>
      <c r="P36" s="13">
        <f t="shared" si="7"/>
        <v>0.62426365379764848</v>
      </c>
      <c r="Q36" s="13">
        <f t="shared" si="7"/>
        <v>0.44197477558118387</v>
      </c>
      <c r="R36" s="13">
        <f t="shared" si="7"/>
        <v>0.59517208987060366</v>
      </c>
      <c r="S36" s="106">
        <v>2.7226335888833941E-2</v>
      </c>
      <c r="T36" s="15">
        <f t="shared" si="1"/>
        <v>0.50680616354175623</v>
      </c>
      <c r="U36" s="35"/>
      <c r="V36" s="18">
        <v>-0.12329845911456094</v>
      </c>
      <c r="W36" s="21">
        <v>6.2342378797383552E-3</v>
      </c>
      <c r="X36" s="21"/>
      <c r="Y36" s="24">
        <v>1.7621337451270123E-2</v>
      </c>
      <c r="Z36" s="25">
        <v>-1.624218858624835E-2</v>
      </c>
      <c r="AA36" s="25">
        <v>-1.8449038624130071E-2</v>
      </c>
      <c r="AB36" s="18">
        <v>1.8896357419173445E-2</v>
      </c>
      <c r="AC36" s="21">
        <v>4.4731879504337352E-4</v>
      </c>
      <c r="AD36" s="27">
        <v>2.6541688329250954E-3</v>
      </c>
      <c r="AE36" s="28">
        <f>SUM(Y36:AB36)</f>
        <v>1.8264676600651467E-3</v>
      </c>
      <c r="AF36" s="117">
        <v>-0.12363854025176438</v>
      </c>
      <c r="AG36" s="118">
        <v>0.61057737514047361</v>
      </c>
      <c r="AH36" s="115">
        <v>-0.11633417389643669</v>
      </c>
      <c r="AI36" s="122">
        <v>0.58798440804341279</v>
      </c>
      <c r="AJ36" s="125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1"/>
      <c r="CH36" s="91"/>
      <c r="CI36" s="91"/>
      <c r="CJ36" s="91"/>
      <c r="CK36" s="91"/>
      <c r="CL36" s="91"/>
      <c r="CM36" s="91"/>
      <c r="CN36" s="91"/>
      <c r="CO36" s="91"/>
      <c r="CP36" s="91"/>
      <c r="CQ36" s="91"/>
      <c r="CR36" s="91"/>
      <c r="CS36" s="91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  <c r="DO36" s="91"/>
      <c r="DP36" s="91"/>
      <c r="DQ36" s="91"/>
      <c r="DR36" s="91"/>
      <c r="DS36" s="91"/>
      <c r="DT36" s="91"/>
      <c r="DU36" s="91"/>
      <c r="DV36" s="91"/>
      <c r="DW36" s="91"/>
      <c r="DX36" s="91"/>
      <c r="DY36" s="91"/>
      <c r="DZ36" s="91"/>
      <c r="EA36" s="91"/>
      <c r="EB36" s="91"/>
      <c r="EC36" s="91"/>
      <c r="ED36" s="91"/>
      <c r="EE36" s="91"/>
      <c r="EF36" s="91"/>
      <c r="EG36" s="91"/>
      <c r="EH36" s="91"/>
      <c r="EI36" s="91"/>
      <c r="EJ36" s="91"/>
      <c r="EK36" s="91"/>
      <c r="EL36" s="91"/>
      <c r="EM36" s="91"/>
      <c r="EN36" s="91"/>
      <c r="EO36" s="91"/>
      <c r="EP36" s="91"/>
      <c r="EQ36" s="91"/>
      <c r="ER36" s="91"/>
      <c r="ES36" s="91"/>
      <c r="ET36" s="91"/>
      <c r="EU36" s="91"/>
      <c r="EV36" s="91"/>
      <c r="EW36" s="91"/>
      <c r="EX36" s="91"/>
      <c r="EY36" s="91"/>
      <c r="EZ36" s="91"/>
      <c r="FA36" s="91"/>
      <c r="FB36" s="91"/>
      <c r="FC36" s="91"/>
      <c r="FD36" s="91"/>
      <c r="FE36" s="91"/>
      <c r="FF36" s="91"/>
      <c r="FG36" s="91"/>
      <c r="FH36" s="91"/>
      <c r="FI36" s="91"/>
      <c r="FJ36" s="91"/>
      <c r="FK36" s="91"/>
      <c r="FL36" s="91"/>
      <c r="FM36" s="91"/>
      <c r="FN36" s="91"/>
      <c r="FO36" s="91"/>
      <c r="FP36" s="91"/>
      <c r="FQ36" s="91"/>
      <c r="FR36" s="91"/>
      <c r="FS36" s="91"/>
      <c r="FT36" s="91"/>
      <c r="FU36" s="91"/>
      <c r="FV36" s="91"/>
      <c r="FW36" s="91"/>
      <c r="FX36" s="91"/>
      <c r="FY36" s="91"/>
      <c r="FZ36" s="91"/>
      <c r="GA36" s="91"/>
      <c r="GB36" s="91"/>
      <c r="GC36" s="91"/>
      <c r="GD36" s="91"/>
      <c r="GE36" s="91"/>
      <c r="GF36" s="91"/>
      <c r="GG36" s="91"/>
      <c r="GH36" s="91"/>
      <c r="GI36" s="91"/>
      <c r="GJ36" s="91"/>
      <c r="GK36" s="91"/>
      <c r="GL36" s="91"/>
      <c r="GM36" s="91"/>
      <c r="GN36" s="91"/>
      <c r="GO36" s="91"/>
      <c r="GP36" s="91"/>
      <c r="GQ36" s="91"/>
      <c r="GR36" s="91"/>
      <c r="GS36" s="91"/>
      <c r="GT36" s="91"/>
      <c r="GU36" s="91"/>
      <c r="GV36" s="91"/>
      <c r="GW36" s="91"/>
      <c r="GX36" s="91"/>
      <c r="GY36" s="91"/>
      <c r="GZ36" s="91"/>
      <c r="HA36" s="91"/>
      <c r="HB36" s="91"/>
      <c r="HC36" s="91"/>
      <c r="HD36" s="91"/>
      <c r="HE36" s="91"/>
      <c r="HF36" s="91"/>
      <c r="HG36" s="91"/>
      <c r="HH36" s="91"/>
      <c r="HI36" s="91"/>
      <c r="HJ36" s="91"/>
      <c r="HK36" s="91"/>
      <c r="HL36" s="91"/>
      <c r="HM36" s="91"/>
      <c r="HN36" s="91"/>
      <c r="HO36" s="91"/>
      <c r="HP36" s="91"/>
      <c r="HQ36" s="91"/>
      <c r="HR36" s="91"/>
      <c r="HS36" s="91"/>
      <c r="HT36" s="91"/>
      <c r="HU36" s="91"/>
      <c r="HV36" s="91"/>
      <c r="HW36" s="91"/>
      <c r="HX36" s="91"/>
      <c r="HY36" s="91"/>
      <c r="HZ36" s="91"/>
      <c r="IA36" s="91"/>
      <c r="IB36" s="91"/>
      <c r="IC36" s="91"/>
      <c r="ID36" s="91"/>
      <c r="IE36" s="91"/>
      <c r="IF36" s="91"/>
      <c r="IG36" s="91"/>
      <c r="IH36" s="91"/>
      <c r="II36" s="91"/>
      <c r="IJ36" s="91"/>
      <c r="IK36" s="91"/>
      <c r="IL36" s="91"/>
      <c r="IM36" s="91"/>
      <c r="IN36" s="91"/>
      <c r="IO36" s="91"/>
      <c r="IP36" s="91"/>
      <c r="IQ36" s="91"/>
      <c r="IR36" s="91"/>
      <c r="IS36" s="91"/>
      <c r="IT36" s="91"/>
      <c r="IU36" s="91"/>
      <c r="IV36" s="91"/>
      <c r="IW36" s="91"/>
      <c r="IX36" s="91"/>
      <c r="IY36" s="91"/>
      <c r="IZ36" s="91"/>
      <c r="JA36" s="91"/>
      <c r="JB36" s="91"/>
      <c r="JC36" s="91"/>
      <c r="JD36" s="91"/>
      <c r="JE36" s="91"/>
      <c r="JF36" s="91"/>
      <c r="JG36" s="91"/>
      <c r="JH36" s="91"/>
      <c r="JI36" s="91"/>
      <c r="JJ36" s="91"/>
      <c r="JK36" s="91"/>
      <c r="JL36" s="91"/>
      <c r="JM36" s="91"/>
      <c r="JN36" s="91"/>
      <c r="JO36" s="91"/>
      <c r="JP36" s="91"/>
      <c r="JQ36" s="91"/>
      <c r="JR36" s="91"/>
      <c r="JS36" s="91"/>
      <c r="JT36" s="91"/>
      <c r="JU36" s="91"/>
      <c r="JV36" s="91"/>
      <c r="JW36" s="91"/>
      <c r="JX36" s="91"/>
      <c r="JY36" s="91"/>
      <c r="JZ36" s="91"/>
      <c r="KA36" s="91"/>
      <c r="KB36" s="91"/>
      <c r="KC36" s="91"/>
      <c r="KD36" s="91"/>
      <c r="KE36" s="91"/>
      <c r="KF36" s="91"/>
      <c r="KG36" s="91"/>
      <c r="KH36" s="91"/>
      <c r="KI36" s="91"/>
      <c r="KJ36" s="91"/>
      <c r="KK36" s="91"/>
      <c r="KL36" s="91"/>
      <c r="KM36" s="91"/>
      <c r="KN36" s="91"/>
      <c r="KO36" s="91"/>
      <c r="KP36" s="91"/>
      <c r="KQ36" s="91"/>
      <c r="KR36" s="91"/>
      <c r="KS36" s="91"/>
      <c r="KT36" s="91"/>
      <c r="KU36" s="91"/>
      <c r="KV36" s="91"/>
      <c r="KW36" s="91"/>
      <c r="KX36" s="91"/>
      <c r="KY36" s="91"/>
      <c r="KZ36" s="91"/>
      <c r="LA36" s="91"/>
      <c r="LB36" s="91"/>
      <c r="LC36" s="91"/>
      <c r="LD36" s="91"/>
      <c r="LE36" s="91"/>
      <c r="LF36" s="91"/>
      <c r="LG36" s="91"/>
      <c r="LH36" s="91"/>
      <c r="LI36" s="91"/>
      <c r="LJ36" s="91"/>
      <c r="LK36" s="91"/>
      <c r="LL36" s="91"/>
      <c r="LM36" s="91"/>
      <c r="LN36" s="91"/>
      <c r="LO36" s="91"/>
      <c r="LP36" s="91"/>
      <c r="LQ36" s="91"/>
      <c r="LR36" s="91"/>
      <c r="LS36" s="91"/>
      <c r="LT36" s="91"/>
      <c r="LU36" s="91"/>
      <c r="LV36" s="91"/>
      <c r="LW36" s="91"/>
      <c r="LX36" s="91"/>
      <c r="LY36" s="91"/>
    </row>
    <row r="37" spans="1:337" s="1" customFormat="1" ht="15" thickBot="1" x14ac:dyDescent="0.4">
      <c r="A37" s="61"/>
      <c r="B37" s="36">
        <v>1</v>
      </c>
      <c r="C37" s="37">
        <v>1</v>
      </c>
      <c r="D37" s="38">
        <v>0</v>
      </c>
      <c r="E37" s="54"/>
      <c r="F37" s="55"/>
      <c r="G37" s="56"/>
      <c r="H37" s="56"/>
      <c r="I37" s="57"/>
      <c r="J37" s="41"/>
      <c r="K37" s="42"/>
      <c r="L37" s="42"/>
      <c r="M37" s="42"/>
      <c r="N37" s="42"/>
      <c r="O37" s="14"/>
      <c r="P37" s="14"/>
      <c r="Q37" s="14"/>
      <c r="R37" s="14"/>
      <c r="S37" s="107">
        <v>6.8358829298831081E-2</v>
      </c>
      <c r="T37" s="15">
        <f t="shared" si="1"/>
        <v>0.51708305551651346</v>
      </c>
      <c r="U37" s="43"/>
      <c r="V37" s="19">
        <v>0.12927076387912836</v>
      </c>
      <c r="W37" s="44"/>
      <c r="X37" s="44"/>
      <c r="Y37" s="45"/>
      <c r="Z37" s="42"/>
      <c r="AA37" s="42"/>
      <c r="AB37" s="19"/>
      <c r="AC37" s="44"/>
      <c r="AD37" s="46"/>
      <c r="AE37" s="47"/>
      <c r="AF37" s="119"/>
      <c r="AG37" s="120"/>
      <c r="AH37" s="116"/>
      <c r="AI37" s="123"/>
      <c r="AJ37" s="126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1"/>
      <c r="CH37" s="91"/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91"/>
      <c r="CU37" s="91"/>
      <c r="CV37" s="91"/>
      <c r="CW37" s="91"/>
      <c r="CX37" s="91"/>
      <c r="CY37" s="91"/>
      <c r="CZ37" s="91"/>
      <c r="DA37" s="91"/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  <c r="DO37" s="91"/>
      <c r="DP37" s="91"/>
      <c r="DQ37" s="91"/>
      <c r="DR37" s="91"/>
      <c r="DS37" s="91"/>
      <c r="DT37" s="91"/>
      <c r="DU37" s="91"/>
      <c r="DV37" s="91"/>
      <c r="DW37" s="91"/>
      <c r="DX37" s="91"/>
      <c r="DY37" s="91"/>
      <c r="DZ37" s="91"/>
      <c r="EA37" s="91"/>
      <c r="EB37" s="91"/>
      <c r="EC37" s="91"/>
      <c r="ED37" s="91"/>
      <c r="EE37" s="91"/>
      <c r="EF37" s="91"/>
      <c r="EG37" s="91"/>
      <c r="EH37" s="91"/>
      <c r="EI37" s="91"/>
      <c r="EJ37" s="91"/>
      <c r="EK37" s="91"/>
      <c r="EL37" s="91"/>
      <c r="EM37" s="91"/>
      <c r="EN37" s="91"/>
      <c r="EO37" s="91"/>
      <c r="EP37" s="91"/>
      <c r="EQ37" s="91"/>
      <c r="ER37" s="91"/>
      <c r="ES37" s="91"/>
      <c r="ET37" s="91"/>
      <c r="EU37" s="91"/>
      <c r="EV37" s="91"/>
      <c r="EW37" s="91"/>
      <c r="EX37" s="91"/>
      <c r="EY37" s="91"/>
      <c r="EZ37" s="91"/>
      <c r="FA37" s="91"/>
      <c r="FB37" s="91"/>
      <c r="FC37" s="91"/>
      <c r="FD37" s="91"/>
      <c r="FE37" s="91"/>
      <c r="FF37" s="91"/>
      <c r="FG37" s="91"/>
      <c r="FH37" s="91"/>
      <c r="FI37" s="91"/>
      <c r="FJ37" s="91"/>
      <c r="FK37" s="91"/>
      <c r="FL37" s="91"/>
      <c r="FM37" s="91"/>
      <c r="FN37" s="91"/>
      <c r="FO37" s="91"/>
      <c r="FP37" s="91"/>
      <c r="FQ37" s="91"/>
      <c r="FR37" s="91"/>
      <c r="FS37" s="91"/>
      <c r="FT37" s="91"/>
      <c r="FU37" s="91"/>
      <c r="FV37" s="91"/>
      <c r="FW37" s="91"/>
      <c r="FX37" s="91"/>
      <c r="FY37" s="91"/>
      <c r="FZ37" s="91"/>
      <c r="GA37" s="91"/>
      <c r="GB37" s="91"/>
      <c r="GC37" s="91"/>
      <c r="GD37" s="91"/>
      <c r="GE37" s="91"/>
      <c r="GF37" s="91"/>
      <c r="GG37" s="91"/>
      <c r="GH37" s="91"/>
      <c r="GI37" s="91"/>
      <c r="GJ37" s="91"/>
      <c r="GK37" s="91"/>
      <c r="GL37" s="91"/>
      <c r="GM37" s="91"/>
      <c r="GN37" s="91"/>
      <c r="GO37" s="91"/>
      <c r="GP37" s="91"/>
      <c r="GQ37" s="91"/>
      <c r="GR37" s="91"/>
      <c r="GS37" s="91"/>
      <c r="GT37" s="91"/>
      <c r="GU37" s="91"/>
      <c r="GV37" s="91"/>
      <c r="GW37" s="91"/>
      <c r="GX37" s="91"/>
      <c r="GY37" s="91"/>
      <c r="GZ37" s="91"/>
      <c r="HA37" s="91"/>
      <c r="HB37" s="91"/>
      <c r="HC37" s="91"/>
      <c r="HD37" s="91"/>
      <c r="HE37" s="91"/>
      <c r="HF37" s="91"/>
      <c r="HG37" s="91"/>
      <c r="HH37" s="91"/>
      <c r="HI37" s="91"/>
      <c r="HJ37" s="91"/>
      <c r="HK37" s="91"/>
      <c r="HL37" s="91"/>
      <c r="HM37" s="91"/>
      <c r="HN37" s="91"/>
      <c r="HO37" s="91"/>
      <c r="HP37" s="91"/>
      <c r="HQ37" s="91"/>
      <c r="HR37" s="91"/>
      <c r="HS37" s="91"/>
      <c r="HT37" s="91"/>
      <c r="HU37" s="91"/>
      <c r="HV37" s="91"/>
      <c r="HW37" s="91"/>
      <c r="HX37" s="91"/>
      <c r="HY37" s="91"/>
      <c r="HZ37" s="91"/>
      <c r="IA37" s="91"/>
      <c r="IB37" s="91"/>
      <c r="IC37" s="91"/>
      <c r="ID37" s="91"/>
      <c r="IE37" s="91"/>
      <c r="IF37" s="91"/>
      <c r="IG37" s="91"/>
      <c r="IH37" s="91"/>
      <c r="II37" s="91"/>
      <c r="IJ37" s="91"/>
      <c r="IK37" s="91"/>
      <c r="IL37" s="91"/>
      <c r="IM37" s="91"/>
      <c r="IN37" s="91"/>
      <c r="IO37" s="91"/>
      <c r="IP37" s="91"/>
      <c r="IQ37" s="91"/>
      <c r="IR37" s="91"/>
      <c r="IS37" s="91"/>
      <c r="IT37" s="91"/>
      <c r="IU37" s="91"/>
      <c r="IV37" s="91"/>
      <c r="IW37" s="91"/>
      <c r="IX37" s="91"/>
      <c r="IY37" s="91"/>
      <c r="IZ37" s="91"/>
      <c r="JA37" s="91"/>
      <c r="JB37" s="91"/>
      <c r="JC37" s="91"/>
      <c r="JD37" s="91"/>
      <c r="JE37" s="91"/>
      <c r="JF37" s="91"/>
      <c r="JG37" s="91"/>
      <c r="JH37" s="91"/>
      <c r="JI37" s="91"/>
      <c r="JJ37" s="91"/>
      <c r="JK37" s="91"/>
      <c r="JL37" s="91"/>
      <c r="JM37" s="91"/>
      <c r="JN37" s="91"/>
      <c r="JO37" s="91"/>
      <c r="JP37" s="91"/>
      <c r="JQ37" s="91"/>
      <c r="JR37" s="91"/>
      <c r="JS37" s="91"/>
      <c r="JT37" s="91"/>
      <c r="JU37" s="91"/>
      <c r="JV37" s="91"/>
      <c r="JW37" s="91"/>
      <c r="JX37" s="91"/>
      <c r="JY37" s="91"/>
      <c r="JZ37" s="91"/>
      <c r="KA37" s="91"/>
      <c r="KB37" s="91"/>
      <c r="KC37" s="91"/>
      <c r="KD37" s="91"/>
      <c r="KE37" s="91"/>
      <c r="KF37" s="91"/>
      <c r="KG37" s="91"/>
      <c r="KH37" s="91"/>
      <c r="KI37" s="91"/>
      <c r="KJ37" s="91"/>
      <c r="KK37" s="91"/>
      <c r="KL37" s="91"/>
      <c r="KM37" s="91"/>
      <c r="KN37" s="91"/>
      <c r="KO37" s="91"/>
      <c r="KP37" s="91"/>
      <c r="KQ37" s="91"/>
      <c r="KR37" s="91"/>
      <c r="KS37" s="91"/>
      <c r="KT37" s="91"/>
      <c r="KU37" s="91"/>
      <c r="KV37" s="91"/>
      <c r="KW37" s="91"/>
      <c r="KX37" s="91"/>
      <c r="KY37" s="91"/>
      <c r="KZ37" s="91"/>
      <c r="LA37" s="91"/>
      <c r="LB37" s="91"/>
      <c r="LC37" s="91"/>
      <c r="LD37" s="91"/>
      <c r="LE37" s="91"/>
      <c r="LF37" s="91"/>
      <c r="LG37" s="91"/>
      <c r="LH37" s="91"/>
      <c r="LI37" s="91"/>
      <c r="LJ37" s="91"/>
      <c r="LK37" s="91"/>
      <c r="LL37" s="91"/>
      <c r="LM37" s="91"/>
      <c r="LN37" s="91"/>
      <c r="LO37" s="91"/>
      <c r="LP37" s="91"/>
      <c r="LQ37" s="91"/>
      <c r="LR37" s="91"/>
      <c r="LS37" s="91"/>
      <c r="LT37" s="91"/>
      <c r="LU37" s="91"/>
      <c r="LV37" s="91"/>
      <c r="LW37" s="91"/>
      <c r="LX37" s="91"/>
      <c r="LY37" s="91"/>
    </row>
    <row r="38" spans="1:337" s="1" customFormat="1" ht="15" thickBot="1" x14ac:dyDescent="0.4">
      <c r="A38" s="59">
        <f>A34+1</f>
        <v>8</v>
      </c>
      <c r="B38" s="3">
        <v>0</v>
      </c>
      <c r="C38" s="4">
        <v>0</v>
      </c>
      <c r="D38" s="5">
        <v>0</v>
      </c>
      <c r="E38" s="48" cm="1">
        <f t="array" ref="E38:F40">AF34:AG36</f>
        <v>-0.69022358254305638</v>
      </c>
      <c r="F38" s="49">
        <v>-0.68654789619934331</v>
      </c>
      <c r="G38" s="49" cm="1">
        <f t="array" ref="G38:G40">AI34:AI36</f>
        <v>0.71687139613796313</v>
      </c>
      <c r="H38" s="49" cm="1">
        <f t="array" ref="H38:H40">AH34:AH36</f>
        <v>2.3806187053230204E-2</v>
      </c>
      <c r="I38" s="52">
        <f>AJ34</f>
        <v>-0.48746071965814086</v>
      </c>
      <c r="J38" s="8">
        <v>3</v>
      </c>
      <c r="K38" s="9" cm="1">
        <f t="array" ref="K38:N40" xml:space="preserve"> MMULT(E38:F40, TRANSPOSE(B38:C41))+H38:H40</f>
        <v>2.3806187053230204E-2</v>
      </c>
      <c r="L38" s="9">
        <v>-0.66274170914611308</v>
      </c>
      <c r="M38" s="9">
        <v>-0.66641739548982615</v>
      </c>
      <c r="N38" s="9">
        <v>-1.3529652916891695</v>
      </c>
      <c r="O38" s="11">
        <f>(EXP(K38)-EXP(-K38))/(EXP(K38)+EXP(-K38))</f>
        <v>2.3801690809659187E-2</v>
      </c>
      <c r="P38" s="11">
        <f t="shared" ref="P38:R40" si="8">1/(1+EXP(-L38))</f>
        <v>0.34012399381253822</v>
      </c>
      <c r="Q38" s="11">
        <f t="shared" si="8"/>
        <v>0.33929950944941956</v>
      </c>
      <c r="R38" s="11">
        <f t="shared" si="8"/>
        <v>0.20538600570895924</v>
      </c>
      <c r="S38" s="105" cm="1">
        <f t="array" ref="S38:S41">MMULT(TRANSPOSE(O38:R40), G38:G40)+I38</f>
        <v>-0.14212996784726689</v>
      </c>
      <c r="T38" s="15">
        <f t="shared" si="1"/>
        <v>0.46452720322653573</v>
      </c>
      <c r="U38" s="16" cm="1">
        <f t="array" ref="U38">0.25*(-SUMPRODUCT(D38:D41,LN(T38:T41))-SUMPRODUCT(1-D38:D41,LN(1-T38:T41)))</f>
        <v>0.65485177318043708</v>
      </c>
      <c r="V38" s="17" cm="1">
        <f t="array" ref="V38:V41">0.25*(T38:T41-D38:D41)</f>
        <v>0.11613180080663393</v>
      </c>
      <c r="W38" s="20" cm="1">
        <f t="array" ref="W38:W40" xml:space="preserve"> TRANSPOSE(MMULT( TRANSPOSE(_xlfn.ANCHORARRAY(V38)), TRANSPOSE(O38:R40)))</f>
        <v>-5.0551194013903698E-2</v>
      </c>
      <c r="X38" s="20">
        <f>SUM(_xlfn.ANCHORARRAY(V38))</f>
        <v>1.0147904967882732E-2</v>
      </c>
      <c r="Y38" s="22" cm="1">
        <f t="array" ref="Y38:AB40">(G38:G40)*(TRANSPOSE(_xlfn.ANCHORARRAY(V38))*(O38:R40)*(1-O38:R40))</f>
        <v>1.9343643199599666E-3</v>
      </c>
      <c r="Z38" s="23">
        <v>-1.8207380537974285E-2</v>
      </c>
      <c r="AA38" s="23">
        <v>-1.956140316555903E-2</v>
      </c>
      <c r="AB38" s="17">
        <v>1.5080944879765277E-2</v>
      </c>
      <c r="AC38" s="20" cm="1">
        <f t="array" ref="AC38:AD40">MMULT((_xlfn.ANCHORARRAY(Y38)),(B38:C41))</f>
        <v>-4.4804582857937529E-3</v>
      </c>
      <c r="AD38" s="26">
        <v>-3.1264356582090085E-3</v>
      </c>
      <c r="AE38" s="28">
        <f>SUM(Y38:AB38)</f>
        <v>-2.0753474503808069E-2</v>
      </c>
      <c r="AF38" s="117" cm="1">
        <f t="array" ref="AF38:AG40">E38:F40-3*(_xlfn.ANCHORARRAY(AC38))</f>
        <v>-0.6767822076856751</v>
      </c>
      <c r="AG38" s="118">
        <v>-0.67716858922471623</v>
      </c>
      <c r="AH38" s="114" cm="1">
        <f t="array" ref="AH38:AH40">(H38:H40)-3*(AE38:AE40)</f>
        <v>8.6066610564654408E-2</v>
      </c>
      <c r="AI38" s="121" cm="1">
        <f t="array" ref="AI38:AI40">G38:G40-3*(_xlfn.ANCHORARRAY(W38))</f>
        <v>0.86852497817967422</v>
      </c>
      <c r="AJ38" s="124">
        <f>I38-3*(X38)</f>
        <v>-0.51790443456178903</v>
      </c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  <c r="CP38" s="91"/>
      <c r="CQ38" s="91"/>
      <c r="CR38" s="91"/>
      <c r="CS38" s="91"/>
      <c r="CT38" s="91"/>
      <c r="CU38" s="91"/>
      <c r="CV38" s="91"/>
      <c r="CW38" s="91"/>
      <c r="CX38" s="91"/>
      <c r="CY38" s="91"/>
      <c r="CZ38" s="91"/>
      <c r="DA38" s="91"/>
      <c r="DB38" s="91"/>
      <c r="DC38" s="91"/>
      <c r="DD38" s="91"/>
      <c r="DE38" s="91"/>
      <c r="DF38" s="91"/>
      <c r="DG38" s="91"/>
      <c r="DH38" s="91"/>
      <c r="DI38" s="91"/>
      <c r="DJ38" s="91"/>
      <c r="DK38" s="91"/>
      <c r="DL38" s="91"/>
      <c r="DM38" s="91"/>
      <c r="DN38" s="91"/>
      <c r="DO38" s="91"/>
      <c r="DP38" s="91"/>
      <c r="DQ38" s="91"/>
      <c r="DR38" s="91"/>
      <c r="DS38" s="91"/>
      <c r="DT38" s="91"/>
      <c r="DU38" s="91"/>
      <c r="DV38" s="91"/>
      <c r="DW38" s="91"/>
      <c r="DX38" s="91"/>
      <c r="DY38" s="91"/>
      <c r="DZ38" s="91"/>
      <c r="EA38" s="91"/>
      <c r="EB38" s="91"/>
      <c r="EC38" s="91"/>
      <c r="ED38" s="91"/>
      <c r="EE38" s="91"/>
      <c r="EF38" s="91"/>
      <c r="EG38" s="91"/>
      <c r="EH38" s="91"/>
      <c r="EI38" s="91"/>
      <c r="EJ38" s="91"/>
      <c r="EK38" s="91"/>
      <c r="EL38" s="91"/>
      <c r="EM38" s="91"/>
      <c r="EN38" s="91"/>
      <c r="EO38" s="91"/>
      <c r="EP38" s="91"/>
      <c r="EQ38" s="91"/>
      <c r="ER38" s="91"/>
      <c r="ES38" s="91"/>
      <c r="ET38" s="91"/>
      <c r="EU38" s="91"/>
      <c r="EV38" s="91"/>
      <c r="EW38" s="91"/>
      <c r="EX38" s="91"/>
      <c r="EY38" s="91"/>
      <c r="EZ38" s="91"/>
      <c r="FA38" s="91"/>
      <c r="FB38" s="91"/>
      <c r="FC38" s="91"/>
      <c r="FD38" s="91"/>
      <c r="FE38" s="91"/>
      <c r="FF38" s="91"/>
      <c r="FG38" s="91"/>
      <c r="FH38" s="91"/>
      <c r="FI38" s="91"/>
      <c r="FJ38" s="91"/>
      <c r="FK38" s="91"/>
      <c r="FL38" s="91"/>
      <c r="FM38" s="91"/>
      <c r="FN38" s="91"/>
      <c r="FO38" s="91"/>
      <c r="FP38" s="91"/>
      <c r="FQ38" s="91"/>
      <c r="FR38" s="91"/>
      <c r="FS38" s="91"/>
      <c r="FT38" s="91"/>
      <c r="FU38" s="91"/>
      <c r="FV38" s="91"/>
      <c r="FW38" s="91"/>
      <c r="FX38" s="91"/>
      <c r="FY38" s="91"/>
      <c r="FZ38" s="91"/>
      <c r="GA38" s="91"/>
      <c r="GB38" s="91"/>
      <c r="GC38" s="91"/>
      <c r="GD38" s="91"/>
      <c r="GE38" s="91"/>
      <c r="GF38" s="91"/>
      <c r="GG38" s="91"/>
      <c r="GH38" s="91"/>
      <c r="GI38" s="91"/>
      <c r="GJ38" s="91"/>
      <c r="GK38" s="91"/>
      <c r="GL38" s="91"/>
      <c r="GM38" s="91"/>
      <c r="GN38" s="91"/>
      <c r="GO38" s="91"/>
      <c r="GP38" s="91"/>
      <c r="GQ38" s="91"/>
      <c r="GR38" s="91"/>
      <c r="GS38" s="91"/>
      <c r="GT38" s="91"/>
      <c r="GU38" s="91"/>
      <c r="GV38" s="91"/>
      <c r="GW38" s="91"/>
      <c r="GX38" s="91"/>
      <c r="GY38" s="91"/>
      <c r="GZ38" s="91"/>
      <c r="HA38" s="91"/>
      <c r="HB38" s="91"/>
      <c r="HC38" s="91"/>
      <c r="HD38" s="91"/>
      <c r="HE38" s="91"/>
      <c r="HF38" s="91"/>
      <c r="HG38" s="91"/>
      <c r="HH38" s="91"/>
      <c r="HI38" s="91"/>
      <c r="HJ38" s="91"/>
      <c r="HK38" s="91"/>
      <c r="HL38" s="91"/>
      <c r="HM38" s="91"/>
      <c r="HN38" s="91"/>
      <c r="HO38" s="91"/>
      <c r="HP38" s="91"/>
      <c r="HQ38" s="91"/>
      <c r="HR38" s="91"/>
      <c r="HS38" s="91"/>
      <c r="HT38" s="91"/>
      <c r="HU38" s="91"/>
      <c r="HV38" s="91"/>
      <c r="HW38" s="91"/>
      <c r="HX38" s="91"/>
      <c r="HY38" s="91"/>
      <c r="HZ38" s="91"/>
      <c r="IA38" s="91"/>
      <c r="IB38" s="91"/>
      <c r="IC38" s="91"/>
      <c r="ID38" s="91"/>
      <c r="IE38" s="91"/>
      <c r="IF38" s="91"/>
      <c r="IG38" s="91"/>
      <c r="IH38" s="91"/>
      <c r="II38" s="91"/>
      <c r="IJ38" s="91"/>
      <c r="IK38" s="91"/>
      <c r="IL38" s="91"/>
      <c r="IM38" s="91"/>
      <c r="IN38" s="91"/>
      <c r="IO38" s="91"/>
      <c r="IP38" s="91"/>
      <c r="IQ38" s="91"/>
      <c r="IR38" s="91"/>
      <c r="IS38" s="91"/>
      <c r="IT38" s="91"/>
      <c r="IU38" s="91"/>
      <c r="IV38" s="91"/>
      <c r="IW38" s="91"/>
      <c r="IX38" s="91"/>
      <c r="IY38" s="91"/>
      <c r="IZ38" s="91"/>
      <c r="JA38" s="91"/>
      <c r="JB38" s="91"/>
      <c r="JC38" s="91"/>
      <c r="JD38" s="91"/>
      <c r="JE38" s="91"/>
      <c r="JF38" s="91"/>
      <c r="JG38" s="91"/>
      <c r="JH38" s="91"/>
      <c r="JI38" s="91"/>
      <c r="JJ38" s="91"/>
      <c r="JK38" s="91"/>
      <c r="JL38" s="91"/>
      <c r="JM38" s="91"/>
      <c r="JN38" s="91"/>
      <c r="JO38" s="91"/>
      <c r="JP38" s="91"/>
      <c r="JQ38" s="91"/>
      <c r="JR38" s="91"/>
      <c r="JS38" s="91"/>
      <c r="JT38" s="91"/>
      <c r="JU38" s="91"/>
      <c r="JV38" s="91"/>
      <c r="JW38" s="91"/>
      <c r="JX38" s="91"/>
      <c r="JY38" s="91"/>
      <c r="JZ38" s="91"/>
      <c r="KA38" s="91"/>
      <c r="KB38" s="91"/>
      <c r="KC38" s="91"/>
      <c r="KD38" s="91"/>
      <c r="KE38" s="91"/>
      <c r="KF38" s="91"/>
      <c r="KG38" s="91"/>
      <c r="KH38" s="91"/>
      <c r="KI38" s="91"/>
      <c r="KJ38" s="91"/>
      <c r="KK38" s="91"/>
      <c r="KL38" s="91"/>
      <c r="KM38" s="91"/>
      <c r="KN38" s="91"/>
      <c r="KO38" s="91"/>
      <c r="KP38" s="91"/>
      <c r="KQ38" s="91"/>
      <c r="KR38" s="91"/>
      <c r="KS38" s="91"/>
      <c r="KT38" s="91"/>
      <c r="KU38" s="91"/>
      <c r="KV38" s="91"/>
      <c r="KW38" s="91"/>
      <c r="KX38" s="91"/>
      <c r="KY38" s="91"/>
      <c r="KZ38" s="91"/>
      <c r="LA38" s="91"/>
      <c r="LB38" s="91"/>
      <c r="LC38" s="91"/>
      <c r="LD38" s="91"/>
      <c r="LE38" s="91"/>
      <c r="LF38" s="91"/>
      <c r="LG38" s="91"/>
      <c r="LH38" s="91"/>
      <c r="LI38" s="91"/>
      <c r="LJ38" s="91"/>
      <c r="LK38" s="91"/>
      <c r="LL38" s="91"/>
      <c r="LM38" s="91"/>
      <c r="LN38" s="91"/>
      <c r="LO38" s="91"/>
      <c r="LP38" s="91"/>
      <c r="LQ38" s="91"/>
      <c r="LR38" s="91"/>
      <c r="LS38" s="91"/>
      <c r="LT38" s="91"/>
      <c r="LU38" s="91"/>
      <c r="LV38" s="91"/>
      <c r="LW38" s="91"/>
      <c r="LX38" s="91"/>
      <c r="LY38" s="91"/>
    </row>
    <row r="39" spans="1:337" s="1" customFormat="1" ht="15" thickBot="1" x14ac:dyDescent="0.4">
      <c r="A39" s="60"/>
      <c r="B39" s="29">
        <v>0</v>
      </c>
      <c r="C39" s="30">
        <v>1</v>
      </c>
      <c r="D39" s="31">
        <v>1</v>
      </c>
      <c r="E39" s="50">
        <v>-0.52786621867014982</v>
      </c>
      <c r="F39" s="51">
        <v>0.65862177553116807</v>
      </c>
      <c r="G39" s="49">
        <v>0.10614964314482214</v>
      </c>
      <c r="H39" s="49">
        <v>-6.4746902153703184E-2</v>
      </c>
      <c r="I39" s="53"/>
      <c r="J39" s="34"/>
      <c r="K39" s="10">
        <v>-6.4746902153703184E-2</v>
      </c>
      <c r="L39" s="10">
        <v>0.59387487337746492</v>
      </c>
      <c r="M39" s="10">
        <v>-0.59261312082385298</v>
      </c>
      <c r="N39" s="10">
        <v>6.6008654707315068E-2</v>
      </c>
      <c r="O39" s="13">
        <f>1/(1+EXP(-K39))</f>
        <v>0.48381892687242078</v>
      </c>
      <c r="P39" s="13">
        <f t="shared" si="8"/>
        <v>0.64425372683894233</v>
      </c>
      <c r="Q39" s="13">
        <f t="shared" si="8"/>
        <v>0.35603550792279259</v>
      </c>
      <c r="R39" s="13">
        <f t="shared" si="8"/>
        <v>0.51649617442986251</v>
      </c>
      <c r="S39" s="106">
        <v>0.18995210233051485</v>
      </c>
      <c r="T39" s="15">
        <f t="shared" si="1"/>
        <v>0.54734575112101269</v>
      </c>
      <c r="U39" s="35"/>
      <c r="V39" s="18">
        <v>-0.11316356221974683</v>
      </c>
      <c r="W39" s="21">
        <v>6.5206614780251235E-3</v>
      </c>
      <c r="X39" s="21"/>
      <c r="Y39" s="24">
        <v>3.0786096689124683E-3</v>
      </c>
      <c r="Z39" s="25">
        <v>-2.7531029197072781E-3</v>
      </c>
      <c r="AA39" s="25">
        <v>-2.9624065804491786E-3</v>
      </c>
      <c r="AB39" s="18">
        <v>3.4170064978427841E-3</v>
      </c>
      <c r="AC39" s="21">
        <v>4.545999173936055E-4</v>
      </c>
      <c r="AD39" s="27">
        <v>6.6390357813550602E-4</v>
      </c>
      <c r="AE39" s="28">
        <f>SUM(Y39:AB39)</f>
        <v>7.8010666659879572E-4</v>
      </c>
      <c r="AF39" s="117">
        <v>-0.52923001842233064</v>
      </c>
      <c r="AG39" s="118">
        <v>0.65663006479676156</v>
      </c>
      <c r="AH39" s="115">
        <v>-6.7087222153499576E-2</v>
      </c>
      <c r="AI39" s="122">
        <v>8.6587658710746779E-2</v>
      </c>
      <c r="AJ39" s="125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  <c r="ER39" s="91"/>
      <c r="ES39" s="91"/>
      <c r="ET39" s="91"/>
      <c r="EU39" s="91"/>
      <c r="EV39" s="91"/>
      <c r="EW39" s="91"/>
      <c r="EX39" s="91"/>
      <c r="EY39" s="91"/>
      <c r="EZ39" s="91"/>
      <c r="FA39" s="91"/>
      <c r="FB39" s="91"/>
      <c r="FC39" s="91"/>
      <c r="FD39" s="91"/>
      <c r="FE39" s="91"/>
      <c r="FF39" s="91"/>
      <c r="FG39" s="91"/>
      <c r="FH39" s="91"/>
      <c r="FI39" s="91"/>
      <c r="FJ39" s="91"/>
      <c r="FK39" s="91"/>
      <c r="FL39" s="91"/>
      <c r="FM39" s="91"/>
      <c r="FN39" s="91"/>
      <c r="FO39" s="91"/>
      <c r="FP39" s="91"/>
      <c r="FQ39" s="91"/>
      <c r="FR39" s="91"/>
      <c r="FS39" s="91"/>
      <c r="FT39" s="91"/>
      <c r="FU39" s="91"/>
      <c r="FV39" s="91"/>
      <c r="FW39" s="91"/>
      <c r="FX39" s="91"/>
      <c r="FY39" s="91"/>
      <c r="FZ39" s="91"/>
      <c r="GA39" s="91"/>
      <c r="GB39" s="91"/>
      <c r="GC39" s="91"/>
      <c r="GD39" s="91"/>
      <c r="GE39" s="91"/>
      <c r="GF39" s="91"/>
      <c r="GG39" s="91"/>
      <c r="GH39" s="91"/>
      <c r="GI39" s="91"/>
      <c r="GJ39" s="91"/>
      <c r="GK39" s="91"/>
      <c r="GL39" s="91"/>
      <c r="GM39" s="91"/>
      <c r="GN39" s="91"/>
      <c r="GO39" s="91"/>
      <c r="GP39" s="91"/>
      <c r="GQ39" s="91"/>
      <c r="GR39" s="91"/>
      <c r="GS39" s="91"/>
      <c r="GT39" s="91"/>
      <c r="GU39" s="91"/>
      <c r="GV39" s="91"/>
      <c r="GW39" s="91"/>
      <c r="GX39" s="91"/>
      <c r="GY39" s="91"/>
      <c r="GZ39" s="91"/>
      <c r="HA39" s="91"/>
      <c r="HB39" s="91"/>
      <c r="HC39" s="91"/>
      <c r="HD39" s="91"/>
      <c r="HE39" s="91"/>
      <c r="HF39" s="91"/>
      <c r="HG39" s="91"/>
      <c r="HH39" s="91"/>
      <c r="HI39" s="91"/>
      <c r="HJ39" s="91"/>
      <c r="HK39" s="91"/>
      <c r="HL39" s="91"/>
      <c r="HM39" s="91"/>
      <c r="HN39" s="91"/>
      <c r="HO39" s="91"/>
      <c r="HP39" s="91"/>
      <c r="HQ39" s="91"/>
      <c r="HR39" s="91"/>
      <c r="HS39" s="91"/>
      <c r="HT39" s="91"/>
      <c r="HU39" s="91"/>
      <c r="HV39" s="91"/>
      <c r="HW39" s="91"/>
      <c r="HX39" s="91"/>
      <c r="HY39" s="91"/>
      <c r="HZ39" s="91"/>
      <c r="IA39" s="91"/>
      <c r="IB39" s="91"/>
      <c r="IC39" s="91"/>
      <c r="ID39" s="91"/>
      <c r="IE39" s="91"/>
      <c r="IF39" s="91"/>
      <c r="IG39" s="91"/>
      <c r="IH39" s="91"/>
      <c r="II39" s="91"/>
      <c r="IJ39" s="91"/>
      <c r="IK39" s="91"/>
      <c r="IL39" s="91"/>
      <c r="IM39" s="91"/>
      <c r="IN39" s="91"/>
      <c r="IO39" s="91"/>
      <c r="IP39" s="91"/>
      <c r="IQ39" s="91"/>
      <c r="IR39" s="91"/>
      <c r="IS39" s="91"/>
      <c r="IT39" s="91"/>
      <c r="IU39" s="91"/>
      <c r="IV39" s="91"/>
      <c r="IW39" s="91"/>
      <c r="IX39" s="91"/>
      <c r="IY39" s="91"/>
      <c r="IZ39" s="91"/>
      <c r="JA39" s="91"/>
      <c r="JB39" s="91"/>
      <c r="JC39" s="91"/>
      <c r="JD39" s="91"/>
      <c r="JE39" s="91"/>
      <c r="JF39" s="91"/>
      <c r="JG39" s="91"/>
      <c r="JH39" s="91"/>
      <c r="JI39" s="91"/>
      <c r="JJ39" s="91"/>
      <c r="JK39" s="91"/>
      <c r="JL39" s="91"/>
      <c r="JM39" s="91"/>
      <c r="JN39" s="91"/>
      <c r="JO39" s="91"/>
      <c r="JP39" s="91"/>
      <c r="JQ39" s="91"/>
      <c r="JR39" s="91"/>
      <c r="JS39" s="91"/>
      <c r="JT39" s="91"/>
      <c r="JU39" s="91"/>
      <c r="JV39" s="91"/>
      <c r="JW39" s="91"/>
      <c r="JX39" s="91"/>
      <c r="JY39" s="91"/>
      <c r="JZ39" s="91"/>
      <c r="KA39" s="91"/>
      <c r="KB39" s="91"/>
      <c r="KC39" s="91"/>
      <c r="KD39" s="91"/>
      <c r="KE39" s="91"/>
      <c r="KF39" s="91"/>
      <c r="KG39" s="91"/>
      <c r="KH39" s="91"/>
      <c r="KI39" s="91"/>
      <c r="KJ39" s="91"/>
      <c r="KK39" s="91"/>
      <c r="KL39" s="91"/>
      <c r="KM39" s="91"/>
      <c r="KN39" s="91"/>
      <c r="KO39" s="91"/>
      <c r="KP39" s="91"/>
      <c r="KQ39" s="91"/>
      <c r="KR39" s="91"/>
      <c r="KS39" s="91"/>
      <c r="KT39" s="91"/>
      <c r="KU39" s="91"/>
      <c r="KV39" s="91"/>
      <c r="KW39" s="91"/>
      <c r="KX39" s="91"/>
      <c r="KY39" s="91"/>
      <c r="KZ39" s="91"/>
      <c r="LA39" s="91"/>
      <c r="LB39" s="91"/>
      <c r="LC39" s="91"/>
      <c r="LD39" s="91"/>
      <c r="LE39" s="91"/>
      <c r="LF39" s="91"/>
      <c r="LG39" s="91"/>
      <c r="LH39" s="91"/>
      <c r="LI39" s="91"/>
      <c r="LJ39" s="91"/>
      <c r="LK39" s="91"/>
      <c r="LL39" s="91"/>
      <c r="LM39" s="91"/>
      <c r="LN39" s="91"/>
      <c r="LO39" s="91"/>
      <c r="LP39" s="91"/>
      <c r="LQ39" s="91"/>
      <c r="LR39" s="91"/>
      <c r="LS39" s="91"/>
      <c r="LT39" s="91"/>
      <c r="LU39" s="91"/>
      <c r="LV39" s="91"/>
      <c r="LW39" s="91"/>
      <c r="LX39" s="91"/>
      <c r="LY39" s="91"/>
    </row>
    <row r="40" spans="1:337" s="1" customFormat="1" ht="19" thickBot="1" x14ac:dyDescent="0.5">
      <c r="A40" s="60"/>
      <c r="B40" s="29">
        <v>1</v>
      </c>
      <c r="C40" s="30">
        <v>0</v>
      </c>
      <c r="D40" s="31">
        <v>1</v>
      </c>
      <c r="E40" s="50">
        <v>-0.12363854025176438</v>
      </c>
      <c r="F40" s="51">
        <v>0.61057737514047361</v>
      </c>
      <c r="G40" s="49">
        <v>0.58798440804341279</v>
      </c>
      <c r="H40" s="49">
        <v>-0.11633417389643669</v>
      </c>
      <c r="I40" s="53"/>
      <c r="J40" s="34"/>
      <c r="K40" s="10">
        <v>-0.11633417389643669</v>
      </c>
      <c r="L40" s="10">
        <v>0.49424320124403692</v>
      </c>
      <c r="M40" s="10">
        <v>-0.23997271414820107</v>
      </c>
      <c r="N40" s="10">
        <v>0.37060466099227257</v>
      </c>
      <c r="O40" s="13">
        <f>1/(1+EXP(-K40))</f>
        <v>0.47094921271287515</v>
      </c>
      <c r="P40" s="13">
        <f t="shared" si="8"/>
        <v>0.62110551145533466</v>
      </c>
      <c r="Q40" s="13">
        <f t="shared" si="8"/>
        <v>0.44029307491300734</v>
      </c>
      <c r="R40" s="13">
        <f t="shared" si="8"/>
        <v>0.59160507776200677</v>
      </c>
      <c r="S40" s="106">
        <v>5.2451898521019169E-2</v>
      </c>
      <c r="T40" s="15">
        <f t="shared" si="1"/>
        <v>0.51310996908734174</v>
      </c>
      <c r="U40" s="35"/>
      <c r="V40" s="18">
        <v>-0.12172250772816456</v>
      </c>
      <c r="W40" s="21">
        <v>7.0712714939948212E-3</v>
      </c>
      <c r="X40" s="21"/>
      <c r="Y40" s="24">
        <v>1.7013294139502512E-2</v>
      </c>
      <c r="Z40" s="25">
        <v>-1.565871395569262E-2</v>
      </c>
      <c r="AA40" s="25">
        <v>-1.7637589721166913E-2</v>
      </c>
      <c r="AB40" s="18">
        <v>1.8312105372350711E-2</v>
      </c>
      <c r="AC40" s="21">
        <v>6.7451565118379839E-4</v>
      </c>
      <c r="AD40" s="27">
        <v>2.6533914166580914E-3</v>
      </c>
      <c r="AE40" s="28">
        <f>SUM(Y40:AB40)</f>
        <v>2.0290958349936904E-3</v>
      </c>
      <c r="AF40" s="117">
        <v>-0.12566208720531577</v>
      </c>
      <c r="AG40" s="118">
        <v>0.6026172008904993</v>
      </c>
      <c r="AH40" s="115">
        <v>-0.12242146140141776</v>
      </c>
      <c r="AI40" s="122">
        <v>0.56677059356142834</v>
      </c>
      <c r="AJ40" s="125"/>
      <c r="AK40" s="91"/>
      <c r="AL40" s="91"/>
      <c r="AM40" s="103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1"/>
      <c r="CQ40" s="91"/>
      <c r="CR40" s="91"/>
      <c r="CS40" s="91"/>
      <c r="CT40" s="91"/>
      <c r="CU40" s="91"/>
      <c r="CV40" s="91"/>
      <c r="CW40" s="91"/>
      <c r="CX40" s="91"/>
      <c r="CY40" s="91"/>
      <c r="CZ40" s="91"/>
      <c r="DA40" s="91"/>
      <c r="DB40" s="91"/>
      <c r="DC40" s="91"/>
      <c r="DD40" s="91"/>
      <c r="DE40" s="91"/>
      <c r="DF40" s="91"/>
      <c r="DG40" s="91"/>
      <c r="DH40" s="91"/>
      <c r="DI40" s="91"/>
      <c r="DJ40" s="91"/>
      <c r="DK40" s="91"/>
      <c r="DL40" s="91"/>
      <c r="DM40" s="91"/>
      <c r="DN40" s="91"/>
      <c r="DO40" s="91"/>
      <c r="DP40" s="91"/>
      <c r="DQ40" s="91"/>
      <c r="DR40" s="91"/>
      <c r="DS40" s="91"/>
      <c r="DT40" s="91"/>
      <c r="DU40" s="91"/>
      <c r="DV40" s="91"/>
      <c r="DW40" s="91"/>
      <c r="DX40" s="91"/>
      <c r="DY40" s="91"/>
      <c r="DZ40" s="91"/>
      <c r="EA40" s="91"/>
      <c r="EB40" s="91"/>
      <c r="EC40" s="91"/>
      <c r="ED40" s="91"/>
      <c r="EE40" s="91"/>
      <c r="EF40" s="91"/>
      <c r="EG40" s="91"/>
      <c r="EH40" s="91"/>
      <c r="EI40" s="91"/>
      <c r="EJ40" s="91"/>
      <c r="EK40" s="91"/>
      <c r="EL40" s="91"/>
      <c r="EM40" s="91"/>
      <c r="EN40" s="91"/>
      <c r="EO40" s="91"/>
      <c r="EP40" s="91"/>
      <c r="EQ40" s="91"/>
      <c r="ER40" s="91"/>
      <c r="ES40" s="91"/>
      <c r="ET40" s="91"/>
      <c r="EU40" s="91"/>
      <c r="EV40" s="91"/>
      <c r="EW40" s="91"/>
      <c r="EX40" s="91"/>
      <c r="EY40" s="91"/>
      <c r="EZ40" s="91"/>
      <c r="FA40" s="91"/>
      <c r="FB40" s="91"/>
      <c r="FC40" s="91"/>
      <c r="FD40" s="91"/>
      <c r="FE40" s="91"/>
      <c r="FF40" s="91"/>
      <c r="FG40" s="91"/>
      <c r="FH40" s="91"/>
      <c r="FI40" s="91"/>
      <c r="FJ40" s="91"/>
      <c r="FK40" s="91"/>
      <c r="FL40" s="91"/>
      <c r="FM40" s="91"/>
      <c r="FN40" s="91"/>
      <c r="FO40" s="91"/>
      <c r="FP40" s="91"/>
      <c r="FQ40" s="91"/>
      <c r="FR40" s="91"/>
      <c r="FS40" s="91"/>
      <c r="FT40" s="91"/>
      <c r="FU40" s="91"/>
      <c r="FV40" s="91"/>
      <c r="FW40" s="91"/>
      <c r="FX40" s="91"/>
      <c r="FY40" s="91"/>
      <c r="FZ40" s="91"/>
      <c r="GA40" s="91"/>
      <c r="GB40" s="91"/>
      <c r="GC40" s="91"/>
      <c r="GD40" s="91"/>
      <c r="GE40" s="91"/>
      <c r="GF40" s="91"/>
      <c r="GG40" s="91"/>
      <c r="GH40" s="91"/>
      <c r="GI40" s="91"/>
      <c r="GJ40" s="91"/>
      <c r="GK40" s="91"/>
      <c r="GL40" s="91"/>
      <c r="GM40" s="91"/>
      <c r="GN40" s="91"/>
      <c r="GO40" s="91"/>
      <c r="GP40" s="91"/>
      <c r="GQ40" s="91"/>
      <c r="GR40" s="91"/>
      <c r="GS40" s="91"/>
      <c r="GT40" s="91"/>
      <c r="GU40" s="91"/>
      <c r="GV40" s="91"/>
      <c r="GW40" s="91"/>
      <c r="GX40" s="91"/>
      <c r="GY40" s="91"/>
      <c r="GZ40" s="91"/>
      <c r="HA40" s="91"/>
      <c r="HB40" s="91"/>
      <c r="HC40" s="91"/>
      <c r="HD40" s="91"/>
      <c r="HE40" s="91"/>
      <c r="HF40" s="91"/>
      <c r="HG40" s="91"/>
      <c r="HH40" s="91"/>
      <c r="HI40" s="91"/>
      <c r="HJ40" s="91"/>
      <c r="HK40" s="91"/>
      <c r="HL40" s="91"/>
      <c r="HM40" s="91"/>
      <c r="HN40" s="91"/>
      <c r="HO40" s="91"/>
      <c r="HP40" s="91"/>
      <c r="HQ40" s="91"/>
      <c r="HR40" s="91"/>
      <c r="HS40" s="91"/>
      <c r="HT40" s="91"/>
      <c r="HU40" s="91"/>
      <c r="HV40" s="91"/>
      <c r="HW40" s="91"/>
      <c r="HX40" s="91"/>
      <c r="HY40" s="91"/>
      <c r="HZ40" s="91"/>
      <c r="IA40" s="91"/>
      <c r="IB40" s="91"/>
      <c r="IC40" s="91"/>
      <c r="ID40" s="91"/>
      <c r="IE40" s="91"/>
      <c r="IF40" s="91"/>
      <c r="IG40" s="91"/>
      <c r="IH40" s="91"/>
      <c r="II40" s="91"/>
      <c r="IJ40" s="91"/>
      <c r="IK40" s="91"/>
      <c r="IL40" s="91"/>
      <c r="IM40" s="91"/>
      <c r="IN40" s="91"/>
      <c r="IO40" s="91"/>
      <c r="IP40" s="91"/>
      <c r="IQ40" s="91"/>
      <c r="IR40" s="91"/>
      <c r="IS40" s="91"/>
      <c r="IT40" s="91"/>
      <c r="IU40" s="91"/>
      <c r="IV40" s="91"/>
      <c r="IW40" s="91"/>
      <c r="IX40" s="91"/>
      <c r="IY40" s="91"/>
      <c r="IZ40" s="91"/>
      <c r="JA40" s="91"/>
      <c r="JB40" s="91"/>
      <c r="JC40" s="91"/>
      <c r="JD40" s="91"/>
      <c r="JE40" s="91"/>
      <c r="JF40" s="91"/>
      <c r="JG40" s="91"/>
      <c r="JH40" s="91"/>
      <c r="JI40" s="91"/>
      <c r="JJ40" s="91"/>
      <c r="JK40" s="91"/>
      <c r="JL40" s="91"/>
      <c r="JM40" s="91"/>
      <c r="JN40" s="91"/>
      <c r="JO40" s="91"/>
      <c r="JP40" s="91"/>
      <c r="JQ40" s="91"/>
      <c r="JR40" s="91"/>
      <c r="JS40" s="91"/>
      <c r="JT40" s="91"/>
      <c r="JU40" s="91"/>
      <c r="JV40" s="91"/>
      <c r="JW40" s="91"/>
      <c r="JX40" s="91"/>
      <c r="JY40" s="91"/>
      <c r="JZ40" s="91"/>
      <c r="KA40" s="91"/>
      <c r="KB40" s="91"/>
      <c r="KC40" s="91"/>
      <c r="KD40" s="91"/>
      <c r="KE40" s="91"/>
      <c r="KF40" s="91"/>
      <c r="KG40" s="91"/>
      <c r="KH40" s="91"/>
      <c r="KI40" s="91"/>
      <c r="KJ40" s="91"/>
      <c r="KK40" s="91"/>
      <c r="KL40" s="91"/>
      <c r="KM40" s="91"/>
      <c r="KN40" s="91"/>
      <c r="KO40" s="91"/>
      <c r="KP40" s="91"/>
      <c r="KQ40" s="91"/>
      <c r="KR40" s="91"/>
      <c r="KS40" s="91"/>
      <c r="KT40" s="91"/>
      <c r="KU40" s="91"/>
      <c r="KV40" s="91"/>
      <c r="KW40" s="91"/>
      <c r="KX40" s="91"/>
      <c r="KY40" s="91"/>
      <c r="KZ40" s="91"/>
      <c r="LA40" s="91"/>
      <c r="LB40" s="91"/>
      <c r="LC40" s="91"/>
      <c r="LD40" s="91"/>
      <c r="LE40" s="91"/>
      <c r="LF40" s="91"/>
      <c r="LG40" s="91"/>
      <c r="LH40" s="91"/>
      <c r="LI40" s="91"/>
      <c r="LJ40" s="91"/>
      <c r="LK40" s="91"/>
      <c r="LL40" s="91"/>
      <c r="LM40" s="91"/>
      <c r="LN40" s="91"/>
      <c r="LO40" s="91"/>
      <c r="LP40" s="91"/>
      <c r="LQ40" s="91"/>
      <c r="LR40" s="91"/>
      <c r="LS40" s="91"/>
      <c r="LT40" s="91"/>
      <c r="LU40" s="91"/>
      <c r="LV40" s="91"/>
      <c r="LW40" s="91"/>
      <c r="LX40" s="91"/>
      <c r="LY40" s="91"/>
    </row>
    <row r="41" spans="1:337" s="1" customFormat="1" ht="15.75" customHeight="1" thickBot="1" x14ac:dyDescent="0.4">
      <c r="A41" s="61"/>
      <c r="B41" s="36">
        <v>1</v>
      </c>
      <c r="C41" s="37">
        <v>1</v>
      </c>
      <c r="D41" s="38">
        <v>0</v>
      </c>
      <c r="E41" s="54"/>
      <c r="F41" s="55"/>
      <c r="G41" s="56"/>
      <c r="H41" s="56"/>
      <c r="I41" s="57"/>
      <c r="J41" s="41"/>
      <c r="K41" s="42"/>
      <c r="L41" s="42"/>
      <c r="M41" s="42"/>
      <c r="N41" s="42"/>
      <c r="O41" s="14"/>
      <c r="P41" s="14"/>
      <c r="Q41" s="14"/>
      <c r="R41" s="14"/>
      <c r="S41" s="107">
        <v>6.2455079046406903E-2</v>
      </c>
      <c r="T41" s="15">
        <f t="shared" si="1"/>
        <v>0.51560869643664076</v>
      </c>
      <c r="U41" s="43"/>
      <c r="V41" s="19">
        <v>0.12890217410916019</v>
      </c>
      <c r="W41" s="44"/>
      <c r="X41" s="44"/>
      <c r="Y41" s="45"/>
      <c r="Z41" s="42"/>
      <c r="AA41" s="42"/>
      <c r="AB41" s="19"/>
      <c r="AC41" s="44"/>
      <c r="AD41" s="46"/>
      <c r="AE41" s="47"/>
      <c r="AF41" s="119"/>
      <c r="AG41" s="120"/>
      <c r="AH41" s="116"/>
      <c r="AI41" s="123"/>
      <c r="AJ41" s="126"/>
      <c r="AK41" s="91"/>
      <c r="AL41" s="91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  <c r="CV41" s="91"/>
      <c r="CW41" s="91"/>
      <c r="CX41" s="91"/>
      <c r="CY41" s="91"/>
      <c r="CZ41" s="91"/>
      <c r="DA41" s="91"/>
      <c r="DB41" s="91"/>
      <c r="DC41" s="91"/>
      <c r="DD41" s="91"/>
      <c r="DE41" s="91"/>
      <c r="DF41" s="91"/>
      <c r="DG41" s="91"/>
      <c r="DH41" s="91"/>
      <c r="DI41" s="91"/>
      <c r="DJ41" s="91"/>
      <c r="DK41" s="91"/>
      <c r="DL41" s="91"/>
      <c r="DM41" s="91"/>
      <c r="DN41" s="91"/>
      <c r="DO41" s="91"/>
      <c r="DP41" s="91"/>
      <c r="DQ41" s="91"/>
      <c r="DR41" s="91"/>
      <c r="DS41" s="91"/>
      <c r="DT41" s="91"/>
      <c r="DU41" s="91"/>
      <c r="DV41" s="91"/>
      <c r="DW41" s="91"/>
      <c r="DX41" s="91"/>
      <c r="DY41" s="91"/>
      <c r="DZ41" s="91"/>
      <c r="EA41" s="91"/>
      <c r="EB41" s="91"/>
      <c r="EC41" s="91"/>
      <c r="ED41" s="91"/>
      <c r="EE41" s="91"/>
      <c r="EF41" s="91"/>
      <c r="EG41" s="91"/>
      <c r="EH41" s="91"/>
      <c r="EI41" s="91"/>
      <c r="EJ41" s="91"/>
      <c r="EK41" s="91"/>
      <c r="EL41" s="91"/>
      <c r="EM41" s="91"/>
      <c r="EN41" s="91"/>
      <c r="EO41" s="91"/>
      <c r="EP41" s="91"/>
      <c r="EQ41" s="91"/>
      <c r="ER41" s="91"/>
      <c r="ES41" s="91"/>
      <c r="ET41" s="91"/>
      <c r="EU41" s="91"/>
      <c r="EV41" s="91"/>
      <c r="EW41" s="91"/>
      <c r="EX41" s="91"/>
      <c r="EY41" s="91"/>
      <c r="EZ41" s="91"/>
      <c r="FA41" s="91"/>
      <c r="FB41" s="91"/>
      <c r="FC41" s="91"/>
      <c r="FD41" s="91"/>
      <c r="FE41" s="91"/>
      <c r="FF41" s="91"/>
      <c r="FG41" s="91"/>
      <c r="FH41" s="91"/>
      <c r="FI41" s="91"/>
      <c r="FJ41" s="91"/>
      <c r="FK41" s="91"/>
      <c r="FL41" s="91"/>
      <c r="FM41" s="91"/>
      <c r="FN41" s="91"/>
      <c r="FO41" s="91"/>
      <c r="FP41" s="91"/>
      <c r="FQ41" s="91"/>
      <c r="FR41" s="91"/>
      <c r="FS41" s="91"/>
      <c r="FT41" s="91"/>
      <c r="FU41" s="91"/>
      <c r="FV41" s="91"/>
      <c r="FW41" s="91"/>
      <c r="FX41" s="91"/>
      <c r="FY41" s="91"/>
      <c r="FZ41" s="91"/>
      <c r="GA41" s="91"/>
      <c r="GB41" s="91"/>
      <c r="GC41" s="91"/>
      <c r="GD41" s="91"/>
      <c r="GE41" s="91"/>
      <c r="GF41" s="91"/>
      <c r="GG41" s="91"/>
      <c r="GH41" s="91"/>
      <c r="GI41" s="91"/>
      <c r="GJ41" s="91"/>
      <c r="GK41" s="91"/>
      <c r="GL41" s="91"/>
      <c r="GM41" s="91"/>
      <c r="GN41" s="91"/>
      <c r="GO41" s="91"/>
      <c r="GP41" s="91"/>
      <c r="GQ41" s="91"/>
      <c r="GR41" s="91"/>
      <c r="GS41" s="91"/>
      <c r="GT41" s="91"/>
      <c r="GU41" s="91"/>
      <c r="GV41" s="91"/>
      <c r="GW41" s="91"/>
      <c r="GX41" s="91"/>
      <c r="GY41" s="91"/>
      <c r="GZ41" s="91"/>
      <c r="HA41" s="91"/>
      <c r="HB41" s="91"/>
      <c r="HC41" s="91"/>
      <c r="HD41" s="91"/>
      <c r="HE41" s="91"/>
      <c r="HF41" s="91"/>
      <c r="HG41" s="91"/>
      <c r="HH41" s="91"/>
      <c r="HI41" s="91"/>
      <c r="HJ41" s="91"/>
      <c r="HK41" s="91"/>
      <c r="HL41" s="91"/>
      <c r="HM41" s="91"/>
      <c r="HN41" s="91"/>
      <c r="HO41" s="91"/>
      <c r="HP41" s="91"/>
      <c r="HQ41" s="91"/>
      <c r="HR41" s="91"/>
      <c r="HS41" s="91"/>
      <c r="HT41" s="91"/>
      <c r="HU41" s="91"/>
      <c r="HV41" s="91"/>
      <c r="HW41" s="91"/>
      <c r="HX41" s="91"/>
      <c r="HY41" s="91"/>
      <c r="HZ41" s="91"/>
      <c r="IA41" s="91"/>
      <c r="IB41" s="91"/>
      <c r="IC41" s="91"/>
      <c r="ID41" s="91"/>
      <c r="IE41" s="91"/>
      <c r="IF41" s="91"/>
      <c r="IG41" s="91"/>
      <c r="IH41" s="91"/>
      <c r="II41" s="91"/>
      <c r="IJ41" s="91"/>
      <c r="IK41" s="91"/>
      <c r="IL41" s="91"/>
      <c r="IM41" s="91"/>
      <c r="IN41" s="91"/>
      <c r="IO41" s="91"/>
      <c r="IP41" s="91"/>
      <c r="IQ41" s="91"/>
      <c r="IR41" s="91"/>
      <c r="IS41" s="91"/>
      <c r="IT41" s="91"/>
      <c r="IU41" s="91"/>
      <c r="IV41" s="91"/>
      <c r="IW41" s="91"/>
      <c r="IX41" s="91"/>
      <c r="IY41" s="91"/>
      <c r="IZ41" s="91"/>
      <c r="JA41" s="91"/>
      <c r="JB41" s="91"/>
      <c r="JC41" s="91"/>
      <c r="JD41" s="91"/>
      <c r="JE41" s="91"/>
      <c r="JF41" s="91"/>
      <c r="JG41" s="91"/>
      <c r="JH41" s="91"/>
      <c r="JI41" s="91"/>
      <c r="JJ41" s="91"/>
      <c r="JK41" s="91"/>
      <c r="JL41" s="91"/>
      <c r="JM41" s="91"/>
      <c r="JN41" s="91"/>
      <c r="JO41" s="91"/>
      <c r="JP41" s="91"/>
      <c r="JQ41" s="91"/>
      <c r="JR41" s="91"/>
      <c r="JS41" s="91"/>
      <c r="JT41" s="91"/>
      <c r="JU41" s="91"/>
      <c r="JV41" s="91"/>
      <c r="JW41" s="91"/>
      <c r="JX41" s="91"/>
      <c r="JY41" s="91"/>
      <c r="JZ41" s="91"/>
      <c r="KA41" s="91"/>
      <c r="KB41" s="91"/>
      <c r="KC41" s="91"/>
      <c r="KD41" s="91"/>
      <c r="KE41" s="91"/>
      <c r="KF41" s="91"/>
      <c r="KG41" s="91"/>
      <c r="KH41" s="91"/>
      <c r="KI41" s="91"/>
      <c r="KJ41" s="91"/>
      <c r="KK41" s="91"/>
      <c r="KL41" s="91"/>
      <c r="KM41" s="91"/>
      <c r="KN41" s="91"/>
      <c r="KO41" s="91"/>
      <c r="KP41" s="91"/>
      <c r="KQ41" s="91"/>
      <c r="KR41" s="91"/>
      <c r="KS41" s="91"/>
      <c r="KT41" s="91"/>
      <c r="KU41" s="91"/>
      <c r="KV41" s="91"/>
      <c r="KW41" s="91"/>
      <c r="KX41" s="91"/>
      <c r="KY41" s="91"/>
      <c r="KZ41" s="91"/>
      <c r="LA41" s="91"/>
      <c r="LB41" s="91"/>
      <c r="LC41" s="91"/>
      <c r="LD41" s="91"/>
      <c r="LE41" s="91"/>
      <c r="LF41" s="91"/>
      <c r="LG41" s="91"/>
      <c r="LH41" s="91"/>
      <c r="LI41" s="91"/>
      <c r="LJ41" s="91"/>
      <c r="LK41" s="91"/>
      <c r="LL41" s="91"/>
      <c r="LM41" s="91"/>
      <c r="LN41" s="91"/>
      <c r="LO41" s="91"/>
      <c r="LP41" s="91"/>
      <c r="LQ41" s="91"/>
      <c r="LR41" s="91"/>
      <c r="LS41" s="91"/>
      <c r="LT41" s="91"/>
      <c r="LU41" s="91"/>
      <c r="LV41" s="91"/>
      <c r="LW41" s="91"/>
      <c r="LX41" s="91"/>
      <c r="LY41" s="91"/>
    </row>
    <row r="42" spans="1:337" s="1" customFormat="1" ht="15.75" customHeight="1" thickBot="1" x14ac:dyDescent="0.4">
      <c r="A42" s="59">
        <f>A38+1</f>
        <v>9</v>
      </c>
      <c r="B42" s="3">
        <v>0</v>
      </c>
      <c r="C42" s="4">
        <v>0</v>
      </c>
      <c r="D42" s="5">
        <v>0</v>
      </c>
      <c r="E42" s="48" cm="1">
        <f t="array" ref="E42:F44">AF38:AG40</f>
        <v>-0.6767822076856751</v>
      </c>
      <c r="F42" s="49">
        <v>-0.67716858922471623</v>
      </c>
      <c r="G42" s="49" cm="1">
        <f t="array" ref="G42:G44">AI38:AI40</f>
        <v>0.86852497817967422</v>
      </c>
      <c r="H42" s="49" cm="1">
        <f t="array" ref="H42:H44">AH38:AH40</f>
        <v>8.6066610564654408E-2</v>
      </c>
      <c r="I42" s="52">
        <f>AJ38</f>
        <v>-0.51790443456178903</v>
      </c>
      <c r="J42" s="8">
        <v>3</v>
      </c>
      <c r="K42" s="9" cm="1">
        <f t="array" ref="K42:N44" xml:space="preserve"> MMULT(E42:F44, TRANSPOSE(B42:C45))+H42:H44</f>
        <v>8.6066610564654408E-2</v>
      </c>
      <c r="L42" s="9">
        <v>-0.59110197866006187</v>
      </c>
      <c r="M42" s="9">
        <v>-0.59071559712102073</v>
      </c>
      <c r="N42" s="9">
        <v>-1.2678841863457369</v>
      </c>
      <c r="O42" s="11">
        <f>(EXP(K42)-EXP(-K42))/(EXP(K42)+EXP(-K42))</f>
        <v>8.585472665120468E-2</v>
      </c>
      <c r="P42" s="11">
        <f t="shared" ref="P42:R44" si="9">1/(1+EXP(-L42))</f>
        <v>0.35638204919568295</v>
      </c>
      <c r="Q42" s="11">
        <f t="shared" si="9"/>
        <v>0.35647067994721376</v>
      </c>
      <c r="R42" s="11">
        <f t="shared" si="9"/>
        <v>0.21961965962928742</v>
      </c>
      <c r="S42" s="105" cm="1">
        <f t="array" ref="S42:S45">MMULT(TRANSPOSE(O42:R44), G42:G44)+I42</f>
        <v>-0.13543461028170578</v>
      </c>
      <c r="T42" s="15">
        <f t="shared" si="1"/>
        <v>0.46619300713087197</v>
      </c>
      <c r="U42" s="16" cm="1">
        <f t="array" ref="U42">0.25*(-SUMPRODUCT(D42:D45,LN(T42:T45))-SUMPRODUCT(1-D42:D45,LN(1-T42:T45)))</f>
        <v>0.65101955802859102</v>
      </c>
      <c r="V42" s="17" cm="1">
        <f t="array" ref="V42:V45">0.25*(T42:T45-D42:D45)</f>
        <v>0.11654825178271799</v>
      </c>
      <c r="W42" s="20" cm="1">
        <f t="array" ref="W42:W44" xml:space="preserve"> TRANSPOSE(MMULT( TRANSPOSE(_xlfn.ANCHORARRAY(V42)), TRANSPOSE(O42:R44)))</f>
        <v>-4.4991978044304777E-2</v>
      </c>
      <c r="X42" s="20">
        <f>SUM(_xlfn.ANCHORARRAY(V42))</f>
        <v>1.1435485006295348E-2</v>
      </c>
      <c r="Y42" s="22" cm="1">
        <f t="array" ref="Y42:AB44">(G42:G44)*(TRANSPOSE(_xlfn.ANCHORARRAY(V42))*(O42:R44)*(1-O42:R44))</f>
        <v>7.9445171037308641E-3</v>
      </c>
      <c r="Z42" s="23">
        <v>-2.2451388612798707E-2</v>
      </c>
      <c r="AA42" s="23">
        <v>-2.4022784686923031E-2</v>
      </c>
      <c r="AB42" s="17">
        <v>1.9076815280202223E-2</v>
      </c>
      <c r="AC42" s="20" cm="1">
        <f t="array" ref="AC42:AD44">MMULT((_xlfn.ANCHORARRAY(Y42)),(B42:C45))</f>
        <v>-4.9459694067208078E-3</v>
      </c>
      <c r="AD42" s="26">
        <v>-3.3745733325964838E-3</v>
      </c>
      <c r="AE42" s="28">
        <f>SUM(Y42:AB42)</f>
        <v>-1.9452840915788649E-2</v>
      </c>
      <c r="AF42" s="117" cm="1">
        <f t="array" ref="AF42:AG44">E42:F44-3*(_xlfn.ANCHORARRAY(AC42))</f>
        <v>-0.6619442994655127</v>
      </c>
      <c r="AG42" s="118">
        <v>-0.66704486922692674</v>
      </c>
      <c r="AH42" s="114" cm="1">
        <f t="array" ref="AH42:AH44">(H42:H44)-3*(AE42:AE44)</f>
        <v>0.14442513331202034</v>
      </c>
      <c r="AI42" s="121" cm="1">
        <f t="array" ref="AI42:AI44">G42:G44-3*(_xlfn.ANCHORARRAY(W42))</f>
        <v>1.0035009123125886</v>
      </c>
      <c r="AJ42" s="124">
        <f>I42-3*(X42)</f>
        <v>-0.5522108895806751</v>
      </c>
      <c r="AK42" s="91"/>
      <c r="AL42" s="91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1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  <c r="FW42" s="91"/>
      <c r="FX42" s="91"/>
      <c r="FY42" s="91"/>
      <c r="FZ42" s="91"/>
      <c r="GA42" s="91"/>
      <c r="GB42" s="91"/>
      <c r="GC42" s="91"/>
      <c r="GD42" s="91"/>
      <c r="GE42" s="91"/>
      <c r="GF42" s="91"/>
      <c r="GG42" s="91"/>
      <c r="GH42" s="91"/>
      <c r="GI42" s="91"/>
      <c r="GJ42" s="91"/>
      <c r="GK42" s="91"/>
      <c r="GL42" s="91"/>
      <c r="GM42" s="91"/>
      <c r="GN42" s="91"/>
      <c r="GO42" s="91"/>
      <c r="GP42" s="91"/>
      <c r="GQ42" s="91"/>
      <c r="GR42" s="91"/>
      <c r="GS42" s="91"/>
      <c r="GT42" s="91"/>
      <c r="GU42" s="91"/>
      <c r="GV42" s="91"/>
      <c r="GW42" s="91"/>
      <c r="GX42" s="91"/>
      <c r="GY42" s="91"/>
      <c r="GZ42" s="91"/>
      <c r="HA42" s="91"/>
      <c r="HB42" s="91"/>
      <c r="HC42" s="91"/>
      <c r="HD42" s="91"/>
      <c r="HE42" s="91"/>
      <c r="HF42" s="91"/>
      <c r="HG42" s="91"/>
      <c r="HH42" s="91"/>
      <c r="HI42" s="91"/>
      <c r="HJ42" s="91"/>
      <c r="HK42" s="91"/>
      <c r="HL42" s="91"/>
      <c r="HM42" s="91"/>
      <c r="HN42" s="91"/>
      <c r="HO42" s="91"/>
      <c r="HP42" s="91"/>
      <c r="HQ42" s="91"/>
      <c r="HR42" s="91"/>
      <c r="HS42" s="91"/>
      <c r="HT42" s="91"/>
      <c r="HU42" s="91"/>
      <c r="HV42" s="91"/>
      <c r="HW42" s="91"/>
      <c r="HX42" s="91"/>
      <c r="HY42" s="91"/>
      <c r="HZ42" s="91"/>
      <c r="IA42" s="91"/>
      <c r="IB42" s="91"/>
      <c r="IC42" s="91"/>
      <c r="ID42" s="91"/>
      <c r="IE42" s="91"/>
      <c r="IF42" s="91"/>
      <c r="IG42" s="91"/>
      <c r="IH42" s="91"/>
      <c r="II42" s="91"/>
      <c r="IJ42" s="91"/>
      <c r="IK42" s="91"/>
      <c r="IL42" s="91"/>
      <c r="IM42" s="91"/>
      <c r="IN42" s="91"/>
      <c r="IO42" s="91"/>
      <c r="IP42" s="91"/>
      <c r="IQ42" s="91"/>
      <c r="IR42" s="91"/>
      <c r="IS42" s="91"/>
      <c r="IT42" s="91"/>
      <c r="IU42" s="91"/>
      <c r="IV42" s="91"/>
      <c r="IW42" s="91"/>
      <c r="IX42" s="91"/>
      <c r="IY42" s="91"/>
      <c r="IZ42" s="91"/>
      <c r="JA42" s="91"/>
      <c r="JB42" s="91"/>
      <c r="JC42" s="91"/>
      <c r="JD42" s="91"/>
      <c r="JE42" s="91"/>
      <c r="JF42" s="91"/>
      <c r="JG42" s="91"/>
      <c r="JH42" s="91"/>
      <c r="JI42" s="91"/>
      <c r="JJ42" s="91"/>
      <c r="JK42" s="91"/>
      <c r="JL42" s="91"/>
      <c r="JM42" s="91"/>
      <c r="JN42" s="91"/>
      <c r="JO42" s="91"/>
      <c r="JP42" s="91"/>
      <c r="JQ42" s="91"/>
      <c r="JR42" s="91"/>
      <c r="JS42" s="91"/>
      <c r="JT42" s="91"/>
      <c r="JU42" s="91"/>
      <c r="JV42" s="91"/>
      <c r="JW42" s="91"/>
      <c r="JX42" s="91"/>
      <c r="JY42" s="91"/>
      <c r="JZ42" s="91"/>
      <c r="KA42" s="91"/>
      <c r="KB42" s="91"/>
      <c r="KC42" s="91"/>
      <c r="KD42" s="91"/>
      <c r="KE42" s="91"/>
      <c r="KF42" s="91"/>
      <c r="KG42" s="91"/>
      <c r="KH42" s="91"/>
      <c r="KI42" s="91"/>
      <c r="KJ42" s="91"/>
      <c r="KK42" s="91"/>
      <c r="KL42" s="91"/>
      <c r="KM42" s="91"/>
      <c r="KN42" s="91"/>
      <c r="KO42" s="91"/>
      <c r="KP42" s="91"/>
      <c r="KQ42" s="91"/>
      <c r="KR42" s="91"/>
      <c r="KS42" s="91"/>
      <c r="KT42" s="91"/>
      <c r="KU42" s="91"/>
      <c r="KV42" s="91"/>
      <c r="KW42" s="91"/>
      <c r="KX42" s="91"/>
      <c r="KY42" s="91"/>
      <c r="KZ42" s="91"/>
      <c r="LA42" s="91"/>
      <c r="LB42" s="91"/>
      <c r="LC42" s="91"/>
      <c r="LD42" s="91"/>
      <c r="LE42" s="91"/>
      <c r="LF42" s="91"/>
      <c r="LG42" s="91"/>
      <c r="LH42" s="91"/>
      <c r="LI42" s="91"/>
      <c r="LJ42" s="91"/>
      <c r="LK42" s="91"/>
      <c r="LL42" s="91"/>
      <c r="LM42" s="91"/>
      <c r="LN42" s="91"/>
      <c r="LO42" s="91"/>
      <c r="LP42" s="91"/>
      <c r="LQ42" s="91"/>
      <c r="LR42" s="91"/>
      <c r="LS42" s="91"/>
      <c r="LT42" s="91"/>
      <c r="LU42" s="91"/>
      <c r="LV42" s="91"/>
      <c r="LW42" s="91"/>
      <c r="LX42" s="91"/>
      <c r="LY42" s="91"/>
    </row>
    <row r="43" spans="1:337" s="1" customFormat="1" ht="15" customHeight="1" thickBot="1" x14ac:dyDescent="0.4">
      <c r="A43" s="60"/>
      <c r="B43" s="29">
        <v>0</v>
      </c>
      <c r="C43" s="30">
        <v>1</v>
      </c>
      <c r="D43" s="31">
        <v>1</v>
      </c>
      <c r="E43" s="50">
        <v>-0.52923001842233064</v>
      </c>
      <c r="F43" s="51">
        <v>0.65663006479676156</v>
      </c>
      <c r="G43" s="49">
        <v>8.6587658710746779E-2</v>
      </c>
      <c r="H43" s="49">
        <v>-6.7087222153499576E-2</v>
      </c>
      <c r="I43" s="53"/>
      <c r="J43" s="34"/>
      <c r="K43" s="10">
        <v>-6.7087222153499576E-2</v>
      </c>
      <c r="L43" s="10">
        <v>0.58954284264326196</v>
      </c>
      <c r="M43" s="10">
        <v>-0.59631724057583024</v>
      </c>
      <c r="N43" s="10">
        <v>6.0312824220931344E-2</v>
      </c>
      <c r="O43" s="13">
        <f>1/(1+EXP(-K43))</f>
        <v>0.48323448203076674</v>
      </c>
      <c r="P43" s="13">
        <f t="shared" si="9"/>
        <v>0.64326024569529994</v>
      </c>
      <c r="Q43" s="13">
        <f t="shared" si="9"/>
        <v>0.35518670234329841</v>
      </c>
      <c r="R43" s="13">
        <f t="shared" si="9"/>
        <v>0.51507363696423625</v>
      </c>
      <c r="S43" s="106">
        <v>0.1974682013270036</v>
      </c>
      <c r="T43" s="15">
        <f t="shared" si="1"/>
        <v>0.54920725644125046</v>
      </c>
      <c r="U43" s="35"/>
      <c r="V43" s="18">
        <v>-0.11269818588968739</v>
      </c>
      <c r="W43" s="21">
        <v>7.0109155476025947E-3</v>
      </c>
      <c r="X43" s="21"/>
      <c r="Y43" s="24">
        <v>2.5200734777675693E-3</v>
      </c>
      <c r="Z43" s="25">
        <v>-2.2392941372684594E-3</v>
      </c>
      <c r="AA43" s="25">
        <v>-2.3910880140626946E-3</v>
      </c>
      <c r="AB43" s="18">
        <v>2.7717058676724696E-3</v>
      </c>
      <c r="AC43" s="21">
        <v>3.8061785360977507E-4</v>
      </c>
      <c r="AD43" s="27">
        <v>5.3241173040401027E-4</v>
      </c>
      <c r="AE43" s="28">
        <f>SUM(Y43:AB43)</f>
        <v>6.6139719410888498E-4</v>
      </c>
      <c r="AF43" s="117">
        <v>-0.53037187198315994</v>
      </c>
      <c r="AG43" s="118">
        <v>0.65503282960554954</v>
      </c>
      <c r="AH43" s="115">
        <v>-6.9071413735826231E-2</v>
      </c>
      <c r="AI43" s="122">
        <v>6.5554912067938995E-2</v>
      </c>
      <c r="AJ43" s="125"/>
      <c r="AK43" s="91"/>
      <c r="AL43" s="91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1"/>
      <c r="CH43" s="91"/>
      <c r="CI43" s="91"/>
      <c r="CJ43" s="91"/>
      <c r="CK43" s="91"/>
      <c r="CL43" s="91"/>
      <c r="CM43" s="91"/>
      <c r="CN43" s="91"/>
      <c r="CO43" s="91"/>
      <c r="CP43" s="91"/>
      <c r="CQ43" s="91"/>
      <c r="CR43" s="91"/>
      <c r="CS43" s="91"/>
      <c r="CT43" s="91"/>
      <c r="CU43" s="91"/>
      <c r="CV43" s="91"/>
      <c r="CW43" s="91"/>
      <c r="CX43" s="91"/>
      <c r="CY43" s="91"/>
      <c r="CZ43" s="91"/>
      <c r="DA43" s="91"/>
      <c r="DB43" s="91"/>
      <c r="DC43" s="91"/>
      <c r="DD43" s="91"/>
      <c r="DE43" s="91"/>
      <c r="DF43" s="91"/>
      <c r="DG43" s="91"/>
      <c r="DH43" s="91"/>
      <c r="DI43" s="91"/>
      <c r="DJ43" s="91"/>
      <c r="DK43" s="91"/>
      <c r="DL43" s="91"/>
      <c r="DM43" s="91"/>
      <c r="DN43" s="91"/>
      <c r="DO43" s="91"/>
      <c r="DP43" s="91"/>
      <c r="DQ43" s="91"/>
      <c r="DR43" s="91"/>
      <c r="DS43" s="91"/>
      <c r="DT43" s="91"/>
      <c r="DU43" s="91"/>
      <c r="DV43" s="91"/>
      <c r="DW43" s="91"/>
      <c r="DX43" s="91"/>
      <c r="DY43" s="91"/>
      <c r="DZ43" s="91"/>
      <c r="EA43" s="91"/>
      <c r="EB43" s="91"/>
      <c r="EC43" s="91"/>
      <c r="ED43" s="91"/>
      <c r="EE43" s="91"/>
      <c r="EF43" s="91"/>
      <c r="EG43" s="91"/>
      <c r="EH43" s="91"/>
      <c r="EI43" s="91"/>
      <c r="EJ43" s="91"/>
      <c r="EK43" s="91"/>
      <c r="EL43" s="91"/>
      <c r="EM43" s="91"/>
      <c r="EN43" s="91"/>
      <c r="EO43" s="91"/>
      <c r="EP43" s="91"/>
      <c r="EQ43" s="91"/>
      <c r="ER43" s="91"/>
      <c r="ES43" s="91"/>
      <c r="ET43" s="91"/>
      <c r="EU43" s="91"/>
      <c r="EV43" s="91"/>
      <c r="EW43" s="91"/>
      <c r="EX43" s="91"/>
      <c r="EY43" s="91"/>
      <c r="EZ43" s="91"/>
      <c r="FA43" s="91"/>
      <c r="FB43" s="91"/>
      <c r="FC43" s="91"/>
      <c r="FD43" s="91"/>
      <c r="FE43" s="91"/>
      <c r="FF43" s="91"/>
      <c r="FG43" s="91"/>
      <c r="FH43" s="91"/>
      <c r="FI43" s="91"/>
      <c r="FJ43" s="91"/>
      <c r="FK43" s="91"/>
      <c r="FL43" s="91"/>
      <c r="FM43" s="91"/>
      <c r="FN43" s="91"/>
      <c r="FO43" s="91"/>
      <c r="FP43" s="91"/>
      <c r="FQ43" s="91"/>
      <c r="FR43" s="91"/>
      <c r="FS43" s="91"/>
      <c r="FT43" s="91"/>
      <c r="FU43" s="91"/>
      <c r="FV43" s="91"/>
      <c r="FW43" s="91"/>
      <c r="FX43" s="91"/>
      <c r="FY43" s="91"/>
      <c r="FZ43" s="91"/>
      <c r="GA43" s="91"/>
      <c r="GB43" s="91"/>
      <c r="GC43" s="91"/>
      <c r="GD43" s="91"/>
      <c r="GE43" s="91"/>
      <c r="GF43" s="91"/>
      <c r="GG43" s="91"/>
      <c r="GH43" s="91"/>
      <c r="GI43" s="91"/>
      <c r="GJ43" s="91"/>
      <c r="GK43" s="91"/>
      <c r="GL43" s="91"/>
      <c r="GM43" s="91"/>
      <c r="GN43" s="91"/>
      <c r="GO43" s="91"/>
      <c r="GP43" s="91"/>
      <c r="GQ43" s="91"/>
      <c r="GR43" s="91"/>
      <c r="GS43" s="91"/>
      <c r="GT43" s="91"/>
      <c r="GU43" s="91"/>
      <c r="GV43" s="91"/>
      <c r="GW43" s="91"/>
      <c r="GX43" s="91"/>
      <c r="GY43" s="91"/>
      <c r="GZ43" s="91"/>
      <c r="HA43" s="91"/>
      <c r="HB43" s="91"/>
      <c r="HC43" s="91"/>
      <c r="HD43" s="91"/>
      <c r="HE43" s="91"/>
      <c r="HF43" s="91"/>
      <c r="HG43" s="91"/>
      <c r="HH43" s="91"/>
      <c r="HI43" s="91"/>
      <c r="HJ43" s="91"/>
      <c r="HK43" s="91"/>
      <c r="HL43" s="91"/>
      <c r="HM43" s="91"/>
      <c r="HN43" s="91"/>
      <c r="HO43" s="91"/>
      <c r="HP43" s="91"/>
      <c r="HQ43" s="91"/>
      <c r="HR43" s="91"/>
      <c r="HS43" s="91"/>
      <c r="HT43" s="91"/>
      <c r="HU43" s="91"/>
      <c r="HV43" s="91"/>
      <c r="HW43" s="91"/>
      <c r="HX43" s="91"/>
      <c r="HY43" s="91"/>
      <c r="HZ43" s="91"/>
      <c r="IA43" s="91"/>
      <c r="IB43" s="91"/>
      <c r="IC43" s="91"/>
      <c r="ID43" s="91"/>
      <c r="IE43" s="91"/>
      <c r="IF43" s="91"/>
      <c r="IG43" s="91"/>
      <c r="IH43" s="91"/>
      <c r="II43" s="91"/>
      <c r="IJ43" s="91"/>
      <c r="IK43" s="91"/>
      <c r="IL43" s="91"/>
      <c r="IM43" s="91"/>
      <c r="IN43" s="91"/>
      <c r="IO43" s="91"/>
      <c r="IP43" s="91"/>
      <c r="IQ43" s="91"/>
      <c r="IR43" s="91"/>
      <c r="IS43" s="91"/>
      <c r="IT43" s="91"/>
      <c r="IU43" s="91"/>
      <c r="IV43" s="91"/>
      <c r="IW43" s="91"/>
      <c r="IX43" s="91"/>
      <c r="IY43" s="91"/>
      <c r="IZ43" s="91"/>
      <c r="JA43" s="91"/>
      <c r="JB43" s="91"/>
      <c r="JC43" s="91"/>
      <c r="JD43" s="91"/>
      <c r="JE43" s="91"/>
      <c r="JF43" s="91"/>
      <c r="JG43" s="91"/>
      <c r="JH43" s="91"/>
      <c r="JI43" s="91"/>
      <c r="JJ43" s="91"/>
      <c r="JK43" s="91"/>
      <c r="JL43" s="91"/>
      <c r="JM43" s="91"/>
      <c r="JN43" s="91"/>
      <c r="JO43" s="91"/>
      <c r="JP43" s="91"/>
      <c r="JQ43" s="91"/>
      <c r="JR43" s="91"/>
      <c r="JS43" s="91"/>
      <c r="JT43" s="91"/>
      <c r="JU43" s="91"/>
      <c r="JV43" s="91"/>
      <c r="JW43" s="91"/>
      <c r="JX43" s="91"/>
      <c r="JY43" s="91"/>
      <c r="JZ43" s="91"/>
      <c r="KA43" s="91"/>
      <c r="KB43" s="91"/>
      <c r="KC43" s="91"/>
      <c r="KD43" s="91"/>
      <c r="KE43" s="91"/>
      <c r="KF43" s="91"/>
      <c r="KG43" s="91"/>
      <c r="KH43" s="91"/>
      <c r="KI43" s="91"/>
      <c r="KJ43" s="91"/>
      <c r="KK43" s="91"/>
      <c r="KL43" s="91"/>
      <c r="KM43" s="91"/>
      <c r="KN43" s="91"/>
      <c r="KO43" s="91"/>
      <c r="KP43" s="91"/>
      <c r="KQ43" s="91"/>
      <c r="KR43" s="91"/>
      <c r="KS43" s="91"/>
      <c r="KT43" s="91"/>
      <c r="KU43" s="91"/>
      <c r="KV43" s="91"/>
      <c r="KW43" s="91"/>
      <c r="KX43" s="91"/>
      <c r="KY43" s="91"/>
      <c r="KZ43" s="91"/>
      <c r="LA43" s="91"/>
      <c r="LB43" s="91"/>
      <c r="LC43" s="91"/>
      <c r="LD43" s="91"/>
      <c r="LE43" s="91"/>
      <c r="LF43" s="91"/>
      <c r="LG43" s="91"/>
      <c r="LH43" s="91"/>
      <c r="LI43" s="91"/>
      <c r="LJ43" s="91"/>
      <c r="LK43" s="91"/>
      <c r="LL43" s="91"/>
      <c r="LM43" s="91"/>
      <c r="LN43" s="91"/>
      <c r="LO43" s="91"/>
      <c r="LP43" s="91"/>
      <c r="LQ43" s="91"/>
      <c r="LR43" s="91"/>
      <c r="LS43" s="91"/>
      <c r="LT43" s="91"/>
      <c r="LU43" s="91"/>
      <c r="LV43" s="91"/>
      <c r="LW43" s="91"/>
      <c r="LX43" s="91"/>
      <c r="LY43" s="91"/>
    </row>
    <row r="44" spans="1:337" s="1" customFormat="1" ht="15" customHeight="1" thickBot="1" x14ac:dyDescent="0.4">
      <c r="A44" s="60"/>
      <c r="B44" s="29">
        <v>1</v>
      </c>
      <c r="C44" s="30">
        <v>0</v>
      </c>
      <c r="D44" s="31">
        <v>1</v>
      </c>
      <c r="E44" s="50">
        <v>-0.12566208720531577</v>
      </c>
      <c r="F44" s="51">
        <v>0.6026172008904993</v>
      </c>
      <c r="G44" s="49">
        <v>0.56677059356142834</v>
      </c>
      <c r="H44" s="49">
        <v>-0.12242146140141776</v>
      </c>
      <c r="I44" s="53"/>
      <c r="J44" s="34"/>
      <c r="K44" s="10">
        <v>-0.12242146140141776</v>
      </c>
      <c r="L44" s="10">
        <v>0.48019573948908156</v>
      </c>
      <c r="M44" s="10">
        <v>-0.24808354860673354</v>
      </c>
      <c r="N44" s="10">
        <v>0.35453365228376577</v>
      </c>
      <c r="O44" s="13">
        <f>1/(1+EXP(-K44))</f>
        <v>0.46943280103776741</v>
      </c>
      <c r="P44" s="13">
        <f t="shared" si="9"/>
        <v>0.61779409473381353</v>
      </c>
      <c r="Q44" s="13">
        <f t="shared" si="9"/>
        <v>0.43829525918970635</v>
      </c>
      <c r="R44" s="13">
        <f t="shared" si="9"/>
        <v>0.58771654434662357</v>
      </c>
      <c r="S44" s="106">
        <v>7.0866904128265462E-2</v>
      </c>
      <c r="T44" s="15">
        <f t="shared" si="1"/>
        <v>0.51770931512967922</v>
      </c>
      <c r="U44" s="35"/>
      <c r="V44" s="18">
        <v>-0.1205726712175802</v>
      </c>
      <c r="W44" s="21">
        <v>7.5614983573558808E-3</v>
      </c>
      <c r="X44" s="21"/>
      <c r="Y44" s="24">
        <v>1.6452310681653759E-2</v>
      </c>
      <c r="Z44" s="25">
        <v>-1.5082223768041327E-2</v>
      </c>
      <c r="AA44" s="25">
        <v>-1.6824069517436514E-2</v>
      </c>
      <c r="AB44" s="18">
        <v>1.7600182067509032E-2</v>
      </c>
      <c r="AC44" s="21">
        <v>7.7611255007251773E-4</v>
      </c>
      <c r="AD44" s="27">
        <v>2.5179582994677048E-3</v>
      </c>
      <c r="AE44" s="28">
        <f>SUM(Y44:AB44)</f>
        <v>2.1461994636849495E-3</v>
      </c>
      <c r="AF44" s="117">
        <v>-0.12799042485553333</v>
      </c>
      <c r="AG44" s="118">
        <v>0.59506332599209621</v>
      </c>
      <c r="AH44" s="115">
        <v>-0.12886005979247261</v>
      </c>
      <c r="AI44" s="122">
        <v>0.54408609848936074</v>
      </c>
      <c r="AJ44" s="125"/>
      <c r="AK44" s="91"/>
      <c r="AL44" s="91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1"/>
      <c r="CH44" s="91"/>
      <c r="CI44" s="91"/>
      <c r="CJ44" s="91"/>
      <c r="CK44" s="91"/>
      <c r="CL44" s="91"/>
      <c r="CM44" s="91"/>
      <c r="CN44" s="91"/>
      <c r="CO44" s="91"/>
      <c r="CP44" s="91"/>
      <c r="CQ44" s="91"/>
      <c r="CR44" s="91"/>
      <c r="CS44" s="91"/>
      <c r="CT44" s="91"/>
      <c r="CU44" s="91"/>
      <c r="CV44" s="91"/>
      <c r="CW44" s="91"/>
      <c r="CX44" s="91"/>
      <c r="CY44" s="91"/>
      <c r="CZ44" s="91"/>
      <c r="DA44" s="91"/>
      <c r="DB44" s="91"/>
      <c r="DC44" s="91"/>
      <c r="DD44" s="91"/>
      <c r="DE44" s="91"/>
      <c r="DF44" s="91"/>
      <c r="DG44" s="91"/>
      <c r="DH44" s="91"/>
      <c r="DI44" s="91"/>
      <c r="DJ44" s="91"/>
      <c r="DK44" s="91"/>
      <c r="DL44" s="91"/>
      <c r="DM44" s="91"/>
      <c r="DN44" s="91"/>
      <c r="DO44" s="91"/>
      <c r="DP44" s="91"/>
      <c r="DQ44" s="91"/>
      <c r="DR44" s="91"/>
      <c r="DS44" s="91"/>
      <c r="DT44" s="91"/>
      <c r="DU44" s="91"/>
      <c r="DV44" s="91"/>
      <c r="DW44" s="91"/>
      <c r="DX44" s="91"/>
      <c r="DY44" s="91"/>
      <c r="DZ44" s="91"/>
      <c r="EA44" s="91"/>
      <c r="EB44" s="91"/>
      <c r="EC44" s="91"/>
      <c r="ED44" s="91"/>
      <c r="EE44" s="91"/>
      <c r="EF44" s="91"/>
      <c r="EG44" s="91"/>
      <c r="EH44" s="91"/>
      <c r="EI44" s="91"/>
      <c r="EJ44" s="91"/>
      <c r="EK44" s="91"/>
      <c r="EL44" s="91"/>
      <c r="EM44" s="91"/>
      <c r="EN44" s="91"/>
      <c r="EO44" s="91"/>
      <c r="EP44" s="91"/>
      <c r="EQ44" s="91"/>
      <c r="ER44" s="91"/>
      <c r="ES44" s="91"/>
      <c r="ET44" s="91"/>
      <c r="EU44" s="91"/>
      <c r="EV44" s="91"/>
      <c r="EW44" s="91"/>
      <c r="EX44" s="91"/>
      <c r="EY44" s="91"/>
      <c r="EZ44" s="91"/>
      <c r="FA44" s="91"/>
      <c r="FB44" s="91"/>
      <c r="FC44" s="91"/>
      <c r="FD44" s="91"/>
      <c r="FE44" s="91"/>
      <c r="FF44" s="91"/>
      <c r="FG44" s="91"/>
      <c r="FH44" s="91"/>
      <c r="FI44" s="91"/>
      <c r="FJ44" s="91"/>
      <c r="FK44" s="91"/>
      <c r="FL44" s="91"/>
      <c r="FM44" s="91"/>
      <c r="FN44" s="91"/>
      <c r="FO44" s="91"/>
      <c r="FP44" s="91"/>
      <c r="FQ44" s="91"/>
      <c r="FR44" s="91"/>
      <c r="FS44" s="91"/>
      <c r="FT44" s="91"/>
      <c r="FU44" s="91"/>
      <c r="FV44" s="91"/>
      <c r="FW44" s="91"/>
      <c r="FX44" s="91"/>
      <c r="FY44" s="91"/>
      <c r="FZ44" s="91"/>
      <c r="GA44" s="91"/>
      <c r="GB44" s="91"/>
      <c r="GC44" s="91"/>
      <c r="GD44" s="91"/>
      <c r="GE44" s="91"/>
      <c r="GF44" s="91"/>
      <c r="GG44" s="91"/>
      <c r="GH44" s="91"/>
      <c r="GI44" s="91"/>
      <c r="GJ44" s="91"/>
      <c r="GK44" s="91"/>
      <c r="GL44" s="91"/>
      <c r="GM44" s="91"/>
      <c r="GN44" s="91"/>
      <c r="GO44" s="91"/>
      <c r="GP44" s="91"/>
      <c r="GQ44" s="91"/>
      <c r="GR44" s="91"/>
      <c r="GS44" s="91"/>
      <c r="GT44" s="91"/>
      <c r="GU44" s="91"/>
      <c r="GV44" s="91"/>
      <c r="GW44" s="91"/>
      <c r="GX44" s="91"/>
      <c r="GY44" s="91"/>
      <c r="GZ44" s="91"/>
      <c r="HA44" s="91"/>
      <c r="HB44" s="91"/>
      <c r="HC44" s="91"/>
      <c r="HD44" s="91"/>
      <c r="HE44" s="91"/>
      <c r="HF44" s="91"/>
      <c r="HG44" s="91"/>
      <c r="HH44" s="91"/>
      <c r="HI44" s="91"/>
      <c r="HJ44" s="91"/>
      <c r="HK44" s="91"/>
      <c r="HL44" s="91"/>
      <c r="HM44" s="91"/>
      <c r="HN44" s="91"/>
      <c r="HO44" s="91"/>
      <c r="HP44" s="91"/>
      <c r="HQ44" s="91"/>
      <c r="HR44" s="91"/>
      <c r="HS44" s="91"/>
      <c r="HT44" s="91"/>
      <c r="HU44" s="91"/>
      <c r="HV44" s="91"/>
      <c r="HW44" s="91"/>
      <c r="HX44" s="91"/>
      <c r="HY44" s="91"/>
      <c r="HZ44" s="91"/>
      <c r="IA44" s="91"/>
      <c r="IB44" s="91"/>
      <c r="IC44" s="91"/>
      <c r="ID44" s="91"/>
      <c r="IE44" s="91"/>
      <c r="IF44" s="91"/>
      <c r="IG44" s="91"/>
      <c r="IH44" s="91"/>
      <c r="II44" s="91"/>
      <c r="IJ44" s="91"/>
      <c r="IK44" s="91"/>
      <c r="IL44" s="91"/>
      <c r="IM44" s="91"/>
      <c r="IN44" s="91"/>
      <c r="IO44" s="91"/>
      <c r="IP44" s="91"/>
      <c r="IQ44" s="91"/>
      <c r="IR44" s="91"/>
      <c r="IS44" s="91"/>
      <c r="IT44" s="91"/>
      <c r="IU44" s="91"/>
      <c r="IV44" s="91"/>
      <c r="IW44" s="91"/>
      <c r="IX44" s="91"/>
      <c r="IY44" s="91"/>
      <c r="IZ44" s="91"/>
      <c r="JA44" s="91"/>
      <c r="JB44" s="91"/>
      <c r="JC44" s="91"/>
      <c r="JD44" s="91"/>
      <c r="JE44" s="91"/>
      <c r="JF44" s="91"/>
      <c r="JG44" s="91"/>
      <c r="JH44" s="91"/>
      <c r="JI44" s="91"/>
      <c r="JJ44" s="91"/>
      <c r="JK44" s="91"/>
      <c r="JL44" s="91"/>
      <c r="JM44" s="91"/>
      <c r="JN44" s="91"/>
      <c r="JO44" s="91"/>
      <c r="JP44" s="91"/>
      <c r="JQ44" s="91"/>
      <c r="JR44" s="91"/>
      <c r="JS44" s="91"/>
      <c r="JT44" s="91"/>
      <c r="JU44" s="91"/>
      <c r="JV44" s="91"/>
      <c r="JW44" s="91"/>
      <c r="JX44" s="91"/>
      <c r="JY44" s="91"/>
      <c r="JZ44" s="91"/>
      <c r="KA44" s="91"/>
      <c r="KB44" s="91"/>
      <c r="KC44" s="91"/>
      <c r="KD44" s="91"/>
      <c r="KE44" s="91"/>
      <c r="KF44" s="91"/>
      <c r="KG44" s="91"/>
      <c r="KH44" s="91"/>
      <c r="KI44" s="91"/>
      <c r="KJ44" s="91"/>
      <c r="KK44" s="91"/>
      <c r="KL44" s="91"/>
      <c r="KM44" s="91"/>
      <c r="KN44" s="91"/>
      <c r="KO44" s="91"/>
      <c r="KP44" s="91"/>
      <c r="KQ44" s="91"/>
      <c r="KR44" s="91"/>
      <c r="KS44" s="91"/>
      <c r="KT44" s="91"/>
      <c r="KU44" s="91"/>
      <c r="KV44" s="91"/>
      <c r="KW44" s="91"/>
      <c r="KX44" s="91"/>
      <c r="KY44" s="91"/>
      <c r="KZ44" s="91"/>
      <c r="LA44" s="91"/>
      <c r="LB44" s="91"/>
      <c r="LC44" s="91"/>
      <c r="LD44" s="91"/>
      <c r="LE44" s="91"/>
      <c r="LF44" s="91"/>
      <c r="LG44" s="91"/>
      <c r="LH44" s="91"/>
      <c r="LI44" s="91"/>
      <c r="LJ44" s="91"/>
      <c r="LK44" s="91"/>
      <c r="LL44" s="91"/>
      <c r="LM44" s="91"/>
      <c r="LN44" s="91"/>
      <c r="LO44" s="91"/>
      <c r="LP44" s="91"/>
      <c r="LQ44" s="91"/>
      <c r="LR44" s="91"/>
      <c r="LS44" s="91"/>
      <c r="LT44" s="91"/>
      <c r="LU44" s="91"/>
      <c r="LV44" s="91"/>
      <c r="LW44" s="91"/>
      <c r="LX44" s="91"/>
      <c r="LY44" s="91"/>
    </row>
    <row r="45" spans="1:337" s="1" customFormat="1" ht="15" customHeight="1" thickBot="1" x14ac:dyDescent="0.4">
      <c r="A45" s="61"/>
      <c r="B45" s="36">
        <v>1</v>
      </c>
      <c r="C45" s="37">
        <v>1</v>
      </c>
      <c r="D45" s="38">
        <v>0</v>
      </c>
      <c r="E45" s="54"/>
      <c r="F45" s="55"/>
      <c r="G45" s="56"/>
      <c r="H45" s="56"/>
      <c r="I45" s="57"/>
      <c r="J45" s="41"/>
      <c r="K45" s="42"/>
      <c r="L45" s="42"/>
      <c r="M45" s="42"/>
      <c r="N45" s="42"/>
      <c r="O45" s="14"/>
      <c r="P45" s="14"/>
      <c r="Q45" s="14"/>
      <c r="R45" s="14"/>
      <c r="S45" s="107">
        <v>5.0540200499135102E-2</v>
      </c>
      <c r="T45" s="15">
        <f t="shared" si="1"/>
        <v>0.51263236132337975</v>
      </c>
      <c r="U45" s="43"/>
      <c r="V45" s="19">
        <v>0.12815809033084494</v>
      </c>
      <c r="W45" s="44"/>
      <c r="X45" s="44"/>
      <c r="Y45" s="45"/>
      <c r="Z45" s="42"/>
      <c r="AA45" s="42"/>
      <c r="AB45" s="19"/>
      <c r="AC45" s="44"/>
      <c r="AD45" s="46"/>
      <c r="AE45" s="47"/>
      <c r="AF45" s="119"/>
      <c r="AG45" s="120"/>
      <c r="AH45" s="116"/>
      <c r="AI45" s="123"/>
      <c r="AJ45" s="126"/>
      <c r="AK45" s="91"/>
      <c r="AL45" s="91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1"/>
      <c r="CH45" s="91"/>
      <c r="CI45" s="91"/>
      <c r="CJ45" s="91"/>
      <c r="CK45" s="91"/>
      <c r="CL45" s="91"/>
      <c r="CM45" s="91"/>
      <c r="CN45" s="91"/>
      <c r="CO45" s="91"/>
      <c r="CP45" s="91"/>
      <c r="CQ45" s="91"/>
      <c r="CR45" s="91"/>
      <c r="CS45" s="91"/>
      <c r="CT45" s="91"/>
      <c r="CU45" s="91"/>
      <c r="CV45" s="91"/>
      <c r="CW45" s="91"/>
      <c r="CX45" s="91"/>
      <c r="CY45" s="91"/>
      <c r="CZ45" s="91"/>
      <c r="DA45" s="91"/>
      <c r="DB45" s="91"/>
      <c r="DC45" s="91"/>
      <c r="DD45" s="91"/>
      <c r="DE45" s="91"/>
      <c r="DF45" s="91"/>
      <c r="DG45" s="91"/>
      <c r="DH45" s="91"/>
      <c r="DI45" s="91"/>
      <c r="DJ45" s="91"/>
      <c r="DK45" s="91"/>
      <c r="DL45" s="91"/>
      <c r="DM45" s="91"/>
      <c r="DN45" s="91"/>
      <c r="DO45" s="91"/>
      <c r="DP45" s="91"/>
      <c r="DQ45" s="91"/>
      <c r="DR45" s="91"/>
      <c r="DS45" s="91"/>
      <c r="DT45" s="91"/>
      <c r="DU45" s="91"/>
      <c r="DV45" s="91"/>
      <c r="DW45" s="91"/>
      <c r="DX45" s="91"/>
      <c r="DY45" s="91"/>
      <c r="DZ45" s="91"/>
      <c r="EA45" s="91"/>
      <c r="EB45" s="91"/>
      <c r="EC45" s="91"/>
      <c r="ED45" s="91"/>
      <c r="EE45" s="91"/>
      <c r="EF45" s="91"/>
      <c r="EG45" s="91"/>
      <c r="EH45" s="91"/>
      <c r="EI45" s="91"/>
      <c r="EJ45" s="91"/>
      <c r="EK45" s="91"/>
      <c r="EL45" s="91"/>
      <c r="EM45" s="91"/>
      <c r="EN45" s="91"/>
      <c r="EO45" s="91"/>
      <c r="EP45" s="91"/>
      <c r="EQ45" s="91"/>
      <c r="ER45" s="91"/>
      <c r="ES45" s="91"/>
      <c r="ET45" s="91"/>
      <c r="EU45" s="91"/>
      <c r="EV45" s="91"/>
      <c r="EW45" s="91"/>
      <c r="EX45" s="91"/>
      <c r="EY45" s="91"/>
      <c r="EZ45" s="91"/>
      <c r="FA45" s="91"/>
      <c r="FB45" s="91"/>
      <c r="FC45" s="91"/>
      <c r="FD45" s="91"/>
      <c r="FE45" s="91"/>
      <c r="FF45" s="91"/>
      <c r="FG45" s="91"/>
      <c r="FH45" s="91"/>
      <c r="FI45" s="91"/>
      <c r="FJ45" s="91"/>
      <c r="FK45" s="91"/>
      <c r="FL45" s="91"/>
      <c r="FM45" s="91"/>
      <c r="FN45" s="91"/>
      <c r="FO45" s="91"/>
      <c r="FP45" s="91"/>
      <c r="FQ45" s="91"/>
      <c r="FR45" s="91"/>
      <c r="FS45" s="91"/>
      <c r="FT45" s="91"/>
      <c r="FU45" s="91"/>
      <c r="FV45" s="91"/>
      <c r="FW45" s="91"/>
      <c r="FX45" s="91"/>
      <c r="FY45" s="91"/>
      <c r="FZ45" s="91"/>
      <c r="GA45" s="91"/>
      <c r="GB45" s="91"/>
      <c r="GC45" s="91"/>
      <c r="GD45" s="91"/>
      <c r="GE45" s="91"/>
      <c r="GF45" s="91"/>
      <c r="GG45" s="91"/>
      <c r="GH45" s="91"/>
      <c r="GI45" s="91"/>
      <c r="GJ45" s="91"/>
      <c r="GK45" s="91"/>
      <c r="GL45" s="91"/>
      <c r="GM45" s="91"/>
      <c r="GN45" s="91"/>
      <c r="GO45" s="91"/>
      <c r="GP45" s="91"/>
      <c r="GQ45" s="91"/>
      <c r="GR45" s="91"/>
      <c r="GS45" s="91"/>
      <c r="GT45" s="91"/>
      <c r="GU45" s="91"/>
      <c r="GV45" s="91"/>
      <c r="GW45" s="91"/>
      <c r="GX45" s="91"/>
      <c r="GY45" s="91"/>
      <c r="GZ45" s="91"/>
      <c r="HA45" s="91"/>
      <c r="HB45" s="91"/>
      <c r="HC45" s="91"/>
      <c r="HD45" s="91"/>
      <c r="HE45" s="91"/>
      <c r="HF45" s="91"/>
      <c r="HG45" s="91"/>
      <c r="HH45" s="91"/>
      <c r="HI45" s="91"/>
      <c r="HJ45" s="91"/>
      <c r="HK45" s="91"/>
      <c r="HL45" s="91"/>
      <c r="HM45" s="91"/>
      <c r="HN45" s="91"/>
      <c r="HO45" s="91"/>
      <c r="HP45" s="91"/>
      <c r="HQ45" s="91"/>
      <c r="HR45" s="91"/>
      <c r="HS45" s="91"/>
      <c r="HT45" s="91"/>
      <c r="HU45" s="91"/>
      <c r="HV45" s="91"/>
      <c r="HW45" s="91"/>
      <c r="HX45" s="91"/>
      <c r="HY45" s="91"/>
      <c r="HZ45" s="91"/>
      <c r="IA45" s="91"/>
      <c r="IB45" s="91"/>
      <c r="IC45" s="91"/>
      <c r="ID45" s="91"/>
      <c r="IE45" s="91"/>
      <c r="IF45" s="91"/>
      <c r="IG45" s="91"/>
      <c r="IH45" s="91"/>
      <c r="II45" s="91"/>
      <c r="IJ45" s="91"/>
      <c r="IK45" s="91"/>
      <c r="IL45" s="91"/>
      <c r="IM45" s="91"/>
      <c r="IN45" s="91"/>
      <c r="IO45" s="91"/>
      <c r="IP45" s="91"/>
      <c r="IQ45" s="91"/>
      <c r="IR45" s="91"/>
      <c r="IS45" s="91"/>
      <c r="IT45" s="91"/>
      <c r="IU45" s="91"/>
      <c r="IV45" s="91"/>
      <c r="IW45" s="91"/>
      <c r="IX45" s="91"/>
      <c r="IY45" s="91"/>
      <c r="IZ45" s="91"/>
      <c r="JA45" s="91"/>
      <c r="JB45" s="91"/>
      <c r="JC45" s="91"/>
      <c r="JD45" s="91"/>
      <c r="JE45" s="91"/>
      <c r="JF45" s="91"/>
      <c r="JG45" s="91"/>
      <c r="JH45" s="91"/>
      <c r="JI45" s="91"/>
      <c r="JJ45" s="91"/>
      <c r="JK45" s="91"/>
      <c r="JL45" s="91"/>
      <c r="JM45" s="91"/>
      <c r="JN45" s="91"/>
      <c r="JO45" s="91"/>
      <c r="JP45" s="91"/>
      <c r="JQ45" s="91"/>
      <c r="JR45" s="91"/>
      <c r="JS45" s="91"/>
      <c r="JT45" s="91"/>
      <c r="JU45" s="91"/>
      <c r="JV45" s="91"/>
      <c r="JW45" s="91"/>
      <c r="JX45" s="91"/>
      <c r="JY45" s="91"/>
      <c r="JZ45" s="91"/>
      <c r="KA45" s="91"/>
      <c r="KB45" s="91"/>
      <c r="KC45" s="91"/>
      <c r="KD45" s="91"/>
      <c r="KE45" s="91"/>
      <c r="KF45" s="91"/>
      <c r="KG45" s="91"/>
      <c r="KH45" s="91"/>
      <c r="KI45" s="91"/>
      <c r="KJ45" s="91"/>
      <c r="KK45" s="91"/>
      <c r="KL45" s="91"/>
      <c r="KM45" s="91"/>
      <c r="KN45" s="91"/>
      <c r="KO45" s="91"/>
      <c r="KP45" s="91"/>
      <c r="KQ45" s="91"/>
      <c r="KR45" s="91"/>
      <c r="KS45" s="91"/>
      <c r="KT45" s="91"/>
      <c r="KU45" s="91"/>
      <c r="KV45" s="91"/>
      <c r="KW45" s="91"/>
      <c r="KX45" s="91"/>
      <c r="KY45" s="91"/>
      <c r="KZ45" s="91"/>
      <c r="LA45" s="91"/>
      <c r="LB45" s="91"/>
      <c r="LC45" s="91"/>
      <c r="LD45" s="91"/>
      <c r="LE45" s="91"/>
      <c r="LF45" s="91"/>
      <c r="LG45" s="91"/>
      <c r="LH45" s="91"/>
      <c r="LI45" s="91"/>
      <c r="LJ45" s="91"/>
      <c r="LK45" s="91"/>
      <c r="LL45" s="91"/>
      <c r="LM45" s="91"/>
      <c r="LN45" s="91"/>
      <c r="LO45" s="91"/>
      <c r="LP45" s="91"/>
      <c r="LQ45" s="91"/>
      <c r="LR45" s="91"/>
      <c r="LS45" s="91"/>
      <c r="LT45" s="91"/>
      <c r="LU45" s="91"/>
      <c r="LV45" s="91"/>
      <c r="LW45" s="91"/>
      <c r="LX45" s="91"/>
      <c r="LY45" s="91"/>
    </row>
    <row r="46" spans="1:337" s="1" customFormat="1" ht="15" customHeight="1" thickBot="1" x14ac:dyDescent="0.4">
      <c r="A46" s="59">
        <f>A42+1</f>
        <v>10</v>
      </c>
      <c r="B46" s="3">
        <v>0</v>
      </c>
      <c r="C46" s="4">
        <v>0</v>
      </c>
      <c r="D46" s="5">
        <v>0</v>
      </c>
      <c r="E46" s="48" cm="1">
        <f t="array" ref="E46:F48">AF42:AG44</f>
        <v>-0.6619442994655127</v>
      </c>
      <c r="F46" s="49">
        <v>-0.66704486922692674</v>
      </c>
      <c r="G46" s="49" cm="1">
        <f t="array" ref="G46:G48">AI42:AI44</f>
        <v>1.0035009123125886</v>
      </c>
      <c r="H46" s="49" cm="1">
        <f t="array" ref="H46:H48">AH42:AH44</f>
        <v>0.14442513331202034</v>
      </c>
      <c r="I46" s="52">
        <f>AJ42</f>
        <v>-0.5522108895806751</v>
      </c>
      <c r="J46" s="8">
        <v>3</v>
      </c>
      <c r="K46" s="9" cm="1">
        <f t="array" ref="K46:N48" xml:space="preserve"> MMULT(E46:F48, TRANSPOSE(B46:C49))+H46:H48</f>
        <v>0.14442513331202034</v>
      </c>
      <c r="L46" s="9">
        <v>-0.5226197359149064</v>
      </c>
      <c r="M46" s="9">
        <v>-0.51751916615349236</v>
      </c>
      <c r="N46" s="9">
        <v>-1.1845640353804192</v>
      </c>
      <c r="O46" s="11">
        <f>(EXP(K46)-EXP(-K46))/(EXP(K46)+EXP(-K46))</f>
        <v>0.14342927178967732</v>
      </c>
      <c r="P46" s="11">
        <f t="shared" ref="P46:R48" si="10">1/(1+EXP(-L46))</f>
        <v>0.37223985614071797</v>
      </c>
      <c r="Q46" s="11">
        <f t="shared" si="10"/>
        <v>0.37343251835591817</v>
      </c>
      <c r="R46" s="11">
        <f t="shared" si="10"/>
        <v>0.23423256307737861</v>
      </c>
      <c r="S46" s="105" cm="1">
        <f t="array" ref="S46:S49">MMULT(TRANSPOSE(O46:R48), G46:G48)+I46</f>
        <v>-0.12209405010176694</v>
      </c>
      <c r="T46" s="15">
        <f t="shared" si="1"/>
        <v>0.46951434876014136</v>
      </c>
      <c r="U46" s="16" cm="1">
        <f t="array" ref="U46">0.25*(-SUMPRODUCT(D46:D49,LN(T46:T49))-SUMPRODUCT(1-D46:D49,LN(1-T46:T49)))</f>
        <v>0.6489859899642183</v>
      </c>
      <c r="V46" s="17" cm="1">
        <f t="array" ref="V46:V49">0.25*(T46:T49-D46:D49)</f>
        <v>0.11737858719003534</v>
      </c>
      <c r="W46" s="20" cm="1">
        <f t="array" ref="W46:W48" xml:space="preserve"> TRANSPOSE(MMULT( TRANSPOSE(_xlfn.ANCHORARRAY(V46)), TRANSPOSE(O46:R48)))</f>
        <v>-4.0070712717526484E-2</v>
      </c>
      <c r="X46" s="20">
        <f>SUM(_xlfn.ANCHORARRAY(V46))</f>
        <v>1.2021906830744875E-2</v>
      </c>
      <c r="Y46" s="22" cm="1">
        <f t="array" ref="Y46:AB48">(G46:G48)*(TRANSPOSE(_xlfn.ANCHORARRAY(V46))*(O46:R48)*(1-O46:R48))</f>
        <v>1.4471304172462483E-2</v>
      </c>
      <c r="Z46" s="23">
        <v>-2.6422688358824924E-2</v>
      </c>
      <c r="AA46" s="23">
        <v>-2.813172947582513E-2</v>
      </c>
      <c r="AB46" s="17">
        <v>2.2883522141894638E-2</v>
      </c>
      <c r="AC46" s="20" cm="1">
        <f t="array" ref="AC46:AD48">MMULT((_xlfn.ANCHORARRAY(Y46)),(B46:C49))</f>
        <v>-5.2482073339304922E-3</v>
      </c>
      <c r="AD46" s="26">
        <v>-3.5391662169302861E-3</v>
      </c>
      <c r="AE46" s="28">
        <f>SUM(Y46:AB46)</f>
        <v>-1.7199591520292934E-2</v>
      </c>
      <c r="AF46" s="117" cm="1">
        <f t="array" ref="AF46:AG48">E46:F48-3*(_xlfn.ANCHORARRAY(AC46))</f>
        <v>-0.6461996774637212</v>
      </c>
      <c r="AG46" s="118">
        <v>-0.65642737057613587</v>
      </c>
      <c r="AH46" s="114" cm="1">
        <f t="array" ref="AH46:AH48">(H46:H48)-3*(AE46:AE48)</f>
        <v>0.19602390787289914</v>
      </c>
      <c r="AI46" s="121" cm="1">
        <f t="array" ref="AI46:AI48">G46:G48-3*(_xlfn.ANCHORARRAY(W46))</f>
        <v>1.123713050465168</v>
      </c>
      <c r="AJ46" s="124">
        <f>I46-3*(X46)</f>
        <v>-0.58827661007290977</v>
      </c>
      <c r="AK46" s="91"/>
      <c r="AL46" s="91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1"/>
      <c r="CH46" s="91"/>
      <c r="CI46" s="91"/>
      <c r="CJ46" s="91"/>
      <c r="CK46" s="91"/>
      <c r="CL46" s="91"/>
      <c r="CM46" s="91"/>
      <c r="CN46" s="91"/>
      <c r="CO46" s="91"/>
      <c r="CP46" s="91"/>
      <c r="CQ46" s="91"/>
      <c r="CR46" s="91"/>
      <c r="CS46" s="91"/>
      <c r="CT46" s="91"/>
      <c r="CU46" s="91"/>
      <c r="CV46" s="91"/>
      <c r="CW46" s="91"/>
      <c r="CX46" s="91"/>
      <c r="CY46" s="91"/>
      <c r="CZ46" s="91"/>
      <c r="DA46" s="91"/>
      <c r="DB46" s="91"/>
      <c r="DC46" s="91"/>
      <c r="DD46" s="91"/>
      <c r="DE46" s="91"/>
      <c r="DF46" s="91"/>
      <c r="DG46" s="91"/>
      <c r="DH46" s="91"/>
      <c r="DI46" s="91"/>
      <c r="DJ46" s="91"/>
      <c r="DK46" s="91"/>
      <c r="DL46" s="91"/>
      <c r="DM46" s="91"/>
      <c r="DN46" s="91"/>
      <c r="DO46" s="91"/>
      <c r="DP46" s="91"/>
      <c r="DQ46" s="91"/>
      <c r="DR46" s="91"/>
      <c r="DS46" s="91"/>
      <c r="DT46" s="91"/>
      <c r="DU46" s="91"/>
      <c r="DV46" s="91"/>
      <c r="DW46" s="91"/>
      <c r="DX46" s="91"/>
      <c r="DY46" s="91"/>
      <c r="DZ46" s="91"/>
      <c r="EA46" s="91"/>
      <c r="EB46" s="91"/>
      <c r="EC46" s="91"/>
      <c r="ED46" s="91"/>
      <c r="EE46" s="91"/>
      <c r="EF46" s="91"/>
      <c r="EG46" s="91"/>
      <c r="EH46" s="91"/>
      <c r="EI46" s="91"/>
      <c r="EJ46" s="91"/>
      <c r="EK46" s="91"/>
      <c r="EL46" s="91"/>
      <c r="EM46" s="91"/>
      <c r="EN46" s="91"/>
      <c r="EO46" s="91"/>
      <c r="EP46" s="91"/>
      <c r="EQ46" s="91"/>
      <c r="ER46" s="91"/>
      <c r="ES46" s="91"/>
      <c r="ET46" s="91"/>
      <c r="EU46" s="91"/>
      <c r="EV46" s="91"/>
      <c r="EW46" s="91"/>
      <c r="EX46" s="91"/>
      <c r="EY46" s="91"/>
      <c r="EZ46" s="91"/>
      <c r="FA46" s="91"/>
      <c r="FB46" s="91"/>
      <c r="FC46" s="91"/>
      <c r="FD46" s="91"/>
      <c r="FE46" s="91"/>
      <c r="FF46" s="91"/>
      <c r="FG46" s="91"/>
      <c r="FH46" s="91"/>
      <c r="FI46" s="91"/>
      <c r="FJ46" s="91"/>
      <c r="FK46" s="91"/>
      <c r="FL46" s="91"/>
      <c r="FM46" s="91"/>
      <c r="FN46" s="91"/>
      <c r="FO46" s="91"/>
      <c r="FP46" s="91"/>
      <c r="FQ46" s="91"/>
      <c r="FR46" s="91"/>
      <c r="FS46" s="91"/>
      <c r="FT46" s="91"/>
      <c r="FU46" s="91"/>
      <c r="FV46" s="91"/>
      <c r="FW46" s="91"/>
      <c r="FX46" s="91"/>
      <c r="FY46" s="91"/>
      <c r="FZ46" s="91"/>
      <c r="GA46" s="91"/>
      <c r="GB46" s="91"/>
      <c r="GC46" s="91"/>
      <c r="GD46" s="91"/>
      <c r="GE46" s="91"/>
      <c r="GF46" s="91"/>
      <c r="GG46" s="91"/>
      <c r="GH46" s="91"/>
      <c r="GI46" s="91"/>
      <c r="GJ46" s="91"/>
      <c r="GK46" s="91"/>
      <c r="GL46" s="91"/>
      <c r="GM46" s="91"/>
      <c r="GN46" s="91"/>
      <c r="GO46" s="91"/>
      <c r="GP46" s="91"/>
      <c r="GQ46" s="91"/>
      <c r="GR46" s="91"/>
      <c r="GS46" s="91"/>
      <c r="GT46" s="91"/>
      <c r="GU46" s="91"/>
      <c r="GV46" s="91"/>
      <c r="GW46" s="91"/>
      <c r="GX46" s="91"/>
      <c r="GY46" s="91"/>
      <c r="GZ46" s="91"/>
      <c r="HA46" s="91"/>
      <c r="HB46" s="91"/>
      <c r="HC46" s="91"/>
      <c r="HD46" s="91"/>
      <c r="HE46" s="91"/>
      <c r="HF46" s="91"/>
      <c r="HG46" s="91"/>
      <c r="HH46" s="91"/>
      <c r="HI46" s="91"/>
      <c r="HJ46" s="91"/>
      <c r="HK46" s="91"/>
      <c r="HL46" s="91"/>
      <c r="HM46" s="91"/>
      <c r="HN46" s="91"/>
      <c r="HO46" s="91"/>
      <c r="HP46" s="91"/>
      <c r="HQ46" s="91"/>
      <c r="HR46" s="91"/>
      <c r="HS46" s="91"/>
      <c r="HT46" s="91"/>
      <c r="HU46" s="91"/>
      <c r="HV46" s="91"/>
      <c r="HW46" s="91"/>
      <c r="HX46" s="91"/>
      <c r="HY46" s="91"/>
      <c r="HZ46" s="91"/>
      <c r="IA46" s="91"/>
      <c r="IB46" s="91"/>
      <c r="IC46" s="91"/>
      <c r="ID46" s="91"/>
      <c r="IE46" s="91"/>
      <c r="IF46" s="91"/>
      <c r="IG46" s="91"/>
      <c r="IH46" s="91"/>
      <c r="II46" s="91"/>
      <c r="IJ46" s="91"/>
      <c r="IK46" s="91"/>
      <c r="IL46" s="91"/>
      <c r="IM46" s="91"/>
      <c r="IN46" s="91"/>
      <c r="IO46" s="91"/>
      <c r="IP46" s="91"/>
      <c r="IQ46" s="91"/>
      <c r="IR46" s="91"/>
      <c r="IS46" s="91"/>
      <c r="IT46" s="91"/>
      <c r="IU46" s="91"/>
      <c r="IV46" s="91"/>
      <c r="IW46" s="91"/>
      <c r="IX46" s="91"/>
      <c r="IY46" s="91"/>
      <c r="IZ46" s="91"/>
      <c r="JA46" s="91"/>
      <c r="JB46" s="91"/>
      <c r="JC46" s="91"/>
      <c r="JD46" s="91"/>
      <c r="JE46" s="91"/>
      <c r="JF46" s="91"/>
      <c r="JG46" s="91"/>
      <c r="JH46" s="91"/>
      <c r="JI46" s="91"/>
      <c r="JJ46" s="91"/>
      <c r="JK46" s="91"/>
      <c r="JL46" s="91"/>
      <c r="JM46" s="91"/>
      <c r="JN46" s="91"/>
      <c r="JO46" s="91"/>
      <c r="JP46" s="91"/>
      <c r="JQ46" s="91"/>
      <c r="JR46" s="91"/>
      <c r="JS46" s="91"/>
      <c r="JT46" s="91"/>
      <c r="JU46" s="91"/>
      <c r="JV46" s="91"/>
      <c r="JW46" s="91"/>
      <c r="JX46" s="91"/>
      <c r="JY46" s="91"/>
      <c r="JZ46" s="91"/>
      <c r="KA46" s="91"/>
      <c r="KB46" s="91"/>
      <c r="KC46" s="91"/>
      <c r="KD46" s="91"/>
      <c r="KE46" s="91"/>
      <c r="KF46" s="91"/>
      <c r="KG46" s="91"/>
      <c r="KH46" s="91"/>
      <c r="KI46" s="91"/>
      <c r="KJ46" s="91"/>
      <c r="KK46" s="91"/>
      <c r="KL46" s="91"/>
      <c r="KM46" s="91"/>
      <c r="KN46" s="91"/>
      <c r="KO46" s="91"/>
      <c r="KP46" s="91"/>
      <c r="KQ46" s="91"/>
      <c r="KR46" s="91"/>
      <c r="KS46" s="91"/>
      <c r="KT46" s="91"/>
      <c r="KU46" s="91"/>
      <c r="KV46" s="91"/>
      <c r="KW46" s="91"/>
      <c r="KX46" s="91"/>
      <c r="KY46" s="91"/>
      <c r="KZ46" s="91"/>
      <c r="LA46" s="91"/>
      <c r="LB46" s="91"/>
      <c r="LC46" s="91"/>
      <c r="LD46" s="91"/>
      <c r="LE46" s="91"/>
      <c r="LF46" s="91"/>
      <c r="LG46" s="91"/>
      <c r="LH46" s="91"/>
      <c r="LI46" s="91"/>
      <c r="LJ46" s="91"/>
      <c r="LK46" s="91"/>
      <c r="LL46" s="91"/>
      <c r="LM46" s="91"/>
      <c r="LN46" s="91"/>
      <c r="LO46" s="91"/>
      <c r="LP46" s="91"/>
      <c r="LQ46" s="91"/>
      <c r="LR46" s="91"/>
      <c r="LS46" s="91"/>
      <c r="LT46" s="91"/>
      <c r="LU46" s="91"/>
      <c r="LV46" s="91"/>
      <c r="LW46" s="91"/>
      <c r="LX46" s="91"/>
      <c r="LY46" s="91"/>
    </row>
    <row r="47" spans="1:337" s="1" customFormat="1" ht="15" customHeight="1" thickBot="1" x14ac:dyDescent="0.4">
      <c r="A47" s="60"/>
      <c r="B47" s="29">
        <v>0</v>
      </c>
      <c r="C47" s="30">
        <v>1</v>
      </c>
      <c r="D47" s="31">
        <v>1</v>
      </c>
      <c r="E47" s="50">
        <v>-0.53037187198315994</v>
      </c>
      <c r="F47" s="51">
        <v>0.65503282960554954</v>
      </c>
      <c r="G47" s="49">
        <v>6.5554912067938995E-2</v>
      </c>
      <c r="H47" s="49">
        <v>-6.9071413735826231E-2</v>
      </c>
      <c r="I47" s="53"/>
      <c r="J47" s="34"/>
      <c r="K47" s="10">
        <v>-6.9071413735826231E-2</v>
      </c>
      <c r="L47" s="10">
        <v>0.58596141586972328</v>
      </c>
      <c r="M47" s="10">
        <v>-0.5994432857189862</v>
      </c>
      <c r="N47" s="10">
        <v>5.558954388656337E-2</v>
      </c>
      <c r="O47" s="13">
        <f>1/(1+EXP(-K47))</f>
        <v>0.48273900850187912</v>
      </c>
      <c r="P47" s="13">
        <f t="shared" si="10"/>
        <v>0.64243797139677017</v>
      </c>
      <c r="Q47" s="13">
        <f t="shared" si="10"/>
        <v>0.35447107155377772</v>
      </c>
      <c r="R47" s="13">
        <f t="shared" si="10"/>
        <v>0.51389380827172915</v>
      </c>
      <c r="S47" s="106">
        <v>0.19777970842899151</v>
      </c>
      <c r="T47" s="15">
        <f t="shared" si="1"/>
        <v>0.54928437776498207</v>
      </c>
      <c r="U47" s="35"/>
      <c r="V47" s="18">
        <v>-0.11267890555875448</v>
      </c>
      <c r="W47" s="21">
        <v>7.1375461970263343E-3</v>
      </c>
      <c r="X47" s="21"/>
      <c r="Y47" s="24">
        <v>1.9213931546952214E-3</v>
      </c>
      <c r="Z47" s="25">
        <v>-1.6967992122174163E-3</v>
      </c>
      <c r="AA47" s="25">
        <v>-1.7972166043897023E-3</v>
      </c>
      <c r="AB47" s="18">
        <v>2.0819519892597347E-3</v>
      </c>
      <c r="AC47" s="21">
        <v>2.8473538487003248E-4</v>
      </c>
      <c r="AD47" s="27">
        <v>3.8515277704231844E-4</v>
      </c>
      <c r="AE47" s="28">
        <f>SUM(Y47:AB47)</f>
        <v>5.0932932734783763E-4</v>
      </c>
      <c r="AF47" s="117">
        <v>-0.53122607813777001</v>
      </c>
      <c r="AG47" s="118">
        <v>0.65387737127442258</v>
      </c>
      <c r="AH47" s="115">
        <v>-7.0599401717869742E-2</v>
      </c>
      <c r="AI47" s="122">
        <v>4.4142273476859992E-2</v>
      </c>
      <c r="AJ47" s="125"/>
      <c r="AK47" s="91"/>
      <c r="AL47" s="91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1"/>
      <c r="CH47" s="91"/>
      <c r="CI47" s="91"/>
      <c r="CJ47" s="91"/>
      <c r="CK47" s="91"/>
      <c r="CL47" s="91"/>
      <c r="CM47" s="91"/>
      <c r="CN47" s="91"/>
      <c r="CO47" s="91"/>
      <c r="CP47" s="91"/>
      <c r="CQ47" s="91"/>
      <c r="CR47" s="91"/>
      <c r="CS47" s="91"/>
      <c r="CT47" s="91"/>
      <c r="CU47" s="91"/>
      <c r="CV47" s="91"/>
      <c r="CW47" s="91"/>
      <c r="CX47" s="91"/>
      <c r="CY47" s="91"/>
      <c r="CZ47" s="91"/>
      <c r="DA47" s="91"/>
      <c r="DB47" s="91"/>
      <c r="DC47" s="91"/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91"/>
      <c r="DZ47" s="91"/>
      <c r="EA47" s="91"/>
      <c r="EB47" s="91"/>
      <c r="EC47" s="91"/>
      <c r="ED47" s="91"/>
      <c r="EE47" s="91"/>
      <c r="EF47" s="91"/>
      <c r="EG47" s="91"/>
      <c r="EH47" s="91"/>
      <c r="EI47" s="91"/>
      <c r="EJ47" s="91"/>
      <c r="EK47" s="91"/>
      <c r="EL47" s="91"/>
      <c r="EM47" s="91"/>
      <c r="EN47" s="91"/>
      <c r="EO47" s="91"/>
      <c r="EP47" s="91"/>
      <c r="EQ47" s="91"/>
      <c r="ER47" s="91"/>
      <c r="ES47" s="91"/>
      <c r="ET47" s="91"/>
      <c r="EU47" s="91"/>
      <c r="EV47" s="91"/>
      <c r="EW47" s="91"/>
      <c r="EX47" s="91"/>
      <c r="EY47" s="91"/>
      <c r="EZ47" s="91"/>
      <c r="FA47" s="91"/>
      <c r="FB47" s="91"/>
      <c r="FC47" s="91"/>
      <c r="FD47" s="91"/>
      <c r="FE47" s="91"/>
      <c r="FF47" s="91"/>
      <c r="FG47" s="91"/>
      <c r="FH47" s="91"/>
      <c r="FI47" s="91"/>
      <c r="FJ47" s="91"/>
      <c r="FK47" s="91"/>
      <c r="FL47" s="91"/>
      <c r="FM47" s="91"/>
      <c r="FN47" s="91"/>
      <c r="FO47" s="91"/>
      <c r="FP47" s="91"/>
      <c r="FQ47" s="91"/>
      <c r="FR47" s="91"/>
      <c r="FS47" s="91"/>
      <c r="FT47" s="91"/>
      <c r="FU47" s="91"/>
      <c r="FV47" s="91"/>
      <c r="FW47" s="91"/>
      <c r="FX47" s="91"/>
      <c r="FY47" s="91"/>
      <c r="FZ47" s="91"/>
      <c r="GA47" s="91"/>
      <c r="GB47" s="91"/>
      <c r="GC47" s="91"/>
      <c r="GD47" s="91"/>
      <c r="GE47" s="91"/>
      <c r="GF47" s="91"/>
      <c r="GG47" s="91"/>
      <c r="GH47" s="91"/>
      <c r="GI47" s="91"/>
      <c r="GJ47" s="91"/>
      <c r="GK47" s="91"/>
      <c r="GL47" s="91"/>
      <c r="GM47" s="91"/>
      <c r="GN47" s="91"/>
      <c r="GO47" s="91"/>
      <c r="GP47" s="91"/>
      <c r="GQ47" s="91"/>
      <c r="GR47" s="91"/>
      <c r="GS47" s="91"/>
      <c r="GT47" s="91"/>
      <c r="GU47" s="91"/>
      <c r="GV47" s="91"/>
      <c r="GW47" s="91"/>
      <c r="GX47" s="91"/>
      <c r="GY47" s="91"/>
      <c r="GZ47" s="91"/>
      <c r="HA47" s="91"/>
      <c r="HB47" s="91"/>
      <c r="HC47" s="91"/>
      <c r="HD47" s="91"/>
      <c r="HE47" s="91"/>
      <c r="HF47" s="91"/>
      <c r="HG47" s="91"/>
      <c r="HH47" s="91"/>
      <c r="HI47" s="91"/>
      <c r="HJ47" s="91"/>
      <c r="HK47" s="91"/>
      <c r="HL47" s="91"/>
      <c r="HM47" s="91"/>
      <c r="HN47" s="91"/>
      <c r="HO47" s="91"/>
      <c r="HP47" s="91"/>
      <c r="HQ47" s="91"/>
      <c r="HR47" s="91"/>
      <c r="HS47" s="91"/>
      <c r="HT47" s="91"/>
      <c r="HU47" s="91"/>
      <c r="HV47" s="91"/>
      <c r="HW47" s="91"/>
      <c r="HX47" s="91"/>
      <c r="HY47" s="91"/>
      <c r="HZ47" s="91"/>
      <c r="IA47" s="91"/>
      <c r="IB47" s="91"/>
      <c r="IC47" s="91"/>
      <c r="ID47" s="91"/>
      <c r="IE47" s="91"/>
      <c r="IF47" s="91"/>
      <c r="IG47" s="91"/>
      <c r="IH47" s="91"/>
      <c r="II47" s="91"/>
      <c r="IJ47" s="91"/>
      <c r="IK47" s="91"/>
      <c r="IL47" s="91"/>
      <c r="IM47" s="91"/>
      <c r="IN47" s="91"/>
      <c r="IO47" s="91"/>
      <c r="IP47" s="91"/>
      <c r="IQ47" s="91"/>
      <c r="IR47" s="91"/>
      <c r="IS47" s="91"/>
      <c r="IT47" s="91"/>
      <c r="IU47" s="91"/>
      <c r="IV47" s="91"/>
      <c r="IW47" s="91"/>
      <c r="IX47" s="91"/>
      <c r="IY47" s="91"/>
      <c r="IZ47" s="91"/>
      <c r="JA47" s="91"/>
      <c r="JB47" s="91"/>
      <c r="JC47" s="91"/>
      <c r="JD47" s="91"/>
      <c r="JE47" s="91"/>
      <c r="JF47" s="91"/>
      <c r="JG47" s="91"/>
      <c r="JH47" s="91"/>
      <c r="JI47" s="91"/>
      <c r="JJ47" s="91"/>
      <c r="JK47" s="91"/>
      <c r="JL47" s="91"/>
      <c r="JM47" s="91"/>
      <c r="JN47" s="91"/>
      <c r="JO47" s="91"/>
      <c r="JP47" s="91"/>
      <c r="JQ47" s="91"/>
      <c r="JR47" s="91"/>
      <c r="JS47" s="91"/>
      <c r="JT47" s="91"/>
      <c r="JU47" s="91"/>
      <c r="JV47" s="91"/>
      <c r="JW47" s="91"/>
      <c r="JX47" s="91"/>
      <c r="JY47" s="91"/>
      <c r="JZ47" s="91"/>
      <c r="KA47" s="91"/>
      <c r="KB47" s="91"/>
      <c r="KC47" s="91"/>
      <c r="KD47" s="91"/>
      <c r="KE47" s="91"/>
      <c r="KF47" s="91"/>
      <c r="KG47" s="91"/>
      <c r="KH47" s="91"/>
      <c r="KI47" s="91"/>
      <c r="KJ47" s="91"/>
      <c r="KK47" s="91"/>
      <c r="KL47" s="91"/>
      <c r="KM47" s="91"/>
      <c r="KN47" s="91"/>
      <c r="KO47" s="91"/>
      <c r="KP47" s="91"/>
      <c r="KQ47" s="91"/>
      <c r="KR47" s="91"/>
      <c r="KS47" s="91"/>
      <c r="KT47" s="91"/>
      <c r="KU47" s="91"/>
      <c r="KV47" s="91"/>
      <c r="KW47" s="91"/>
      <c r="KX47" s="91"/>
      <c r="KY47" s="91"/>
      <c r="KZ47" s="91"/>
      <c r="LA47" s="91"/>
      <c r="LB47" s="91"/>
      <c r="LC47" s="91"/>
      <c r="LD47" s="91"/>
      <c r="LE47" s="91"/>
      <c r="LF47" s="91"/>
      <c r="LG47" s="91"/>
      <c r="LH47" s="91"/>
      <c r="LI47" s="91"/>
      <c r="LJ47" s="91"/>
      <c r="LK47" s="91"/>
      <c r="LL47" s="91"/>
      <c r="LM47" s="91"/>
      <c r="LN47" s="91"/>
      <c r="LO47" s="91"/>
      <c r="LP47" s="91"/>
      <c r="LQ47" s="91"/>
      <c r="LR47" s="91"/>
      <c r="LS47" s="91"/>
      <c r="LT47" s="91"/>
      <c r="LU47" s="91"/>
      <c r="LV47" s="91"/>
      <c r="LW47" s="91"/>
      <c r="LX47" s="91"/>
      <c r="LY47" s="91"/>
    </row>
    <row r="48" spans="1:337" s="1" customFormat="1" ht="15.75" customHeight="1" thickBot="1" x14ac:dyDescent="0.4">
      <c r="A48" s="60"/>
      <c r="B48" s="29">
        <v>1</v>
      </c>
      <c r="C48" s="30">
        <v>0</v>
      </c>
      <c r="D48" s="31">
        <v>1</v>
      </c>
      <c r="E48" s="50">
        <v>-0.12799042485553333</v>
      </c>
      <c r="F48" s="51">
        <v>0.59506332599209621</v>
      </c>
      <c r="G48" s="49">
        <v>0.54408609848936074</v>
      </c>
      <c r="H48" s="49">
        <v>-0.12886005979247261</v>
      </c>
      <c r="I48" s="53"/>
      <c r="J48" s="34"/>
      <c r="K48" s="10">
        <v>-0.12886005979247261</v>
      </c>
      <c r="L48" s="10">
        <v>0.4662032661996236</v>
      </c>
      <c r="M48" s="10">
        <v>-0.25685048464800597</v>
      </c>
      <c r="N48" s="10">
        <v>0.33821284134409024</v>
      </c>
      <c r="O48" s="13">
        <f>1/(1+EXP(-K48))</f>
        <v>0.46782948845459127</v>
      </c>
      <c r="P48" s="13">
        <f t="shared" si="10"/>
        <v>0.61448472765173334</v>
      </c>
      <c r="Q48" s="13">
        <f t="shared" si="10"/>
        <v>0.43613808583382635</v>
      </c>
      <c r="R48" s="13">
        <f t="shared" si="10"/>
        <v>0.58375633551782391</v>
      </c>
      <c r="S48" s="106">
        <v>8.3062972726956841E-2</v>
      </c>
      <c r="T48" s="15">
        <f t="shared" si="1"/>
        <v>0.52075381205006721</v>
      </c>
      <c r="U48" s="35"/>
      <c r="V48" s="18">
        <v>-0.1198115469874832</v>
      </c>
      <c r="W48" s="21">
        <v>7.6344640147699289E-3</v>
      </c>
      <c r="X48" s="21"/>
      <c r="Y48" s="24">
        <v>1.589991880409217E-2</v>
      </c>
      <c r="Z48" s="25">
        <v>-1.4523220486769043E-2</v>
      </c>
      <c r="AA48" s="25">
        <v>-1.6031091021922662E-2</v>
      </c>
      <c r="AB48" s="18">
        <v>1.6807681362153264E-2</v>
      </c>
      <c r="AC48" s="21">
        <v>7.7659034023060125E-4</v>
      </c>
      <c r="AD48" s="27">
        <v>2.2844608753842203E-3</v>
      </c>
      <c r="AE48" s="28">
        <f>SUM(Y48:AB48)</f>
        <v>2.1532886575537282E-3</v>
      </c>
      <c r="AF48" s="117">
        <v>-0.13032019587622512</v>
      </c>
      <c r="AG48" s="118">
        <v>0.58820994336594357</v>
      </c>
      <c r="AH48" s="115">
        <v>-0.1353199257651338</v>
      </c>
      <c r="AI48" s="122">
        <v>0.52118270644505094</v>
      </c>
      <c r="AJ48" s="125"/>
      <c r="AK48" s="91"/>
      <c r="AL48" s="91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1"/>
      <c r="CG48" s="91"/>
      <c r="CH48" s="91"/>
      <c r="CI48" s="91"/>
      <c r="CJ48" s="91"/>
      <c r="CK48" s="91"/>
      <c r="CL48" s="91"/>
      <c r="CM48" s="91"/>
      <c r="CN48" s="91"/>
      <c r="CO48" s="91"/>
      <c r="CP48" s="91"/>
      <c r="CQ48" s="91"/>
      <c r="CR48" s="91"/>
      <c r="CS48" s="91"/>
      <c r="CT48" s="91"/>
      <c r="CU48" s="91"/>
      <c r="CV48" s="91"/>
      <c r="CW48" s="91"/>
      <c r="CX48" s="91"/>
      <c r="CY48" s="91"/>
      <c r="CZ48" s="91"/>
      <c r="DA48" s="91"/>
      <c r="DB48" s="91"/>
      <c r="DC48" s="91"/>
      <c r="DD48" s="91"/>
      <c r="DE48" s="91"/>
      <c r="DF48" s="91"/>
      <c r="DG48" s="91"/>
      <c r="DH48" s="91"/>
      <c r="DI48" s="91"/>
      <c r="DJ48" s="91"/>
      <c r="DK48" s="91"/>
      <c r="DL48" s="91"/>
      <c r="DM48" s="91"/>
      <c r="DN48" s="91"/>
      <c r="DO48" s="91"/>
      <c r="DP48" s="91"/>
      <c r="DQ48" s="91"/>
      <c r="DR48" s="91"/>
      <c r="DS48" s="91"/>
      <c r="DT48" s="91"/>
      <c r="DU48" s="91"/>
      <c r="DV48" s="91"/>
      <c r="DW48" s="91"/>
      <c r="DX48" s="91"/>
      <c r="DY48" s="91"/>
      <c r="DZ48" s="91"/>
      <c r="EA48" s="91"/>
      <c r="EB48" s="91"/>
      <c r="EC48" s="91"/>
      <c r="ED48" s="91"/>
      <c r="EE48" s="91"/>
      <c r="EF48" s="91"/>
      <c r="EG48" s="91"/>
      <c r="EH48" s="91"/>
      <c r="EI48" s="91"/>
      <c r="EJ48" s="91"/>
      <c r="EK48" s="91"/>
      <c r="EL48" s="91"/>
      <c r="EM48" s="91"/>
      <c r="EN48" s="91"/>
      <c r="EO48" s="91"/>
      <c r="EP48" s="91"/>
      <c r="EQ48" s="91"/>
      <c r="ER48" s="91"/>
      <c r="ES48" s="91"/>
      <c r="ET48" s="91"/>
      <c r="EU48" s="91"/>
      <c r="EV48" s="91"/>
      <c r="EW48" s="91"/>
      <c r="EX48" s="91"/>
      <c r="EY48" s="91"/>
      <c r="EZ48" s="91"/>
      <c r="FA48" s="91"/>
      <c r="FB48" s="91"/>
      <c r="FC48" s="91"/>
      <c r="FD48" s="91"/>
      <c r="FE48" s="91"/>
      <c r="FF48" s="91"/>
      <c r="FG48" s="91"/>
      <c r="FH48" s="91"/>
      <c r="FI48" s="91"/>
      <c r="FJ48" s="91"/>
      <c r="FK48" s="91"/>
      <c r="FL48" s="91"/>
      <c r="FM48" s="91"/>
      <c r="FN48" s="91"/>
      <c r="FO48" s="91"/>
      <c r="FP48" s="91"/>
      <c r="FQ48" s="91"/>
      <c r="FR48" s="91"/>
      <c r="FS48" s="91"/>
      <c r="FT48" s="91"/>
      <c r="FU48" s="91"/>
      <c r="FV48" s="91"/>
      <c r="FW48" s="91"/>
      <c r="FX48" s="91"/>
      <c r="FY48" s="91"/>
      <c r="FZ48" s="91"/>
      <c r="GA48" s="91"/>
      <c r="GB48" s="91"/>
      <c r="GC48" s="91"/>
      <c r="GD48" s="91"/>
      <c r="GE48" s="91"/>
      <c r="GF48" s="91"/>
      <c r="GG48" s="91"/>
      <c r="GH48" s="91"/>
      <c r="GI48" s="91"/>
      <c r="GJ48" s="91"/>
      <c r="GK48" s="91"/>
      <c r="GL48" s="91"/>
      <c r="GM48" s="91"/>
      <c r="GN48" s="91"/>
      <c r="GO48" s="91"/>
      <c r="GP48" s="91"/>
      <c r="GQ48" s="91"/>
      <c r="GR48" s="91"/>
      <c r="GS48" s="91"/>
      <c r="GT48" s="91"/>
      <c r="GU48" s="91"/>
      <c r="GV48" s="91"/>
      <c r="GW48" s="91"/>
      <c r="GX48" s="91"/>
      <c r="GY48" s="91"/>
      <c r="GZ48" s="91"/>
      <c r="HA48" s="91"/>
      <c r="HB48" s="91"/>
      <c r="HC48" s="91"/>
      <c r="HD48" s="91"/>
      <c r="HE48" s="91"/>
      <c r="HF48" s="91"/>
      <c r="HG48" s="91"/>
      <c r="HH48" s="91"/>
      <c r="HI48" s="91"/>
      <c r="HJ48" s="91"/>
      <c r="HK48" s="91"/>
      <c r="HL48" s="91"/>
      <c r="HM48" s="91"/>
      <c r="HN48" s="91"/>
      <c r="HO48" s="91"/>
      <c r="HP48" s="91"/>
      <c r="HQ48" s="91"/>
      <c r="HR48" s="91"/>
      <c r="HS48" s="91"/>
      <c r="HT48" s="91"/>
      <c r="HU48" s="91"/>
      <c r="HV48" s="91"/>
      <c r="HW48" s="91"/>
      <c r="HX48" s="91"/>
      <c r="HY48" s="91"/>
      <c r="HZ48" s="91"/>
      <c r="IA48" s="91"/>
      <c r="IB48" s="91"/>
      <c r="IC48" s="91"/>
      <c r="ID48" s="91"/>
      <c r="IE48" s="91"/>
      <c r="IF48" s="91"/>
      <c r="IG48" s="91"/>
      <c r="IH48" s="91"/>
      <c r="II48" s="91"/>
      <c r="IJ48" s="91"/>
      <c r="IK48" s="91"/>
      <c r="IL48" s="91"/>
      <c r="IM48" s="91"/>
      <c r="IN48" s="91"/>
      <c r="IO48" s="91"/>
      <c r="IP48" s="91"/>
      <c r="IQ48" s="91"/>
      <c r="IR48" s="91"/>
      <c r="IS48" s="91"/>
      <c r="IT48" s="91"/>
      <c r="IU48" s="91"/>
      <c r="IV48" s="91"/>
      <c r="IW48" s="91"/>
      <c r="IX48" s="91"/>
      <c r="IY48" s="91"/>
      <c r="IZ48" s="91"/>
      <c r="JA48" s="91"/>
      <c r="JB48" s="91"/>
      <c r="JC48" s="91"/>
      <c r="JD48" s="91"/>
      <c r="JE48" s="91"/>
      <c r="JF48" s="91"/>
      <c r="JG48" s="91"/>
      <c r="JH48" s="91"/>
      <c r="JI48" s="91"/>
      <c r="JJ48" s="91"/>
      <c r="JK48" s="91"/>
      <c r="JL48" s="91"/>
      <c r="JM48" s="91"/>
      <c r="JN48" s="91"/>
      <c r="JO48" s="91"/>
      <c r="JP48" s="91"/>
      <c r="JQ48" s="91"/>
      <c r="JR48" s="91"/>
      <c r="JS48" s="91"/>
      <c r="JT48" s="91"/>
      <c r="JU48" s="91"/>
      <c r="JV48" s="91"/>
      <c r="JW48" s="91"/>
      <c r="JX48" s="91"/>
      <c r="JY48" s="91"/>
      <c r="JZ48" s="91"/>
      <c r="KA48" s="91"/>
      <c r="KB48" s="91"/>
      <c r="KC48" s="91"/>
      <c r="KD48" s="91"/>
      <c r="KE48" s="91"/>
      <c r="KF48" s="91"/>
      <c r="KG48" s="91"/>
      <c r="KH48" s="91"/>
      <c r="KI48" s="91"/>
      <c r="KJ48" s="91"/>
      <c r="KK48" s="91"/>
      <c r="KL48" s="91"/>
      <c r="KM48" s="91"/>
      <c r="KN48" s="91"/>
      <c r="KO48" s="91"/>
      <c r="KP48" s="91"/>
      <c r="KQ48" s="91"/>
      <c r="KR48" s="91"/>
      <c r="KS48" s="91"/>
      <c r="KT48" s="91"/>
      <c r="KU48" s="91"/>
      <c r="KV48" s="91"/>
      <c r="KW48" s="91"/>
      <c r="KX48" s="91"/>
      <c r="KY48" s="91"/>
      <c r="KZ48" s="91"/>
      <c r="LA48" s="91"/>
      <c r="LB48" s="91"/>
      <c r="LC48" s="91"/>
      <c r="LD48" s="91"/>
      <c r="LE48" s="91"/>
      <c r="LF48" s="91"/>
      <c r="LG48" s="91"/>
      <c r="LH48" s="91"/>
      <c r="LI48" s="91"/>
      <c r="LJ48" s="91"/>
      <c r="LK48" s="91"/>
      <c r="LL48" s="91"/>
      <c r="LM48" s="91"/>
      <c r="LN48" s="91"/>
      <c r="LO48" s="91"/>
      <c r="LP48" s="91"/>
      <c r="LQ48" s="91"/>
      <c r="LR48" s="91"/>
      <c r="LS48" s="91"/>
      <c r="LT48" s="91"/>
      <c r="LU48" s="91"/>
      <c r="LV48" s="91"/>
      <c r="LW48" s="91"/>
      <c r="LX48" s="91"/>
      <c r="LY48" s="91"/>
    </row>
    <row r="49" spans="1:337" s="1" customFormat="1" ht="15.75" customHeight="1" thickBot="1" x14ac:dyDescent="0.4">
      <c r="A49" s="61"/>
      <c r="B49" s="36">
        <v>1</v>
      </c>
      <c r="C49" s="37">
        <v>1</v>
      </c>
      <c r="D49" s="38">
        <v>0</v>
      </c>
      <c r="E49" s="54"/>
      <c r="F49" s="55"/>
      <c r="G49" s="56"/>
      <c r="H49" s="56"/>
      <c r="I49" s="57"/>
      <c r="J49" s="41"/>
      <c r="K49" s="42"/>
      <c r="L49" s="42"/>
      <c r="M49" s="42"/>
      <c r="N49" s="42"/>
      <c r="O49" s="14"/>
      <c r="P49" s="14"/>
      <c r="Q49" s="14"/>
      <c r="R49" s="14"/>
      <c r="S49" s="107">
        <v>3.4143671634640826E-2</v>
      </c>
      <c r="T49" s="15">
        <f t="shared" si="1"/>
        <v>0.50853508874778885</v>
      </c>
      <c r="U49" s="43"/>
      <c r="V49" s="19">
        <v>0.12713377218694721</v>
      </c>
      <c r="W49" s="44"/>
      <c r="X49" s="44"/>
      <c r="Y49" s="45"/>
      <c r="Z49" s="42"/>
      <c r="AA49" s="42"/>
      <c r="AB49" s="19"/>
      <c r="AC49" s="44"/>
      <c r="AD49" s="46"/>
      <c r="AE49" s="47"/>
      <c r="AF49" s="119"/>
      <c r="AG49" s="120"/>
      <c r="AH49" s="116"/>
      <c r="AI49" s="123"/>
      <c r="AJ49" s="126"/>
      <c r="AK49" s="91"/>
      <c r="AL49" s="91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1"/>
      <c r="CH49" s="91"/>
      <c r="CI49" s="91"/>
      <c r="CJ49" s="91"/>
      <c r="CK49" s="91"/>
      <c r="CL49" s="91"/>
      <c r="CM49" s="91"/>
      <c r="CN49" s="91"/>
      <c r="CO49" s="91"/>
      <c r="CP49" s="91"/>
      <c r="CQ49" s="91"/>
      <c r="CR49" s="91"/>
      <c r="CS49" s="91"/>
      <c r="CT49" s="91"/>
      <c r="CU49" s="91"/>
      <c r="CV49" s="91"/>
      <c r="CW49" s="91"/>
      <c r="CX49" s="91"/>
      <c r="CY49" s="91"/>
      <c r="CZ49" s="91"/>
      <c r="DA49" s="91"/>
      <c r="DB49" s="91"/>
      <c r="DC49" s="91"/>
      <c r="DD49" s="91"/>
      <c r="DE49" s="91"/>
      <c r="DF49" s="91"/>
      <c r="DG49" s="91"/>
      <c r="DH49" s="91"/>
      <c r="DI49" s="91"/>
      <c r="DJ49" s="91"/>
      <c r="DK49" s="91"/>
      <c r="DL49" s="91"/>
      <c r="DM49" s="91"/>
      <c r="DN49" s="91"/>
      <c r="DO49" s="91"/>
      <c r="DP49" s="91"/>
      <c r="DQ49" s="91"/>
      <c r="DR49" s="91"/>
      <c r="DS49" s="91"/>
      <c r="DT49" s="91"/>
      <c r="DU49" s="91"/>
      <c r="DV49" s="91"/>
      <c r="DW49" s="91"/>
      <c r="DX49" s="91"/>
      <c r="DY49" s="91"/>
      <c r="DZ49" s="91"/>
      <c r="EA49" s="91"/>
      <c r="EB49" s="91"/>
      <c r="EC49" s="91"/>
      <c r="ED49" s="91"/>
      <c r="EE49" s="91"/>
      <c r="EF49" s="91"/>
      <c r="EG49" s="91"/>
      <c r="EH49" s="91"/>
      <c r="EI49" s="91"/>
      <c r="EJ49" s="91"/>
      <c r="EK49" s="91"/>
      <c r="EL49" s="91"/>
      <c r="EM49" s="91"/>
      <c r="EN49" s="91"/>
      <c r="EO49" s="91"/>
      <c r="EP49" s="91"/>
      <c r="EQ49" s="91"/>
      <c r="ER49" s="91"/>
      <c r="ES49" s="91"/>
      <c r="ET49" s="91"/>
      <c r="EU49" s="91"/>
      <c r="EV49" s="91"/>
      <c r="EW49" s="91"/>
      <c r="EX49" s="91"/>
      <c r="EY49" s="91"/>
      <c r="EZ49" s="91"/>
      <c r="FA49" s="91"/>
      <c r="FB49" s="91"/>
      <c r="FC49" s="91"/>
      <c r="FD49" s="91"/>
      <c r="FE49" s="91"/>
      <c r="FF49" s="91"/>
      <c r="FG49" s="91"/>
      <c r="FH49" s="91"/>
      <c r="FI49" s="91"/>
      <c r="FJ49" s="91"/>
      <c r="FK49" s="91"/>
      <c r="FL49" s="91"/>
      <c r="FM49" s="91"/>
      <c r="FN49" s="91"/>
      <c r="FO49" s="91"/>
      <c r="FP49" s="91"/>
      <c r="FQ49" s="91"/>
      <c r="FR49" s="91"/>
      <c r="FS49" s="91"/>
      <c r="FT49" s="91"/>
      <c r="FU49" s="91"/>
      <c r="FV49" s="91"/>
      <c r="FW49" s="91"/>
      <c r="FX49" s="91"/>
      <c r="FY49" s="91"/>
      <c r="FZ49" s="91"/>
      <c r="GA49" s="91"/>
      <c r="GB49" s="91"/>
      <c r="GC49" s="91"/>
      <c r="GD49" s="91"/>
      <c r="GE49" s="91"/>
      <c r="GF49" s="91"/>
      <c r="GG49" s="91"/>
      <c r="GH49" s="91"/>
      <c r="GI49" s="91"/>
      <c r="GJ49" s="91"/>
      <c r="GK49" s="91"/>
      <c r="GL49" s="91"/>
      <c r="GM49" s="91"/>
      <c r="GN49" s="91"/>
      <c r="GO49" s="91"/>
      <c r="GP49" s="91"/>
      <c r="GQ49" s="91"/>
      <c r="GR49" s="91"/>
      <c r="GS49" s="91"/>
      <c r="GT49" s="91"/>
      <c r="GU49" s="91"/>
      <c r="GV49" s="91"/>
      <c r="GW49" s="91"/>
      <c r="GX49" s="91"/>
      <c r="GY49" s="91"/>
      <c r="GZ49" s="91"/>
      <c r="HA49" s="91"/>
      <c r="HB49" s="91"/>
      <c r="HC49" s="91"/>
      <c r="HD49" s="91"/>
      <c r="HE49" s="91"/>
      <c r="HF49" s="91"/>
      <c r="HG49" s="91"/>
      <c r="HH49" s="91"/>
      <c r="HI49" s="91"/>
      <c r="HJ49" s="91"/>
      <c r="HK49" s="91"/>
      <c r="HL49" s="91"/>
      <c r="HM49" s="91"/>
      <c r="HN49" s="91"/>
      <c r="HO49" s="91"/>
      <c r="HP49" s="91"/>
      <c r="HQ49" s="91"/>
      <c r="HR49" s="91"/>
      <c r="HS49" s="91"/>
      <c r="HT49" s="91"/>
      <c r="HU49" s="91"/>
      <c r="HV49" s="91"/>
      <c r="HW49" s="91"/>
      <c r="HX49" s="91"/>
      <c r="HY49" s="91"/>
      <c r="HZ49" s="91"/>
      <c r="IA49" s="91"/>
      <c r="IB49" s="91"/>
      <c r="IC49" s="91"/>
      <c r="ID49" s="91"/>
      <c r="IE49" s="91"/>
      <c r="IF49" s="91"/>
      <c r="IG49" s="91"/>
      <c r="IH49" s="91"/>
      <c r="II49" s="91"/>
      <c r="IJ49" s="91"/>
      <c r="IK49" s="91"/>
      <c r="IL49" s="91"/>
      <c r="IM49" s="91"/>
      <c r="IN49" s="91"/>
      <c r="IO49" s="91"/>
      <c r="IP49" s="91"/>
      <c r="IQ49" s="91"/>
      <c r="IR49" s="91"/>
      <c r="IS49" s="91"/>
      <c r="IT49" s="91"/>
      <c r="IU49" s="91"/>
      <c r="IV49" s="91"/>
      <c r="IW49" s="91"/>
      <c r="IX49" s="91"/>
      <c r="IY49" s="91"/>
      <c r="IZ49" s="91"/>
      <c r="JA49" s="91"/>
      <c r="JB49" s="91"/>
      <c r="JC49" s="91"/>
      <c r="JD49" s="91"/>
      <c r="JE49" s="91"/>
      <c r="JF49" s="91"/>
      <c r="JG49" s="91"/>
      <c r="JH49" s="91"/>
      <c r="JI49" s="91"/>
      <c r="JJ49" s="91"/>
      <c r="JK49" s="91"/>
      <c r="JL49" s="91"/>
      <c r="JM49" s="91"/>
      <c r="JN49" s="91"/>
      <c r="JO49" s="91"/>
      <c r="JP49" s="91"/>
      <c r="JQ49" s="91"/>
      <c r="JR49" s="91"/>
      <c r="JS49" s="91"/>
      <c r="JT49" s="91"/>
      <c r="JU49" s="91"/>
      <c r="JV49" s="91"/>
      <c r="JW49" s="91"/>
      <c r="JX49" s="91"/>
      <c r="JY49" s="91"/>
      <c r="JZ49" s="91"/>
      <c r="KA49" s="91"/>
      <c r="KB49" s="91"/>
      <c r="KC49" s="91"/>
      <c r="KD49" s="91"/>
      <c r="KE49" s="91"/>
      <c r="KF49" s="91"/>
      <c r="KG49" s="91"/>
      <c r="KH49" s="91"/>
      <c r="KI49" s="91"/>
      <c r="KJ49" s="91"/>
      <c r="KK49" s="91"/>
      <c r="KL49" s="91"/>
      <c r="KM49" s="91"/>
      <c r="KN49" s="91"/>
      <c r="KO49" s="91"/>
      <c r="KP49" s="91"/>
      <c r="KQ49" s="91"/>
      <c r="KR49" s="91"/>
      <c r="KS49" s="91"/>
      <c r="KT49" s="91"/>
      <c r="KU49" s="91"/>
      <c r="KV49" s="91"/>
      <c r="KW49" s="91"/>
      <c r="KX49" s="91"/>
      <c r="KY49" s="91"/>
      <c r="KZ49" s="91"/>
      <c r="LA49" s="91"/>
      <c r="LB49" s="91"/>
      <c r="LC49" s="91"/>
      <c r="LD49" s="91"/>
      <c r="LE49" s="91"/>
      <c r="LF49" s="91"/>
      <c r="LG49" s="91"/>
      <c r="LH49" s="91"/>
      <c r="LI49" s="91"/>
      <c r="LJ49" s="91"/>
      <c r="LK49" s="91"/>
      <c r="LL49" s="91"/>
      <c r="LM49" s="91"/>
      <c r="LN49" s="91"/>
      <c r="LO49" s="91"/>
      <c r="LP49" s="91"/>
      <c r="LQ49" s="91"/>
      <c r="LR49" s="91"/>
      <c r="LS49" s="91"/>
      <c r="LT49" s="91"/>
      <c r="LU49" s="91"/>
      <c r="LV49" s="91"/>
      <c r="LW49" s="91"/>
      <c r="LX49" s="91"/>
      <c r="LY49" s="91"/>
    </row>
    <row r="50" spans="1:337" s="1" customFormat="1" ht="15.75" customHeight="1" thickBot="1" x14ac:dyDescent="0.4">
      <c r="A50" s="59">
        <f>A46+1</f>
        <v>11</v>
      </c>
      <c r="B50" s="3">
        <v>0</v>
      </c>
      <c r="C50" s="4">
        <v>0</v>
      </c>
      <c r="D50" s="5">
        <v>0</v>
      </c>
      <c r="E50" s="48" cm="1">
        <f t="array" ref="E50:F52">AF46:AG48</f>
        <v>-0.6461996774637212</v>
      </c>
      <c r="F50" s="49">
        <v>-0.65642737057613587</v>
      </c>
      <c r="G50" s="49" cm="1">
        <f t="array" ref="G50:G52">AI46:AI48</f>
        <v>1.123713050465168</v>
      </c>
      <c r="H50" s="49" cm="1">
        <f t="array" ref="H50:H52">AH46:AH48</f>
        <v>0.19602390787289914</v>
      </c>
      <c r="I50" s="52">
        <f>AJ46</f>
        <v>-0.58827661007290977</v>
      </c>
      <c r="J50" s="8">
        <v>3</v>
      </c>
      <c r="K50" s="9" cm="1">
        <f t="array" ref="K50:N52" xml:space="preserve"> MMULT(E50:F52, TRANSPOSE(B50:C53))+H50:H52</f>
        <v>0.19602390787289914</v>
      </c>
      <c r="L50" s="9">
        <v>-0.46040346270323673</v>
      </c>
      <c r="M50" s="9">
        <v>-0.45017576959082206</v>
      </c>
      <c r="N50" s="9">
        <v>-1.106603140166958</v>
      </c>
      <c r="O50" s="11">
        <f>(EXP(K50)-EXP(-K50))/(EXP(K50)+EXP(-K50))</f>
        <v>0.19355114379245811</v>
      </c>
      <c r="P50" s="11">
        <f t="shared" ref="P50:R52" si="11">1/(1+EXP(-L50))</f>
        <v>0.38689011565811654</v>
      </c>
      <c r="Q50" s="11">
        <f t="shared" si="11"/>
        <v>0.38931897606847804</v>
      </c>
      <c r="R50" s="11">
        <f t="shared" si="11"/>
        <v>0.24850471045977182</v>
      </c>
      <c r="S50" s="105" cm="1">
        <f t="array" ref="S50:S53">MMULT(TRANSPOSE(O50:R52), G50:G52)+I50</f>
        <v>-0.10650170037930923</v>
      </c>
      <c r="T50" s="15">
        <f t="shared" si="1"/>
        <v>0.47339971321473778</v>
      </c>
      <c r="U50" s="16" cm="1">
        <f t="array" ref="U50">0.25*(-SUMPRODUCT(D50:D53,LN(T50:T53))-SUMPRODUCT(1-D50:D53,LN(1-T50:T53)))</f>
        <v>0.64805330975380515</v>
      </c>
      <c r="V50" s="17" cm="1">
        <f t="array" ref="V50:V53">0.25*(T50:T53-D50:D53)</f>
        <v>0.11834992830368445</v>
      </c>
      <c r="W50" s="20" cm="1">
        <f t="array" ref="W50:W52" xml:space="preserve"> TRANSPOSE(MMULT( TRANSPOSE(_xlfn.ANCHORARRAY(V50)), TRANSPOSE(O50:R52)))</f>
        <v>-3.5934190061667759E-2</v>
      </c>
      <c r="X50" s="20">
        <f>SUM(_xlfn.ANCHORARRAY(V50))</f>
        <v>1.2077740410751422E-2</v>
      </c>
      <c r="Y50" s="22" cm="1">
        <f t="array" ref="Y50:AB52">(G50:G52)*(TRANSPOSE(_xlfn.ANCHORARRAY(V50))*(O50:R52)*(1-O50:R52))</f>
        <v>2.0758501331673493E-2</v>
      </c>
      <c r="Z50" s="23">
        <v>-3.010667315420925E-2</v>
      </c>
      <c r="AA50" s="23">
        <v>-3.1876684440644447E-2</v>
      </c>
      <c r="AB50" s="17">
        <v>2.643992828206285E-2</v>
      </c>
      <c r="AC50" s="20" cm="1">
        <f t="array" ref="AC50:AD52">MMULT((_xlfn.ANCHORARRAY(Y50)),(B50:C53))</f>
        <v>-5.4367561585815967E-3</v>
      </c>
      <c r="AD50" s="26">
        <v>-3.6667448721463998E-3</v>
      </c>
      <c r="AE50" s="28">
        <f>SUM(Y50:AB50)</f>
        <v>-1.4784927981117354E-2</v>
      </c>
      <c r="AF50" s="117" cm="1">
        <f t="array" ref="AF50:AG52">E50:F52-3*(_xlfn.ANCHORARRAY(AC50))</f>
        <v>-0.62988940898797641</v>
      </c>
      <c r="AG50" s="118">
        <v>-0.6454271359596967</v>
      </c>
      <c r="AH50" s="114" cm="1">
        <f t="array" ref="AH50:AH52">(H50:H52)-3*(AE50:AE52)</f>
        <v>0.24037869181625121</v>
      </c>
      <c r="AI50" s="121" cm="1">
        <f t="array" ref="AI50:AI52">G50:G52-3*(_xlfn.ANCHORARRAY(W50))</f>
        <v>1.2315156206501712</v>
      </c>
      <c r="AJ50" s="124">
        <f>I50-3*(X50)</f>
        <v>-0.62450983130516402</v>
      </c>
      <c r="AK50" s="91"/>
      <c r="AL50" s="91"/>
      <c r="AM50" s="91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1"/>
      <c r="CG50" s="91"/>
      <c r="CH50" s="91"/>
      <c r="CI50" s="91"/>
      <c r="CJ50" s="91"/>
      <c r="CK50" s="91"/>
      <c r="CL50" s="91"/>
      <c r="CM50" s="91"/>
      <c r="CN50" s="91"/>
      <c r="CO50" s="91"/>
      <c r="CP50" s="91"/>
      <c r="CQ50" s="91"/>
      <c r="CR50" s="91"/>
      <c r="CS50" s="91"/>
      <c r="CT50" s="91"/>
      <c r="CU50" s="91"/>
      <c r="CV50" s="91"/>
      <c r="CW50" s="91"/>
      <c r="CX50" s="91"/>
      <c r="CY50" s="91"/>
      <c r="CZ50" s="91"/>
      <c r="DA50" s="91"/>
      <c r="DB50" s="91"/>
      <c r="DC50" s="91"/>
      <c r="DD50" s="91"/>
      <c r="DE50" s="91"/>
      <c r="DF50" s="91"/>
      <c r="DG50" s="91"/>
      <c r="DH50" s="91"/>
      <c r="DI50" s="91"/>
      <c r="DJ50" s="91"/>
      <c r="DK50" s="91"/>
      <c r="DL50" s="91"/>
      <c r="DM50" s="91"/>
      <c r="DN50" s="91"/>
      <c r="DO50" s="91"/>
      <c r="DP50" s="91"/>
      <c r="DQ50" s="91"/>
      <c r="DR50" s="91"/>
      <c r="DS50" s="91"/>
      <c r="DT50" s="91"/>
      <c r="DU50" s="91"/>
      <c r="DV50" s="91"/>
      <c r="DW50" s="91"/>
      <c r="DX50" s="91"/>
      <c r="DY50" s="91"/>
      <c r="DZ50" s="91"/>
      <c r="EA50" s="91"/>
      <c r="EB50" s="91"/>
      <c r="EC50" s="91"/>
      <c r="ED50" s="91"/>
      <c r="EE50" s="91"/>
      <c r="EF50" s="91"/>
      <c r="EG50" s="91"/>
      <c r="EH50" s="91"/>
      <c r="EI50" s="91"/>
      <c r="EJ50" s="91"/>
      <c r="EK50" s="91"/>
      <c r="EL50" s="91"/>
      <c r="EM50" s="91"/>
      <c r="EN50" s="91"/>
      <c r="EO50" s="91"/>
      <c r="EP50" s="91"/>
      <c r="EQ50" s="91"/>
      <c r="ER50" s="91"/>
      <c r="ES50" s="91"/>
      <c r="ET50" s="91"/>
      <c r="EU50" s="91"/>
      <c r="EV50" s="91"/>
      <c r="EW50" s="91"/>
      <c r="EX50" s="91"/>
      <c r="EY50" s="91"/>
      <c r="EZ50" s="91"/>
      <c r="FA50" s="91"/>
      <c r="FB50" s="91"/>
      <c r="FC50" s="91"/>
      <c r="FD50" s="91"/>
      <c r="FE50" s="91"/>
      <c r="FF50" s="91"/>
      <c r="FG50" s="91"/>
      <c r="FH50" s="91"/>
      <c r="FI50" s="91"/>
      <c r="FJ50" s="91"/>
      <c r="FK50" s="91"/>
      <c r="FL50" s="91"/>
      <c r="FM50" s="91"/>
      <c r="FN50" s="91"/>
      <c r="FO50" s="91"/>
      <c r="FP50" s="91"/>
      <c r="FQ50" s="91"/>
      <c r="FR50" s="91"/>
      <c r="FS50" s="91"/>
      <c r="FT50" s="91"/>
      <c r="FU50" s="91"/>
      <c r="FV50" s="91"/>
      <c r="FW50" s="91"/>
      <c r="FX50" s="91"/>
      <c r="FY50" s="91"/>
      <c r="FZ50" s="91"/>
      <c r="GA50" s="91"/>
      <c r="GB50" s="91"/>
      <c r="GC50" s="91"/>
      <c r="GD50" s="91"/>
      <c r="GE50" s="91"/>
      <c r="GF50" s="91"/>
      <c r="GG50" s="91"/>
      <c r="GH50" s="91"/>
      <c r="GI50" s="91"/>
      <c r="GJ50" s="91"/>
      <c r="GK50" s="91"/>
      <c r="GL50" s="91"/>
      <c r="GM50" s="91"/>
      <c r="GN50" s="91"/>
      <c r="GO50" s="91"/>
      <c r="GP50" s="91"/>
      <c r="GQ50" s="91"/>
      <c r="GR50" s="91"/>
      <c r="GS50" s="91"/>
      <c r="GT50" s="91"/>
      <c r="GU50" s="91"/>
      <c r="GV50" s="91"/>
      <c r="GW50" s="91"/>
      <c r="GX50" s="91"/>
      <c r="GY50" s="91"/>
      <c r="GZ50" s="91"/>
      <c r="HA50" s="91"/>
      <c r="HB50" s="91"/>
      <c r="HC50" s="91"/>
      <c r="HD50" s="91"/>
      <c r="HE50" s="91"/>
      <c r="HF50" s="91"/>
      <c r="HG50" s="91"/>
      <c r="HH50" s="91"/>
      <c r="HI50" s="91"/>
      <c r="HJ50" s="91"/>
      <c r="HK50" s="91"/>
      <c r="HL50" s="91"/>
      <c r="HM50" s="91"/>
      <c r="HN50" s="91"/>
      <c r="HO50" s="91"/>
      <c r="HP50" s="91"/>
      <c r="HQ50" s="91"/>
      <c r="HR50" s="91"/>
      <c r="HS50" s="91"/>
      <c r="HT50" s="91"/>
      <c r="HU50" s="91"/>
      <c r="HV50" s="91"/>
      <c r="HW50" s="91"/>
      <c r="HX50" s="91"/>
      <c r="HY50" s="91"/>
      <c r="HZ50" s="91"/>
      <c r="IA50" s="91"/>
      <c r="IB50" s="91"/>
      <c r="IC50" s="91"/>
      <c r="ID50" s="91"/>
      <c r="IE50" s="91"/>
      <c r="IF50" s="91"/>
      <c r="IG50" s="91"/>
      <c r="IH50" s="91"/>
      <c r="II50" s="91"/>
      <c r="IJ50" s="91"/>
      <c r="IK50" s="91"/>
      <c r="IL50" s="91"/>
      <c r="IM50" s="91"/>
      <c r="IN50" s="91"/>
      <c r="IO50" s="91"/>
      <c r="IP50" s="91"/>
      <c r="IQ50" s="91"/>
      <c r="IR50" s="91"/>
      <c r="IS50" s="91"/>
      <c r="IT50" s="91"/>
      <c r="IU50" s="91"/>
      <c r="IV50" s="91"/>
      <c r="IW50" s="91"/>
      <c r="IX50" s="91"/>
      <c r="IY50" s="91"/>
      <c r="IZ50" s="91"/>
      <c r="JA50" s="91"/>
      <c r="JB50" s="91"/>
      <c r="JC50" s="91"/>
      <c r="JD50" s="91"/>
      <c r="JE50" s="91"/>
      <c r="JF50" s="91"/>
      <c r="JG50" s="91"/>
      <c r="JH50" s="91"/>
      <c r="JI50" s="91"/>
      <c r="JJ50" s="91"/>
      <c r="JK50" s="91"/>
      <c r="JL50" s="91"/>
      <c r="JM50" s="91"/>
      <c r="JN50" s="91"/>
      <c r="JO50" s="91"/>
      <c r="JP50" s="91"/>
      <c r="JQ50" s="91"/>
      <c r="JR50" s="91"/>
      <c r="JS50" s="91"/>
      <c r="JT50" s="91"/>
      <c r="JU50" s="91"/>
      <c r="JV50" s="91"/>
      <c r="JW50" s="91"/>
      <c r="JX50" s="91"/>
      <c r="JY50" s="91"/>
      <c r="JZ50" s="91"/>
      <c r="KA50" s="91"/>
      <c r="KB50" s="91"/>
      <c r="KC50" s="91"/>
      <c r="KD50" s="91"/>
      <c r="KE50" s="91"/>
      <c r="KF50" s="91"/>
      <c r="KG50" s="91"/>
      <c r="KH50" s="91"/>
      <c r="KI50" s="91"/>
      <c r="KJ50" s="91"/>
      <c r="KK50" s="91"/>
      <c r="KL50" s="91"/>
      <c r="KM50" s="91"/>
      <c r="KN50" s="91"/>
      <c r="KO50" s="91"/>
      <c r="KP50" s="91"/>
      <c r="KQ50" s="91"/>
      <c r="KR50" s="91"/>
      <c r="KS50" s="91"/>
      <c r="KT50" s="91"/>
      <c r="KU50" s="91"/>
      <c r="KV50" s="91"/>
      <c r="KW50" s="91"/>
      <c r="KX50" s="91"/>
      <c r="KY50" s="91"/>
      <c r="KZ50" s="91"/>
      <c r="LA50" s="91"/>
      <c r="LB50" s="91"/>
      <c r="LC50" s="91"/>
      <c r="LD50" s="91"/>
      <c r="LE50" s="91"/>
      <c r="LF50" s="91"/>
      <c r="LG50" s="91"/>
      <c r="LH50" s="91"/>
      <c r="LI50" s="91"/>
      <c r="LJ50" s="91"/>
      <c r="LK50" s="91"/>
      <c r="LL50" s="91"/>
      <c r="LM50" s="91"/>
      <c r="LN50" s="91"/>
      <c r="LO50" s="91"/>
      <c r="LP50" s="91"/>
      <c r="LQ50" s="91"/>
      <c r="LR50" s="91"/>
      <c r="LS50" s="91"/>
      <c r="LT50" s="91"/>
      <c r="LU50" s="91"/>
      <c r="LV50" s="91"/>
      <c r="LW50" s="91"/>
      <c r="LX50" s="91"/>
      <c r="LY50" s="91"/>
    </row>
    <row r="51" spans="1:337" s="1" customFormat="1" ht="15.75" customHeight="1" thickBot="1" x14ac:dyDescent="0.4">
      <c r="A51" s="60"/>
      <c r="B51" s="29">
        <v>0</v>
      </c>
      <c r="C51" s="30">
        <v>1</v>
      </c>
      <c r="D51" s="31">
        <v>1</v>
      </c>
      <c r="E51" s="50">
        <v>-0.53122607813777001</v>
      </c>
      <c r="F51" s="51">
        <v>0.65387737127442258</v>
      </c>
      <c r="G51" s="49">
        <v>4.4142273476859992E-2</v>
      </c>
      <c r="H51" s="49">
        <v>-7.0599401717869742E-2</v>
      </c>
      <c r="I51" s="53"/>
      <c r="J51" s="34"/>
      <c r="K51" s="10">
        <v>-7.0599401717869742E-2</v>
      </c>
      <c r="L51" s="10">
        <v>0.58327796955655287</v>
      </c>
      <c r="M51" s="10">
        <v>-0.60182547985563972</v>
      </c>
      <c r="N51" s="10">
        <v>5.2051891418782831E-2</v>
      </c>
      <c r="O51" s="13">
        <f>1/(1+EXP(-K51))</f>
        <v>0.48235747689487052</v>
      </c>
      <c r="P51" s="13">
        <f t="shared" si="11"/>
        <v>0.64182131779195728</v>
      </c>
      <c r="Q51" s="13">
        <f t="shared" si="11"/>
        <v>0.35392616388603992</v>
      </c>
      <c r="R51" s="13">
        <f t="shared" si="11"/>
        <v>0.51301003553879199</v>
      </c>
      <c r="S51" s="106">
        <v>0.19342092702296387</v>
      </c>
      <c r="T51" s="15">
        <f t="shared" si="1"/>
        <v>0.54820503952070121</v>
      </c>
      <c r="U51" s="35"/>
      <c r="V51" s="18">
        <v>-0.1129487401198247</v>
      </c>
      <c r="W51" s="21">
        <v>7.000410951665044E-3</v>
      </c>
      <c r="X51" s="21"/>
      <c r="Y51" s="24">
        <v>1.3044326371332009E-3</v>
      </c>
      <c r="Z51" s="25">
        <v>-1.1461724364609652E-3</v>
      </c>
      <c r="AA51" s="25">
        <v>-1.2043348140353891E-3</v>
      </c>
      <c r="AB51" s="18">
        <v>1.3894551401468136E-3</v>
      </c>
      <c r="AC51" s="21">
        <v>1.8512032611142453E-4</v>
      </c>
      <c r="AD51" s="27">
        <v>2.4328270368584835E-4</v>
      </c>
      <c r="AE51" s="28">
        <f>SUM(Y51:AB51)</f>
        <v>3.4338052678366021E-4</v>
      </c>
      <c r="AF51" s="117">
        <v>-0.53178143911610432</v>
      </c>
      <c r="AG51" s="118">
        <v>0.653147523163365</v>
      </c>
      <c r="AH51" s="115">
        <v>-7.1629543298220716E-2</v>
      </c>
      <c r="AI51" s="122">
        <v>2.314104062186486E-2</v>
      </c>
      <c r="AJ51" s="125"/>
      <c r="AK51" s="91"/>
      <c r="AL51" s="91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1"/>
      <c r="CU51" s="91"/>
      <c r="CV51" s="91"/>
      <c r="CW51" s="91"/>
      <c r="CX51" s="91"/>
      <c r="CY51" s="91"/>
      <c r="CZ51" s="91"/>
      <c r="DA51" s="91"/>
      <c r="DB51" s="91"/>
      <c r="DC51" s="91"/>
      <c r="DD51" s="91"/>
      <c r="DE51" s="91"/>
      <c r="DF51" s="91"/>
      <c r="DG51" s="91"/>
      <c r="DH51" s="91"/>
      <c r="DI51" s="91"/>
      <c r="DJ51" s="91"/>
      <c r="DK51" s="91"/>
      <c r="DL51" s="91"/>
      <c r="DM51" s="91"/>
      <c r="DN51" s="91"/>
      <c r="DO51" s="91"/>
      <c r="DP51" s="91"/>
      <c r="DQ51" s="91"/>
      <c r="DR51" s="91"/>
      <c r="DS51" s="91"/>
      <c r="DT51" s="91"/>
      <c r="DU51" s="91"/>
      <c r="DV51" s="91"/>
      <c r="DW51" s="91"/>
      <c r="DX51" s="91"/>
      <c r="DY51" s="91"/>
      <c r="DZ51" s="91"/>
      <c r="EA51" s="91"/>
      <c r="EB51" s="91"/>
      <c r="EC51" s="91"/>
      <c r="ED51" s="91"/>
      <c r="EE51" s="91"/>
      <c r="EF51" s="91"/>
      <c r="EG51" s="91"/>
      <c r="EH51" s="91"/>
      <c r="EI51" s="91"/>
      <c r="EJ51" s="91"/>
      <c r="EK51" s="91"/>
      <c r="EL51" s="91"/>
      <c r="EM51" s="91"/>
      <c r="EN51" s="91"/>
      <c r="EO51" s="91"/>
      <c r="EP51" s="91"/>
      <c r="EQ51" s="91"/>
      <c r="ER51" s="91"/>
      <c r="ES51" s="91"/>
      <c r="ET51" s="91"/>
      <c r="EU51" s="91"/>
      <c r="EV51" s="91"/>
      <c r="EW51" s="91"/>
      <c r="EX51" s="91"/>
      <c r="EY51" s="91"/>
      <c r="EZ51" s="91"/>
      <c r="FA51" s="91"/>
      <c r="FB51" s="91"/>
      <c r="FC51" s="91"/>
      <c r="FD51" s="91"/>
      <c r="FE51" s="91"/>
      <c r="FF51" s="91"/>
      <c r="FG51" s="91"/>
      <c r="FH51" s="91"/>
      <c r="FI51" s="91"/>
      <c r="FJ51" s="91"/>
      <c r="FK51" s="91"/>
      <c r="FL51" s="91"/>
      <c r="FM51" s="91"/>
      <c r="FN51" s="91"/>
      <c r="FO51" s="91"/>
      <c r="FP51" s="91"/>
      <c r="FQ51" s="91"/>
      <c r="FR51" s="91"/>
      <c r="FS51" s="91"/>
      <c r="FT51" s="91"/>
      <c r="FU51" s="91"/>
      <c r="FV51" s="91"/>
      <c r="FW51" s="91"/>
      <c r="FX51" s="91"/>
      <c r="FY51" s="91"/>
      <c r="FZ51" s="91"/>
      <c r="GA51" s="91"/>
      <c r="GB51" s="91"/>
      <c r="GC51" s="91"/>
      <c r="GD51" s="91"/>
      <c r="GE51" s="91"/>
      <c r="GF51" s="91"/>
      <c r="GG51" s="91"/>
      <c r="GH51" s="91"/>
      <c r="GI51" s="91"/>
      <c r="GJ51" s="91"/>
      <c r="GK51" s="91"/>
      <c r="GL51" s="91"/>
      <c r="GM51" s="91"/>
      <c r="GN51" s="91"/>
      <c r="GO51" s="91"/>
      <c r="GP51" s="91"/>
      <c r="GQ51" s="91"/>
      <c r="GR51" s="91"/>
      <c r="GS51" s="91"/>
      <c r="GT51" s="91"/>
      <c r="GU51" s="91"/>
      <c r="GV51" s="91"/>
      <c r="GW51" s="91"/>
      <c r="GX51" s="91"/>
      <c r="GY51" s="91"/>
      <c r="GZ51" s="91"/>
      <c r="HA51" s="91"/>
      <c r="HB51" s="91"/>
      <c r="HC51" s="91"/>
      <c r="HD51" s="91"/>
      <c r="HE51" s="91"/>
      <c r="HF51" s="91"/>
      <c r="HG51" s="91"/>
      <c r="HH51" s="91"/>
      <c r="HI51" s="91"/>
      <c r="HJ51" s="91"/>
      <c r="HK51" s="91"/>
      <c r="HL51" s="91"/>
      <c r="HM51" s="91"/>
      <c r="HN51" s="91"/>
      <c r="HO51" s="91"/>
      <c r="HP51" s="91"/>
      <c r="HQ51" s="91"/>
      <c r="HR51" s="91"/>
      <c r="HS51" s="91"/>
      <c r="HT51" s="91"/>
      <c r="HU51" s="91"/>
      <c r="HV51" s="91"/>
      <c r="HW51" s="91"/>
      <c r="HX51" s="91"/>
      <c r="HY51" s="91"/>
      <c r="HZ51" s="91"/>
      <c r="IA51" s="91"/>
      <c r="IB51" s="91"/>
      <c r="IC51" s="91"/>
      <c r="ID51" s="91"/>
      <c r="IE51" s="91"/>
      <c r="IF51" s="91"/>
      <c r="IG51" s="91"/>
      <c r="IH51" s="91"/>
      <c r="II51" s="91"/>
      <c r="IJ51" s="91"/>
      <c r="IK51" s="91"/>
      <c r="IL51" s="91"/>
      <c r="IM51" s="91"/>
      <c r="IN51" s="91"/>
      <c r="IO51" s="91"/>
      <c r="IP51" s="91"/>
      <c r="IQ51" s="91"/>
      <c r="IR51" s="91"/>
      <c r="IS51" s="91"/>
      <c r="IT51" s="91"/>
      <c r="IU51" s="91"/>
      <c r="IV51" s="91"/>
      <c r="IW51" s="91"/>
      <c r="IX51" s="91"/>
      <c r="IY51" s="91"/>
      <c r="IZ51" s="91"/>
      <c r="JA51" s="91"/>
      <c r="JB51" s="91"/>
      <c r="JC51" s="91"/>
      <c r="JD51" s="91"/>
      <c r="JE51" s="91"/>
      <c r="JF51" s="91"/>
      <c r="JG51" s="91"/>
      <c r="JH51" s="91"/>
      <c r="JI51" s="91"/>
      <c r="JJ51" s="91"/>
      <c r="JK51" s="91"/>
      <c r="JL51" s="91"/>
      <c r="JM51" s="91"/>
      <c r="JN51" s="91"/>
      <c r="JO51" s="91"/>
      <c r="JP51" s="91"/>
      <c r="JQ51" s="91"/>
      <c r="JR51" s="91"/>
      <c r="JS51" s="91"/>
      <c r="JT51" s="91"/>
      <c r="JU51" s="91"/>
      <c r="JV51" s="91"/>
      <c r="JW51" s="91"/>
      <c r="JX51" s="91"/>
      <c r="JY51" s="91"/>
      <c r="JZ51" s="91"/>
      <c r="KA51" s="91"/>
      <c r="KB51" s="91"/>
      <c r="KC51" s="91"/>
      <c r="KD51" s="91"/>
      <c r="KE51" s="91"/>
      <c r="KF51" s="91"/>
      <c r="KG51" s="91"/>
      <c r="KH51" s="91"/>
      <c r="KI51" s="91"/>
      <c r="KJ51" s="91"/>
      <c r="KK51" s="91"/>
      <c r="KL51" s="91"/>
      <c r="KM51" s="91"/>
      <c r="KN51" s="91"/>
      <c r="KO51" s="91"/>
      <c r="KP51" s="91"/>
      <c r="KQ51" s="91"/>
      <c r="KR51" s="91"/>
      <c r="KS51" s="91"/>
      <c r="KT51" s="91"/>
      <c r="KU51" s="91"/>
      <c r="KV51" s="91"/>
      <c r="KW51" s="91"/>
      <c r="KX51" s="91"/>
      <c r="KY51" s="91"/>
      <c r="KZ51" s="91"/>
      <c r="LA51" s="91"/>
      <c r="LB51" s="91"/>
      <c r="LC51" s="91"/>
      <c r="LD51" s="91"/>
      <c r="LE51" s="91"/>
      <c r="LF51" s="91"/>
      <c r="LG51" s="91"/>
      <c r="LH51" s="91"/>
      <c r="LI51" s="91"/>
      <c r="LJ51" s="91"/>
      <c r="LK51" s="91"/>
      <c r="LL51" s="91"/>
      <c r="LM51" s="91"/>
      <c r="LN51" s="91"/>
      <c r="LO51" s="91"/>
      <c r="LP51" s="91"/>
      <c r="LQ51" s="91"/>
      <c r="LR51" s="91"/>
      <c r="LS51" s="91"/>
      <c r="LT51" s="91"/>
      <c r="LU51" s="91"/>
      <c r="LV51" s="91"/>
      <c r="LW51" s="91"/>
      <c r="LX51" s="91"/>
      <c r="LY51" s="91"/>
    </row>
    <row r="52" spans="1:337" s="1" customFormat="1" ht="15.75" customHeight="1" thickBot="1" x14ac:dyDescent="0.4">
      <c r="A52" s="60"/>
      <c r="B52" s="29">
        <v>1</v>
      </c>
      <c r="C52" s="30">
        <v>0</v>
      </c>
      <c r="D52" s="31">
        <v>1</v>
      </c>
      <c r="E52" s="50">
        <v>-0.13032019587622512</v>
      </c>
      <c r="F52" s="51">
        <v>0.58820994336594357</v>
      </c>
      <c r="G52" s="49">
        <v>0.52118270644505094</v>
      </c>
      <c r="H52" s="49">
        <v>-0.1353199257651338</v>
      </c>
      <c r="I52" s="53"/>
      <c r="J52" s="34"/>
      <c r="K52" s="10">
        <v>-0.1353199257651338</v>
      </c>
      <c r="L52" s="10">
        <v>0.45289001760080977</v>
      </c>
      <c r="M52" s="10">
        <v>-0.26564012164135892</v>
      </c>
      <c r="N52" s="10">
        <v>0.32256982172458465</v>
      </c>
      <c r="O52" s="13">
        <f>1/(1+EXP(-K52))</f>
        <v>0.46622154729623971</v>
      </c>
      <c r="P52" s="13">
        <f t="shared" si="11"/>
        <v>0.61132614141181307</v>
      </c>
      <c r="Q52" s="13">
        <f t="shared" si="11"/>
        <v>0.43397775030413943</v>
      </c>
      <c r="R52" s="13">
        <f t="shared" si="11"/>
        <v>0.57995040940938614</v>
      </c>
      <c r="S52" s="106">
        <v>9.1011008086294809E-2</v>
      </c>
      <c r="T52" s="15">
        <f t="shared" si="1"/>
        <v>0.52273705992531938</v>
      </c>
      <c r="U52" s="35"/>
      <c r="V52" s="18">
        <v>-0.11931573501867015</v>
      </c>
      <c r="W52" s="21">
        <v>7.4176735325659771E-3</v>
      </c>
      <c r="X52" s="21"/>
      <c r="Y52" s="24">
        <v>1.5350105891425403E-2</v>
      </c>
      <c r="Z52" s="25">
        <v>-1.3987164643901115E-2</v>
      </c>
      <c r="AA52" s="25">
        <v>-1.5275262601345457E-2</v>
      </c>
      <c r="AB52" s="18">
        <v>1.5996515163516929E-2</v>
      </c>
      <c r="AC52" s="21">
        <v>7.2125256217147118E-4</v>
      </c>
      <c r="AD52" s="27">
        <v>2.0093505196158139E-3</v>
      </c>
      <c r="AE52" s="28">
        <f>SUM(Y52:AB52)</f>
        <v>2.0841938096957599E-3</v>
      </c>
      <c r="AF52" s="117">
        <v>-0.13248395356273954</v>
      </c>
      <c r="AG52" s="118">
        <v>0.58218189180709612</v>
      </c>
      <c r="AH52" s="115">
        <v>-0.14157250719422107</v>
      </c>
      <c r="AI52" s="122">
        <v>0.49892968584735298</v>
      </c>
      <c r="AJ52" s="125"/>
      <c r="AK52" s="91"/>
      <c r="AL52" s="91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1"/>
      <c r="CH52" s="91"/>
      <c r="CI52" s="91"/>
      <c r="CJ52" s="91"/>
      <c r="CK52" s="91"/>
      <c r="CL52" s="91"/>
      <c r="CM52" s="91"/>
      <c r="CN52" s="91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91"/>
      <c r="CZ52" s="91"/>
      <c r="DA52" s="91"/>
      <c r="DB52" s="91"/>
      <c r="DC52" s="91"/>
      <c r="DD52" s="91"/>
      <c r="DE52" s="91"/>
      <c r="DF52" s="91"/>
      <c r="DG52" s="91"/>
      <c r="DH52" s="91"/>
      <c r="DI52" s="91"/>
      <c r="DJ52" s="91"/>
      <c r="DK52" s="91"/>
      <c r="DL52" s="91"/>
      <c r="DM52" s="91"/>
      <c r="DN52" s="91"/>
      <c r="DO52" s="91"/>
      <c r="DP52" s="91"/>
      <c r="DQ52" s="91"/>
      <c r="DR52" s="91"/>
      <c r="DS52" s="91"/>
      <c r="DT52" s="91"/>
      <c r="DU52" s="91"/>
      <c r="DV52" s="91"/>
      <c r="DW52" s="91"/>
      <c r="DX52" s="91"/>
      <c r="DY52" s="91"/>
      <c r="DZ52" s="91"/>
      <c r="EA52" s="91"/>
      <c r="EB52" s="91"/>
      <c r="EC52" s="91"/>
      <c r="ED52" s="91"/>
      <c r="EE52" s="91"/>
      <c r="EF52" s="91"/>
      <c r="EG52" s="91"/>
      <c r="EH52" s="91"/>
      <c r="EI52" s="91"/>
      <c r="EJ52" s="91"/>
      <c r="EK52" s="91"/>
      <c r="EL52" s="91"/>
      <c r="EM52" s="91"/>
      <c r="EN52" s="91"/>
      <c r="EO52" s="91"/>
      <c r="EP52" s="91"/>
      <c r="EQ52" s="91"/>
      <c r="ER52" s="91"/>
      <c r="ES52" s="91"/>
      <c r="ET52" s="91"/>
      <c r="EU52" s="91"/>
      <c r="EV52" s="91"/>
      <c r="EW52" s="91"/>
      <c r="EX52" s="91"/>
      <c r="EY52" s="91"/>
      <c r="EZ52" s="91"/>
      <c r="FA52" s="91"/>
      <c r="FB52" s="91"/>
      <c r="FC52" s="91"/>
      <c r="FD52" s="91"/>
      <c r="FE52" s="91"/>
      <c r="FF52" s="91"/>
      <c r="FG52" s="91"/>
      <c r="FH52" s="91"/>
      <c r="FI52" s="91"/>
      <c r="FJ52" s="91"/>
      <c r="FK52" s="91"/>
      <c r="FL52" s="91"/>
      <c r="FM52" s="91"/>
      <c r="FN52" s="91"/>
      <c r="FO52" s="91"/>
      <c r="FP52" s="91"/>
      <c r="FQ52" s="91"/>
      <c r="FR52" s="91"/>
      <c r="FS52" s="91"/>
      <c r="FT52" s="91"/>
      <c r="FU52" s="91"/>
      <c r="FV52" s="91"/>
      <c r="FW52" s="91"/>
      <c r="FX52" s="91"/>
      <c r="FY52" s="91"/>
      <c r="FZ52" s="91"/>
      <c r="GA52" s="91"/>
      <c r="GB52" s="91"/>
      <c r="GC52" s="91"/>
      <c r="GD52" s="91"/>
      <c r="GE52" s="91"/>
      <c r="GF52" s="91"/>
      <c r="GG52" s="91"/>
      <c r="GH52" s="91"/>
      <c r="GI52" s="91"/>
      <c r="GJ52" s="91"/>
      <c r="GK52" s="91"/>
      <c r="GL52" s="91"/>
      <c r="GM52" s="91"/>
      <c r="GN52" s="91"/>
      <c r="GO52" s="91"/>
      <c r="GP52" s="91"/>
      <c r="GQ52" s="91"/>
      <c r="GR52" s="91"/>
      <c r="GS52" s="91"/>
      <c r="GT52" s="91"/>
      <c r="GU52" s="91"/>
      <c r="GV52" s="91"/>
      <c r="GW52" s="91"/>
      <c r="GX52" s="91"/>
      <c r="GY52" s="91"/>
      <c r="GZ52" s="91"/>
      <c r="HA52" s="91"/>
      <c r="HB52" s="91"/>
      <c r="HC52" s="91"/>
      <c r="HD52" s="91"/>
      <c r="HE52" s="91"/>
      <c r="HF52" s="91"/>
      <c r="HG52" s="91"/>
      <c r="HH52" s="91"/>
      <c r="HI52" s="91"/>
      <c r="HJ52" s="91"/>
      <c r="HK52" s="91"/>
      <c r="HL52" s="91"/>
      <c r="HM52" s="91"/>
      <c r="HN52" s="91"/>
      <c r="HO52" s="91"/>
      <c r="HP52" s="91"/>
      <c r="HQ52" s="91"/>
      <c r="HR52" s="91"/>
      <c r="HS52" s="91"/>
      <c r="HT52" s="91"/>
      <c r="HU52" s="91"/>
      <c r="HV52" s="91"/>
      <c r="HW52" s="91"/>
      <c r="HX52" s="91"/>
      <c r="HY52" s="91"/>
      <c r="HZ52" s="91"/>
      <c r="IA52" s="91"/>
      <c r="IB52" s="91"/>
      <c r="IC52" s="91"/>
      <c r="ID52" s="91"/>
      <c r="IE52" s="91"/>
      <c r="IF52" s="91"/>
      <c r="IG52" s="91"/>
      <c r="IH52" s="91"/>
      <c r="II52" s="91"/>
      <c r="IJ52" s="91"/>
      <c r="IK52" s="91"/>
      <c r="IL52" s="91"/>
      <c r="IM52" s="91"/>
      <c r="IN52" s="91"/>
      <c r="IO52" s="91"/>
      <c r="IP52" s="91"/>
      <c r="IQ52" s="91"/>
      <c r="IR52" s="91"/>
      <c r="IS52" s="91"/>
      <c r="IT52" s="91"/>
      <c r="IU52" s="91"/>
      <c r="IV52" s="91"/>
      <c r="IW52" s="91"/>
      <c r="IX52" s="91"/>
      <c r="IY52" s="91"/>
      <c r="IZ52" s="91"/>
      <c r="JA52" s="91"/>
      <c r="JB52" s="91"/>
      <c r="JC52" s="91"/>
      <c r="JD52" s="91"/>
      <c r="JE52" s="91"/>
      <c r="JF52" s="91"/>
      <c r="JG52" s="91"/>
      <c r="JH52" s="91"/>
      <c r="JI52" s="91"/>
      <c r="JJ52" s="91"/>
      <c r="JK52" s="91"/>
      <c r="JL52" s="91"/>
      <c r="JM52" s="91"/>
      <c r="JN52" s="91"/>
      <c r="JO52" s="91"/>
      <c r="JP52" s="91"/>
      <c r="JQ52" s="91"/>
      <c r="JR52" s="91"/>
      <c r="JS52" s="91"/>
      <c r="JT52" s="91"/>
      <c r="JU52" s="91"/>
      <c r="JV52" s="91"/>
      <c r="JW52" s="91"/>
      <c r="JX52" s="91"/>
      <c r="JY52" s="91"/>
      <c r="JZ52" s="91"/>
      <c r="KA52" s="91"/>
      <c r="KB52" s="91"/>
      <c r="KC52" s="91"/>
      <c r="KD52" s="91"/>
      <c r="KE52" s="91"/>
      <c r="KF52" s="91"/>
      <c r="KG52" s="91"/>
      <c r="KH52" s="91"/>
      <c r="KI52" s="91"/>
      <c r="KJ52" s="91"/>
      <c r="KK52" s="91"/>
      <c r="KL52" s="91"/>
      <c r="KM52" s="91"/>
      <c r="KN52" s="91"/>
      <c r="KO52" s="91"/>
      <c r="KP52" s="91"/>
      <c r="KQ52" s="91"/>
      <c r="KR52" s="91"/>
      <c r="KS52" s="91"/>
      <c r="KT52" s="91"/>
      <c r="KU52" s="91"/>
      <c r="KV52" s="91"/>
      <c r="KW52" s="91"/>
      <c r="KX52" s="91"/>
      <c r="KY52" s="91"/>
      <c r="KZ52" s="91"/>
      <c r="LA52" s="91"/>
      <c r="LB52" s="91"/>
      <c r="LC52" s="91"/>
      <c r="LD52" s="91"/>
      <c r="LE52" s="91"/>
      <c r="LF52" s="91"/>
      <c r="LG52" s="91"/>
      <c r="LH52" s="91"/>
      <c r="LI52" s="91"/>
      <c r="LJ52" s="91"/>
      <c r="LK52" s="91"/>
      <c r="LL52" s="91"/>
      <c r="LM52" s="91"/>
      <c r="LN52" s="91"/>
      <c r="LO52" s="91"/>
      <c r="LP52" s="91"/>
      <c r="LQ52" s="91"/>
      <c r="LR52" s="91"/>
      <c r="LS52" s="91"/>
      <c r="LT52" s="91"/>
      <c r="LU52" s="91"/>
      <c r="LV52" s="91"/>
      <c r="LW52" s="91"/>
      <c r="LX52" s="91"/>
      <c r="LY52" s="91"/>
    </row>
    <row r="53" spans="1:337" s="1" customFormat="1" ht="15.75" customHeight="1" thickBot="1" x14ac:dyDescent="0.4">
      <c r="A53" s="61"/>
      <c r="B53" s="36">
        <v>1</v>
      </c>
      <c r="C53" s="37">
        <v>1</v>
      </c>
      <c r="D53" s="38">
        <v>0</v>
      </c>
      <c r="E53" s="54"/>
      <c r="F53" s="55"/>
      <c r="G53" s="56"/>
      <c r="H53" s="56"/>
      <c r="I53" s="57"/>
      <c r="J53" s="41"/>
      <c r="K53" s="42"/>
      <c r="L53" s="42"/>
      <c r="M53" s="42"/>
      <c r="N53" s="42"/>
      <c r="O53" s="14"/>
      <c r="P53" s="14"/>
      <c r="Q53" s="14"/>
      <c r="R53" s="14"/>
      <c r="S53" s="107">
        <v>1.5876929437830034E-2</v>
      </c>
      <c r="T53" s="15">
        <f t="shared" si="1"/>
        <v>0.50396914898224732</v>
      </c>
      <c r="U53" s="43"/>
      <c r="V53" s="19">
        <v>0.12599228724556183</v>
      </c>
      <c r="W53" s="44"/>
      <c r="X53" s="44"/>
      <c r="Y53" s="45"/>
      <c r="Z53" s="42"/>
      <c r="AA53" s="42"/>
      <c r="AB53" s="19"/>
      <c r="AC53" s="44"/>
      <c r="AD53" s="46"/>
      <c r="AE53" s="47"/>
      <c r="AF53" s="119"/>
      <c r="AG53" s="120"/>
      <c r="AH53" s="116"/>
      <c r="AI53" s="123"/>
      <c r="AJ53" s="126"/>
      <c r="AK53" s="91"/>
      <c r="AL53" s="91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1"/>
      <c r="CF53" s="91"/>
      <c r="CG53" s="91"/>
      <c r="CH53" s="91"/>
      <c r="CI53" s="91"/>
      <c r="CJ53" s="91"/>
      <c r="CK53" s="91"/>
      <c r="CL53" s="91"/>
      <c r="CM53" s="91"/>
      <c r="CN53" s="91"/>
      <c r="CO53" s="91"/>
      <c r="CP53" s="91"/>
      <c r="CQ53" s="91"/>
      <c r="CR53" s="91"/>
      <c r="CS53" s="91"/>
      <c r="CT53" s="91"/>
      <c r="CU53" s="91"/>
      <c r="CV53" s="91"/>
      <c r="CW53" s="91"/>
      <c r="CX53" s="91"/>
      <c r="CY53" s="91"/>
      <c r="CZ53" s="91"/>
      <c r="DA53" s="91"/>
      <c r="DB53" s="91"/>
      <c r="DC53" s="91"/>
      <c r="DD53" s="91"/>
      <c r="DE53" s="91"/>
      <c r="DF53" s="91"/>
      <c r="DG53" s="91"/>
      <c r="DH53" s="91"/>
      <c r="DI53" s="91"/>
      <c r="DJ53" s="91"/>
      <c r="DK53" s="91"/>
      <c r="DL53" s="91"/>
      <c r="DM53" s="91"/>
      <c r="DN53" s="91"/>
      <c r="DO53" s="91"/>
      <c r="DP53" s="91"/>
      <c r="DQ53" s="91"/>
      <c r="DR53" s="91"/>
      <c r="DS53" s="91"/>
      <c r="DT53" s="91"/>
      <c r="DU53" s="91"/>
      <c r="DV53" s="91"/>
      <c r="DW53" s="91"/>
      <c r="DX53" s="91"/>
      <c r="DY53" s="91"/>
      <c r="DZ53" s="91"/>
      <c r="EA53" s="91"/>
      <c r="EB53" s="91"/>
      <c r="EC53" s="91"/>
      <c r="ED53" s="91"/>
      <c r="EE53" s="91"/>
      <c r="EF53" s="91"/>
      <c r="EG53" s="91"/>
      <c r="EH53" s="91"/>
      <c r="EI53" s="91"/>
      <c r="EJ53" s="91"/>
      <c r="EK53" s="91"/>
      <c r="EL53" s="91"/>
      <c r="EM53" s="91"/>
      <c r="EN53" s="91"/>
      <c r="EO53" s="91"/>
      <c r="EP53" s="91"/>
      <c r="EQ53" s="91"/>
      <c r="ER53" s="91"/>
      <c r="ES53" s="91"/>
      <c r="ET53" s="91"/>
      <c r="EU53" s="91"/>
      <c r="EV53" s="91"/>
      <c r="EW53" s="91"/>
      <c r="EX53" s="91"/>
      <c r="EY53" s="91"/>
      <c r="EZ53" s="91"/>
      <c r="FA53" s="91"/>
      <c r="FB53" s="91"/>
      <c r="FC53" s="91"/>
      <c r="FD53" s="91"/>
      <c r="FE53" s="91"/>
      <c r="FF53" s="91"/>
      <c r="FG53" s="91"/>
      <c r="FH53" s="91"/>
      <c r="FI53" s="91"/>
      <c r="FJ53" s="91"/>
      <c r="FK53" s="91"/>
      <c r="FL53" s="91"/>
      <c r="FM53" s="91"/>
      <c r="FN53" s="91"/>
      <c r="FO53" s="91"/>
      <c r="FP53" s="91"/>
      <c r="FQ53" s="91"/>
      <c r="FR53" s="91"/>
      <c r="FS53" s="91"/>
      <c r="FT53" s="91"/>
      <c r="FU53" s="91"/>
      <c r="FV53" s="91"/>
      <c r="FW53" s="91"/>
      <c r="FX53" s="91"/>
      <c r="FY53" s="91"/>
      <c r="FZ53" s="91"/>
      <c r="GA53" s="91"/>
      <c r="GB53" s="91"/>
      <c r="GC53" s="91"/>
      <c r="GD53" s="91"/>
      <c r="GE53" s="91"/>
      <c r="GF53" s="91"/>
      <c r="GG53" s="91"/>
      <c r="GH53" s="91"/>
      <c r="GI53" s="91"/>
      <c r="GJ53" s="91"/>
      <c r="GK53" s="91"/>
      <c r="GL53" s="91"/>
      <c r="GM53" s="91"/>
      <c r="GN53" s="91"/>
      <c r="GO53" s="91"/>
      <c r="GP53" s="91"/>
      <c r="GQ53" s="91"/>
      <c r="GR53" s="91"/>
      <c r="GS53" s="91"/>
      <c r="GT53" s="91"/>
      <c r="GU53" s="91"/>
      <c r="GV53" s="91"/>
      <c r="GW53" s="91"/>
      <c r="GX53" s="91"/>
      <c r="GY53" s="91"/>
      <c r="GZ53" s="91"/>
      <c r="HA53" s="91"/>
      <c r="HB53" s="91"/>
      <c r="HC53" s="91"/>
      <c r="HD53" s="91"/>
      <c r="HE53" s="91"/>
      <c r="HF53" s="91"/>
      <c r="HG53" s="91"/>
      <c r="HH53" s="91"/>
      <c r="HI53" s="91"/>
      <c r="HJ53" s="91"/>
      <c r="HK53" s="91"/>
      <c r="HL53" s="91"/>
      <c r="HM53" s="91"/>
      <c r="HN53" s="91"/>
      <c r="HO53" s="91"/>
      <c r="HP53" s="91"/>
      <c r="HQ53" s="91"/>
      <c r="HR53" s="91"/>
      <c r="HS53" s="91"/>
      <c r="HT53" s="91"/>
      <c r="HU53" s="91"/>
      <c r="HV53" s="91"/>
      <c r="HW53" s="91"/>
      <c r="HX53" s="91"/>
      <c r="HY53" s="91"/>
      <c r="HZ53" s="91"/>
      <c r="IA53" s="91"/>
      <c r="IB53" s="91"/>
      <c r="IC53" s="91"/>
      <c r="ID53" s="91"/>
      <c r="IE53" s="91"/>
      <c r="IF53" s="91"/>
      <c r="IG53" s="91"/>
      <c r="IH53" s="91"/>
      <c r="II53" s="91"/>
      <c r="IJ53" s="91"/>
      <c r="IK53" s="91"/>
      <c r="IL53" s="91"/>
      <c r="IM53" s="91"/>
      <c r="IN53" s="91"/>
      <c r="IO53" s="91"/>
      <c r="IP53" s="91"/>
      <c r="IQ53" s="91"/>
      <c r="IR53" s="91"/>
      <c r="IS53" s="91"/>
      <c r="IT53" s="91"/>
      <c r="IU53" s="91"/>
      <c r="IV53" s="91"/>
      <c r="IW53" s="91"/>
      <c r="IX53" s="91"/>
      <c r="IY53" s="91"/>
      <c r="IZ53" s="91"/>
      <c r="JA53" s="91"/>
      <c r="JB53" s="91"/>
      <c r="JC53" s="91"/>
      <c r="JD53" s="91"/>
      <c r="JE53" s="91"/>
      <c r="JF53" s="91"/>
      <c r="JG53" s="91"/>
      <c r="JH53" s="91"/>
      <c r="JI53" s="91"/>
      <c r="JJ53" s="91"/>
      <c r="JK53" s="91"/>
      <c r="JL53" s="91"/>
      <c r="JM53" s="91"/>
      <c r="JN53" s="91"/>
      <c r="JO53" s="91"/>
      <c r="JP53" s="91"/>
      <c r="JQ53" s="91"/>
      <c r="JR53" s="91"/>
      <c r="JS53" s="91"/>
      <c r="JT53" s="91"/>
      <c r="JU53" s="91"/>
      <c r="JV53" s="91"/>
      <c r="JW53" s="91"/>
      <c r="JX53" s="91"/>
      <c r="JY53" s="91"/>
      <c r="JZ53" s="91"/>
      <c r="KA53" s="91"/>
      <c r="KB53" s="91"/>
      <c r="KC53" s="91"/>
      <c r="KD53" s="91"/>
      <c r="KE53" s="91"/>
      <c r="KF53" s="91"/>
      <c r="KG53" s="91"/>
      <c r="KH53" s="91"/>
      <c r="KI53" s="91"/>
      <c r="KJ53" s="91"/>
      <c r="KK53" s="91"/>
      <c r="KL53" s="91"/>
      <c r="KM53" s="91"/>
      <c r="KN53" s="91"/>
      <c r="KO53" s="91"/>
      <c r="KP53" s="91"/>
      <c r="KQ53" s="91"/>
      <c r="KR53" s="91"/>
      <c r="KS53" s="91"/>
      <c r="KT53" s="91"/>
      <c r="KU53" s="91"/>
      <c r="KV53" s="91"/>
      <c r="KW53" s="91"/>
      <c r="KX53" s="91"/>
      <c r="KY53" s="91"/>
      <c r="KZ53" s="91"/>
      <c r="LA53" s="91"/>
      <c r="LB53" s="91"/>
      <c r="LC53" s="91"/>
      <c r="LD53" s="91"/>
      <c r="LE53" s="91"/>
      <c r="LF53" s="91"/>
      <c r="LG53" s="91"/>
      <c r="LH53" s="91"/>
      <c r="LI53" s="91"/>
      <c r="LJ53" s="91"/>
      <c r="LK53" s="91"/>
      <c r="LL53" s="91"/>
      <c r="LM53" s="91"/>
      <c r="LN53" s="91"/>
      <c r="LO53" s="91"/>
      <c r="LP53" s="91"/>
      <c r="LQ53" s="91"/>
      <c r="LR53" s="91"/>
      <c r="LS53" s="91"/>
      <c r="LT53" s="91"/>
      <c r="LU53" s="91"/>
      <c r="LV53" s="91"/>
      <c r="LW53" s="91"/>
      <c r="LX53" s="91"/>
      <c r="LY53" s="91"/>
    </row>
    <row r="54" spans="1:337" s="1" customFormat="1" ht="15.75" customHeight="1" thickBot="1" x14ac:dyDescent="0.4">
      <c r="A54" s="59">
        <f>A50+1</f>
        <v>12</v>
      </c>
      <c r="B54" s="3">
        <v>0</v>
      </c>
      <c r="C54" s="4">
        <v>0</v>
      </c>
      <c r="D54" s="5">
        <v>0</v>
      </c>
      <c r="E54" s="48" cm="1">
        <f t="array" ref="E54:F56">AF50:AG52</f>
        <v>-0.62988940898797641</v>
      </c>
      <c r="F54" s="49">
        <v>-0.6454271359596967</v>
      </c>
      <c r="G54" s="49" cm="1">
        <f t="array" ref="G54:G56">AI50:AI52</f>
        <v>1.2315156206501712</v>
      </c>
      <c r="H54" s="49" cm="1">
        <f t="array" ref="H54:H56">AH50:AH52</f>
        <v>0.24037869181625121</v>
      </c>
      <c r="I54" s="52">
        <f>AJ50</f>
        <v>-0.62450983130516402</v>
      </c>
      <c r="J54" s="8">
        <v>3</v>
      </c>
      <c r="K54" s="9" cm="1">
        <f t="array" ref="K54:N56" xml:space="preserve"> MMULT(E54:F56, TRANSPOSE(B54:C57))+H54:H56</f>
        <v>0.24037869181625121</v>
      </c>
      <c r="L54" s="9">
        <v>-0.40504844414344549</v>
      </c>
      <c r="M54" s="9">
        <v>-0.3895107171717252</v>
      </c>
      <c r="N54" s="9">
        <v>-1.0349378531314219</v>
      </c>
      <c r="O54" s="11">
        <f>(EXP(K54)-EXP(-K54))/(EXP(K54)+EXP(-K54))</f>
        <v>0.23585340785689099</v>
      </c>
      <c r="P54" s="11">
        <f t="shared" ref="P54:R56" si="12">1/(1+EXP(-L54))</f>
        <v>0.40010000351687186</v>
      </c>
      <c r="Q54" s="11">
        <f t="shared" si="12"/>
        <v>0.4038350911299044</v>
      </c>
      <c r="R54" s="11">
        <f t="shared" si="12"/>
        <v>0.26212791888365711</v>
      </c>
      <c r="S54" s="105" cm="1">
        <f t="array" ref="S54:S57">MMULT(TRANSPOSE(O54:R56), G54:G56)+I54</f>
        <v>-9.1060777111287128E-2</v>
      </c>
      <c r="T54" s="15">
        <f t="shared" si="1"/>
        <v>0.47725052356177239</v>
      </c>
      <c r="U54" s="16" cm="1">
        <f t="array" ref="U54">0.25*(-SUMPRODUCT(D54:D57,LN(T54:T57))-SUMPRODUCT(1-D54:D57,LN(1-T54:T57)))</f>
        <v>0.64773278529615919</v>
      </c>
      <c r="V54" s="17" cm="1">
        <f t="array" ref="V54:V57">0.25*(T54:T57-D54:D57)</f>
        <v>0.1193126308904431</v>
      </c>
      <c r="W54" s="20" cm="1">
        <f t="array" ref="W54:W56" xml:space="preserve"> TRANSPOSE(MMULT( TRANSPOSE(_xlfn.ANCHORARRAY(V54)), TRANSPOSE(O54:R56)))</f>
        <v>-3.2535688424552331E-2</v>
      </c>
      <c r="X54" s="20">
        <f>SUM(_xlfn.ANCHORARRAY(V54))</f>
        <v>1.1828481918161507E-2</v>
      </c>
      <c r="Y54" s="22" cm="1">
        <f t="array" ref="Y54:AB56">(G54:G56)*(TRANSPOSE(_xlfn.ANCHORARRAY(V54))*(O54:R56)*(1-O54:R56))</f>
        <v>2.6481658664114973E-2</v>
      </c>
      <c r="Z54" s="23">
        <v>-3.3510966560256858E-2</v>
      </c>
      <c r="AA54" s="23">
        <v>-3.527455655400407E-2</v>
      </c>
      <c r="AB54" s="17">
        <v>2.9741137963952294E-2</v>
      </c>
      <c r="AC54" s="20" cm="1">
        <f t="array" ref="AC54:AD56">MMULT((_xlfn.ANCHORARRAY(Y54)),(B54:C57))</f>
        <v>-5.5334185900517766E-3</v>
      </c>
      <c r="AD54" s="26">
        <v>-3.7698285963045641E-3</v>
      </c>
      <c r="AE54" s="28">
        <f>SUM(Y54:AB54)</f>
        <v>-1.2562726486193665E-2</v>
      </c>
      <c r="AF54" s="117" cm="1">
        <f t="array" ref="AF54:AG56">E54:F56-3*(_xlfn.ANCHORARRAY(AC54))</f>
        <v>-0.61328915321782107</v>
      </c>
      <c r="AG54" s="118">
        <v>-0.63411765017078303</v>
      </c>
      <c r="AH54" s="114" cm="1">
        <f t="array" ref="AH54:AH56">(H54:H56)-3*(AE54:AE56)</f>
        <v>0.27806687127483221</v>
      </c>
      <c r="AI54" s="121" cm="1">
        <f t="array" ref="AI54:AI56">G54:G56-3*(_xlfn.ANCHORARRAY(W54))</f>
        <v>1.3291226859238281</v>
      </c>
      <c r="AJ54" s="124">
        <f>I54-3*(X54)</f>
        <v>-0.65999527705964856</v>
      </c>
      <c r="AK54" s="91"/>
      <c r="AL54" s="91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91"/>
      <c r="CZ54" s="91"/>
      <c r="DA54" s="91"/>
      <c r="DB54" s="91"/>
      <c r="DC54" s="91"/>
      <c r="DD54" s="91"/>
      <c r="DE54" s="91"/>
      <c r="DF54" s="91"/>
      <c r="DG54" s="91"/>
      <c r="DH54" s="91"/>
      <c r="DI54" s="91"/>
      <c r="DJ54" s="91"/>
      <c r="DK54" s="91"/>
      <c r="DL54" s="91"/>
      <c r="DM54" s="91"/>
      <c r="DN54" s="91"/>
      <c r="DO54" s="91"/>
      <c r="DP54" s="91"/>
      <c r="DQ54" s="91"/>
      <c r="DR54" s="91"/>
      <c r="DS54" s="91"/>
      <c r="DT54" s="91"/>
      <c r="DU54" s="91"/>
      <c r="DV54" s="91"/>
      <c r="DW54" s="91"/>
      <c r="DX54" s="91"/>
      <c r="DY54" s="91"/>
      <c r="DZ54" s="91"/>
      <c r="EA54" s="91"/>
      <c r="EB54" s="91"/>
      <c r="EC54" s="91"/>
      <c r="ED54" s="91"/>
      <c r="EE54" s="91"/>
      <c r="EF54" s="91"/>
      <c r="EG54" s="91"/>
      <c r="EH54" s="91"/>
      <c r="EI54" s="91"/>
      <c r="EJ54" s="91"/>
      <c r="EK54" s="91"/>
      <c r="EL54" s="91"/>
      <c r="EM54" s="91"/>
      <c r="EN54" s="91"/>
      <c r="EO54" s="91"/>
      <c r="EP54" s="91"/>
      <c r="EQ54" s="91"/>
      <c r="ER54" s="91"/>
      <c r="ES54" s="91"/>
      <c r="ET54" s="91"/>
      <c r="EU54" s="91"/>
      <c r="EV54" s="91"/>
      <c r="EW54" s="91"/>
      <c r="EX54" s="91"/>
      <c r="EY54" s="91"/>
      <c r="EZ54" s="91"/>
      <c r="FA54" s="91"/>
      <c r="FB54" s="91"/>
      <c r="FC54" s="91"/>
      <c r="FD54" s="91"/>
      <c r="FE54" s="91"/>
      <c r="FF54" s="91"/>
      <c r="FG54" s="91"/>
      <c r="FH54" s="91"/>
      <c r="FI54" s="91"/>
      <c r="FJ54" s="91"/>
      <c r="FK54" s="91"/>
      <c r="FL54" s="91"/>
      <c r="FM54" s="91"/>
      <c r="FN54" s="91"/>
      <c r="FO54" s="91"/>
      <c r="FP54" s="91"/>
      <c r="FQ54" s="91"/>
      <c r="FR54" s="91"/>
      <c r="FS54" s="91"/>
      <c r="FT54" s="91"/>
      <c r="FU54" s="91"/>
      <c r="FV54" s="91"/>
      <c r="FW54" s="91"/>
      <c r="FX54" s="91"/>
      <c r="FY54" s="91"/>
      <c r="FZ54" s="91"/>
      <c r="GA54" s="91"/>
      <c r="GB54" s="91"/>
      <c r="GC54" s="91"/>
      <c r="GD54" s="91"/>
      <c r="GE54" s="91"/>
      <c r="GF54" s="91"/>
      <c r="GG54" s="91"/>
      <c r="GH54" s="91"/>
      <c r="GI54" s="91"/>
      <c r="GJ54" s="91"/>
      <c r="GK54" s="91"/>
      <c r="GL54" s="91"/>
      <c r="GM54" s="91"/>
      <c r="GN54" s="91"/>
      <c r="GO54" s="91"/>
      <c r="GP54" s="91"/>
      <c r="GQ54" s="91"/>
      <c r="GR54" s="91"/>
      <c r="GS54" s="91"/>
      <c r="GT54" s="91"/>
      <c r="GU54" s="91"/>
      <c r="GV54" s="91"/>
      <c r="GW54" s="91"/>
      <c r="GX54" s="91"/>
      <c r="GY54" s="91"/>
      <c r="GZ54" s="91"/>
      <c r="HA54" s="91"/>
      <c r="HB54" s="91"/>
      <c r="HC54" s="91"/>
      <c r="HD54" s="91"/>
      <c r="HE54" s="91"/>
      <c r="HF54" s="91"/>
      <c r="HG54" s="91"/>
      <c r="HH54" s="91"/>
      <c r="HI54" s="91"/>
      <c r="HJ54" s="91"/>
      <c r="HK54" s="91"/>
      <c r="HL54" s="91"/>
      <c r="HM54" s="91"/>
      <c r="HN54" s="91"/>
      <c r="HO54" s="91"/>
      <c r="HP54" s="91"/>
      <c r="HQ54" s="91"/>
      <c r="HR54" s="91"/>
      <c r="HS54" s="91"/>
      <c r="HT54" s="91"/>
      <c r="HU54" s="91"/>
      <c r="HV54" s="91"/>
      <c r="HW54" s="91"/>
      <c r="HX54" s="91"/>
      <c r="HY54" s="91"/>
      <c r="HZ54" s="91"/>
      <c r="IA54" s="91"/>
      <c r="IB54" s="91"/>
      <c r="IC54" s="91"/>
      <c r="ID54" s="91"/>
      <c r="IE54" s="91"/>
      <c r="IF54" s="91"/>
      <c r="IG54" s="91"/>
      <c r="IH54" s="91"/>
      <c r="II54" s="91"/>
      <c r="IJ54" s="91"/>
      <c r="IK54" s="91"/>
      <c r="IL54" s="91"/>
      <c r="IM54" s="91"/>
      <c r="IN54" s="91"/>
      <c r="IO54" s="91"/>
      <c r="IP54" s="91"/>
      <c r="IQ54" s="91"/>
      <c r="IR54" s="91"/>
      <c r="IS54" s="91"/>
      <c r="IT54" s="91"/>
      <c r="IU54" s="91"/>
      <c r="IV54" s="91"/>
      <c r="IW54" s="91"/>
      <c r="IX54" s="91"/>
      <c r="IY54" s="91"/>
      <c r="IZ54" s="91"/>
      <c r="JA54" s="91"/>
      <c r="JB54" s="91"/>
      <c r="JC54" s="91"/>
      <c r="JD54" s="91"/>
      <c r="JE54" s="91"/>
      <c r="JF54" s="91"/>
      <c r="JG54" s="91"/>
      <c r="JH54" s="91"/>
      <c r="JI54" s="91"/>
      <c r="JJ54" s="91"/>
      <c r="JK54" s="91"/>
      <c r="JL54" s="91"/>
      <c r="JM54" s="91"/>
      <c r="JN54" s="91"/>
      <c r="JO54" s="91"/>
      <c r="JP54" s="91"/>
      <c r="JQ54" s="91"/>
      <c r="JR54" s="91"/>
      <c r="JS54" s="91"/>
      <c r="JT54" s="91"/>
      <c r="JU54" s="91"/>
      <c r="JV54" s="91"/>
      <c r="JW54" s="91"/>
      <c r="JX54" s="91"/>
      <c r="JY54" s="91"/>
      <c r="JZ54" s="91"/>
      <c r="KA54" s="91"/>
      <c r="KB54" s="91"/>
      <c r="KC54" s="91"/>
      <c r="KD54" s="91"/>
      <c r="KE54" s="91"/>
      <c r="KF54" s="91"/>
      <c r="KG54" s="91"/>
      <c r="KH54" s="91"/>
      <c r="KI54" s="91"/>
      <c r="KJ54" s="91"/>
      <c r="KK54" s="91"/>
      <c r="KL54" s="91"/>
      <c r="KM54" s="91"/>
      <c r="KN54" s="91"/>
      <c r="KO54" s="91"/>
      <c r="KP54" s="91"/>
      <c r="KQ54" s="91"/>
      <c r="KR54" s="91"/>
      <c r="KS54" s="91"/>
      <c r="KT54" s="91"/>
      <c r="KU54" s="91"/>
      <c r="KV54" s="91"/>
      <c r="KW54" s="91"/>
      <c r="KX54" s="91"/>
      <c r="KY54" s="91"/>
      <c r="KZ54" s="91"/>
      <c r="LA54" s="91"/>
      <c r="LB54" s="91"/>
      <c r="LC54" s="91"/>
      <c r="LD54" s="91"/>
      <c r="LE54" s="91"/>
      <c r="LF54" s="91"/>
      <c r="LG54" s="91"/>
      <c r="LH54" s="91"/>
      <c r="LI54" s="91"/>
      <c r="LJ54" s="91"/>
      <c r="LK54" s="91"/>
      <c r="LL54" s="91"/>
      <c r="LM54" s="91"/>
      <c r="LN54" s="91"/>
      <c r="LO54" s="91"/>
      <c r="LP54" s="91"/>
      <c r="LQ54" s="91"/>
      <c r="LR54" s="91"/>
      <c r="LS54" s="91"/>
      <c r="LT54" s="91"/>
      <c r="LU54" s="91"/>
      <c r="LV54" s="91"/>
      <c r="LW54" s="91"/>
      <c r="LX54" s="91"/>
      <c r="LY54" s="91"/>
    </row>
    <row r="55" spans="1:337" s="1" customFormat="1" ht="15.75" customHeight="1" thickBot="1" x14ac:dyDescent="0.4">
      <c r="A55" s="60"/>
      <c r="B55" s="29">
        <v>0</v>
      </c>
      <c r="C55" s="30">
        <v>1</v>
      </c>
      <c r="D55" s="31">
        <v>1</v>
      </c>
      <c r="E55" s="50">
        <v>-0.53178143911610432</v>
      </c>
      <c r="F55" s="51">
        <v>0.653147523163365</v>
      </c>
      <c r="G55" s="49">
        <v>2.314104062186486E-2</v>
      </c>
      <c r="H55" s="49">
        <v>-7.1629543298220716E-2</v>
      </c>
      <c r="I55" s="53"/>
      <c r="J55" s="34"/>
      <c r="K55" s="10">
        <v>-7.1629543298220716E-2</v>
      </c>
      <c r="L55" s="10">
        <v>0.58151797986514431</v>
      </c>
      <c r="M55" s="10">
        <v>-0.603410982414325</v>
      </c>
      <c r="N55" s="10">
        <v>4.9736540749039965E-2</v>
      </c>
      <c r="O55" s="13">
        <f>1/(1+EXP(-K55))</f>
        <v>0.48210026683758861</v>
      </c>
      <c r="P55" s="13">
        <f t="shared" si="12"/>
        <v>0.64141661863535637</v>
      </c>
      <c r="Q55" s="13">
        <f t="shared" si="12"/>
        <v>0.35356370303324225</v>
      </c>
      <c r="R55" s="13">
        <f t="shared" si="12"/>
        <v>0.51243157260348404</v>
      </c>
      <c r="S55" s="106">
        <v>0.18661354988158418</v>
      </c>
      <c r="T55" s="15">
        <f t="shared" si="1"/>
        <v>0.54651846677787019</v>
      </c>
      <c r="U55" s="35"/>
      <c r="V55" s="18">
        <v>-0.11337038330553245</v>
      </c>
      <c r="W55" s="21">
        <v>6.7204028355024592E-3</v>
      </c>
      <c r="X55" s="21"/>
      <c r="Y55" s="24">
        <v>6.8936997799178511E-4</v>
      </c>
      <c r="Z55" s="25">
        <v>-6.0341050387233185E-4</v>
      </c>
      <c r="AA55" s="25">
        <v>-6.2925614727962634E-4</v>
      </c>
      <c r="AB55" s="18">
        <v>7.2190099256543212E-4</v>
      </c>
      <c r="AC55" s="21">
        <v>9.2644845285805777E-5</v>
      </c>
      <c r="AD55" s="27">
        <v>1.1849048869310027E-4</v>
      </c>
      <c r="AE55" s="28">
        <f>SUM(Y55:AB55)</f>
        <v>1.7860431940525904E-4</v>
      </c>
      <c r="AF55" s="117">
        <v>-0.53205937365196176</v>
      </c>
      <c r="AG55" s="118">
        <v>0.65279205169728571</v>
      </c>
      <c r="AH55" s="115">
        <v>-7.2165356256436497E-2</v>
      </c>
      <c r="AI55" s="122">
        <v>2.9798321153574822E-3</v>
      </c>
      <c r="AJ55" s="125"/>
      <c r="AK55" s="91"/>
      <c r="AL55" s="91"/>
      <c r="AM55" s="91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91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1"/>
      <c r="CA55" s="91"/>
      <c r="CB55" s="91"/>
      <c r="CC55" s="91"/>
      <c r="CD55" s="91"/>
      <c r="CE55" s="91"/>
      <c r="CF55" s="91"/>
      <c r="CG55" s="91"/>
      <c r="CH55" s="91"/>
      <c r="CI55" s="91"/>
      <c r="CJ55" s="91"/>
      <c r="CK55" s="91"/>
      <c r="CL55" s="91"/>
      <c r="CM55" s="91"/>
      <c r="CN55" s="91"/>
      <c r="CO55" s="91"/>
      <c r="CP55" s="91"/>
      <c r="CQ55" s="91"/>
      <c r="CR55" s="91"/>
      <c r="CS55" s="91"/>
      <c r="CT55" s="91"/>
      <c r="CU55" s="91"/>
      <c r="CV55" s="91"/>
      <c r="CW55" s="91"/>
      <c r="CX55" s="91"/>
      <c r="CY55" s="91"/>
      <c r="CZ55" s="91"/>
      <c r="DA55" s="91"/>
      <c r="DB55" s="91"/>
      <c r="DC55" s="91"/>
      <c r="DD55" s="91"/>
      <c r="DE55" s="91"/>
      <c r="DF55" s="91"/>
      <c r="DG55" s="91"/>
      <c r="DH55" s="91"/>
      <c r="DI55" s="91"/>
      <c r="DJ55" s="91"/>
      <c r="DK55" s="91"/>
      <c r="DL55" s="91"/>
      <c r="DM55" s="91"/>
      <c r="DN55" s="91"/>
      <c r="DO55" s="91"/>
      <c r="DP55" s="91"/>
      <c r="DQ55" s="91"/>
      <c r="DR55" s="91"/>
      <c r="DS55" s="91"/>
      <c r="DT55" s="91"/>
      <c r="DU55" s="91"/>
      <c r="DV55" s="91"/>
      <c r="DW55" s="91"/>
      <c r="DX55" s="91"/>
      <c r="DY55" s="91"/>
      <c r="DZ55" s="91"/>
      <c r="EA55" s="91"/>
      <c r="EB55" s="91"/>
      <c r="EC55" s="91"/>
      <c r="ED55" s="91"/>
      <c r="EE55" s="91"/>
      <c r="EF55" s="91"/>
      <c r="EG55" s="91"/>
      <c r="EH55" s="91"/>
      <c r="EI55" s="91"/>
      <c r="EJ55" s="91"/>
      <c r="EK55" s="91"/>
      <c r="EL55" s="91"/>
      <c r="EM55" s="91"/>
      <c r="EN55" s="91"/>
      <c r="EO55" s="91"/>
      <c r="EP55" s="91"/>
      <c r="EQ55" s="91"/>
      <c r="ER55" s="91"/>
      <c r="ES55" s="91"/>
      <c r="ET55" s="91"/>
      <c r="EU55" s="91"/>
      <c r="EV55" s="91"/>
      <c r="EW55" s="91"/>
      <c r="EX55" s="91"/>
      <c r="EY55" s="91"/>
      <c r="EZ55" s="91"/>
      <c r="FA55" s="91"/>
      <c r="FB55" s="91"/>
      <c r="FC55" s="91"/>
      <c r="FD55" s="91"/>
      <c r="FE55" s="91"/>
      <c r="FF55" s="91"/>
      <c r="FG55" s="91"/>
      <c r="FH55" s="91"/>
      <c r="FI55" s="91"/>
      <c r="FJ55" s="91"/>
      <c r="FK55" s="91"/>
      <c r="FL55" s="91"/>
      <c r="FM55" s="91"/>
      <c r="FN55" s="91"/>
      <c r="FO55" s="91"/>
      <c r="FP55" s="91"/>
      <c r="FQ55" s="91"/>
      <c r="FR55" s="91"/>
      <c r="FS55" s="91"/>
      <c r="FT55" s="91"/>
      <c r="FU55" s="91"/>
      <c r="FV55" s="91"/>
      <c r="FW55" s="91"/>
      <c r="FX55" s="91"/>
      <c r="FY55" s="91"/>
      <c r="FZ55" s="91"/>
      <c r="GA55" s="91"/>
      <c r="GB55" s="91"/>
      <c r="GC55" s="91"/>
      <c r="GD55" s="91"/>
      <c r="GE55" s="91"/>
      <c r="GF55" s="91"/>
      <c r="GG55" s="91"/>
      <c r="GH55" s="91"/>
      <c r="GI55" s="91"/>
      <c r="GJ55" s="91"/>
      <c r="GK55" s="91"/>
      <c r="GL55" s="91"/>
      <c r="GM55" s="91"/>
      <c r="GN55" s="91"/>
      <c r="GO55" s="91"/>
      <c r="GP55" s="91"/>
      <c r="GQ55" s="91"/>
      <c r="GR55" s="91"/>
      <c r="GS55" s="91"/>
      <c r="GT55" s="91"/>
      <c r="GU55" s="91"/>
      <c r="GV55" s="91"/>
      <c r="GW55" s="91"/>
      <c r="GX55" s="91"/>
      <c r="GY55" s="91"/>
      <c r="GZ55" s="91"/>
      <c r="HA55" s="91"/>
      <c r="HB55" s="91"/>
      <c r="HC55" s="91"/>
      <c r="HD55" s="91"/>
      <c r="HE55" s="91"/>
      <c r="HF55" s="91"/>
      <c r="HG55" s="91"/>
      <c r="HH55" s="91"/>
      <c r="HI55" s="91"/>
      <c r="HJ55" s="91"/>
      <c r="HK55" s="91"/>
      <c r="HL55" s="91"/>
      <c r="HM55" s="91"/>
      <c r="HN55" s="91"/>
      <c r="HO55" s="91"/>
      <c r="HP55" s="91"/>
      <c r="HQ55" s="91"/>
      <c r="HR55" s="91"/>
      <c r="HS55" s="91"/>
      <c r="HT55" s="91"/>
      <c r="HU55" s="91"/>
      <c r="HV55" s="91"/>
      <c r="HW55" s="91"/>
      <c r="HX55" s="91"/>
      <c r="HY55" s="91"/>
      <c r="HZ55" s="91"/>
      <c r="IA55" s="91"/>
      <c r="IB55" s="91"/>
      <c r="IC55" s="91"/>
      <c r="ID55" s="91"/>
      <c r="IE55" s="91"/>
      <c r="IF55" s="91"/>
      <c r="IG55" s="91"/>
      <c r="IH55" s="91"/>
      <c r="II55" s="91"/>
      <c r="IJ55" s="91"/>
      <c r="IK55" s="91"/>
      <c r="IL55" s="91"/>
      <c r="IM55" s="91"/>
      <c r="IN55" s="91"/>
      <c r="IO55" s="91"/>
      <c r="IP55" s="91"/>
      <c r="IQ55" s="91"/>
      <c r="IR55" s="91"/>
      <c r="IS55" s="91"/>
      <c r="IT55" s="91"/>
      <c r="IU55" s="91"/>
      <c r="IV55" s="91"/>
      <c r="IW55" s="91"/>
      <c r="IX55" s="91"/>
      <c r="IY55" s="91"/>
      <c r="IZ55" s="91"/>
      <c r="JA55" s="91"/>
      <c r="JB55" s="91"/>
      <c r="JC55" s="91"/>
      <c r="JD55" s="91"/>
      <c r="JE55" s="91"/>
      <c r="JF55" s="91"/>
      <c r="JG55" s="91"/>
      <c r="JH55" s="91"/>
      <c r="JI55" s="91"/>
      <c r="JJ55" s="91"/>
      <c r="JK55" s="91"/>
      <c r="JL55" s="91"/>
      <c r="JM55" s="91"/>
      <c r="JN55" s="91"/>
      <c r="JO55" s="91"/>
      <c r="JP55" s="91"/>
      <c r="JQ55" s="91"/>
      <c r="JR55" s="91"/>
      <c r="JS55" s="91"/>
      <c r="JT55" s="91"/>
      <c r="JU55" s="91"/>
      <c r="JV55" s="91"/>
      <c r="JW55" s="91"/>
      <c r="JX55" s="91"/>
      <c r="JY55" s="91"/>
      <c r="JZ55" s="91"/>
      <c r="KA55" s="91"/>
      <c r="KB55" s="91"/>
      <c r="KC55" s="91"/>
      <c r="KD55" s="91"/>
      <c r="KE55" s="91"/>
      <c r="KF55" s="91"/>
      <c r="KG55" s="91"/>
      <c r="KH55" s="91"/>
      <c r="KI55" s="91"/>
      <c r="KJ55" s="91"/>
      <c r="KK55" s="91"/>
      <c r="KL55" s="91"/>
      <c r="KM55" s="91"/>
      <c r="KN55" s="91"/>
      <c r="KO55" s="91"/>
      <c r="KP55" s="91"/>
      <c r="KQ55" s="91"/>
      <c r="KR55" s="91"/>
      <c r="KS55" s="91"/>
      <c r="KT55" s="91"/>
      <c r="KU55" s="91"/>
      <c r="KV55" s="91"/>
      <c r="KW55" s="91"/>
      <c r="KX55" s="91"/>
      <c r="KY55" s="91"/>
      <c r="KZ55" s="91"/>
      <c r="LA55" s="91"/>
      <c r="LB55" s="91"/>
      <c r="LC55" s="91"/>
      <c r="LD55" s="91"/>
      <c r="LE55" s="91"/>
      <c r="LF55" s="91"/>
      <c r="LG55" s="91"/>
      <c r="LH55" s="91"/>
      <c r="LI55" s="91"/>
      <c r="LJ55" s="91"/>
      <c r="LK55" s="91"/>
      <c r="LL55" s="91"/>
      <c r="LM55" s="91"/>
      <c r="LN55" s="91"/>
      <c r="LO55" s="91"/>
      <c r="LP55" s="91"/>
      <c r="LQ55" s="91"/>
      <c r="LR55" s="91"/>
      <c r="LS55" s="91"/>
      <c r="LT55" s="91"/>
      <c r="LU55" s="91"/>
      <c r="LV55" s="91"/>
      <c r="LW55" s="91"/>
      <c r="LX55" s="91"/>
      <c r="LY55" s="91"/>
    </row>
    <row r="56" spans="1:337" s="1" customFormat="1" ht="15.75" customHeight="1" thickBot="1" x14ac:dyDescent="0.4">
      <c r="A56" s="60"/>
      <c r="B56" s="29">
        <v>1</v>
      </c>
      <c r="C56" s="30">
        <v>0</v>
      </c>
      <c r="D56" s="31">
        <v>1</v>
      </c>
      <c r="E56" s="50">
        <v>-0.13248395356273954</v>
      </c>
      <c r="F56" s="51">
        <v>0.58218189180709612</v>
      </c>
      <c r="G56" s="49">
        <v>0.49892968584735298</v>
      </c>
      <c r="H56" s="49">
        <v>-0.14157250719422107</v>
      </c>
      <c r="I56" s="53"/>
      <c r="J56" s="34"/>
      <c r="K56" s="10">
        <v>-0.14157250719422107</v>
      </c>
      <c r="L56" s="10">
        <v>0.44060938461287502</v>
      </c>
      <c r="M56" s="10">
        <v>-0.27405646075696061</v>
      </c>
      <c r="N56" s="10">
        <v>0.30812543105013546</v>
      </c>
      <c r="O56" s="13">
        <f>1/(1+EXP(-K56))</f>
        <v>0.46466586966478707</v>
      </c>
      <c r="P56" s="13">
        <f t="shared" si="12"/>
        <v>0.60840422531808047</v>
      </c>
      <c r="Q56" s="13">
        <f t="shared" si="12"/>
        <v>0.43191151215536844</v>
      </c>
      <c r="R56" s="13">
        <f t="shared" si="12"/>
        <v>0.57642763429308308</v>
      </c>
      <c r="S56" s="106">
        <v>9.649469867584104E-2</v>
      </c>
      <c r="T56" s="15">
        <f t="shared" si="1"/>
        <v>0.52410497366437681</v>
      </c>
      <c r="U56" s="35"/>
      <c r="V56" s="18">
        <v>-0.1189737565839058</v>
      </c>
      <c r="W56" s="21">
        <v>7.0521012349581413E-3</v>
      </c>
      <c r="X56" s="21"/>
      <c r="Y56" s="24">
        <v>1.4807831842426513E-2</v>
      </c>
      <c r="Z56" s="25">
        <v>-1.3476253705441893E-2</v>
      </c>
      <c r="AA56" s="25">
        <v>-1.4564691422728763E-2</v>
      </c>
      <c r="AB56" s="18">
        <v>1.5210204577249024E-2</v>
      </c>
      <c r="AC56" s="21">
        <v>6.4551315452026151E-4</v>
      </c>
      <c r="AD56" s="27">
        <v>1.7339508718071314E-3</v>
      </c>
      <c r="AE56" s="28">
        <f>SUM(Y56:AB56)</f>
        <v>1.9770912915048813E-3</v>
      </c>
      <c r="AF56" s="117">
        <v>-0.13442049302630033</v>
      </c>
      <c r="AG56" s="118">
        <v>0.57698003919167473</v>
      </c>
      <c r="AH56" s="115">
        <v>-0.14750378106873571</v>
      </c>
      <c r="AI56" s="122">
        <v>0.47777338214247855</v>
      </c>
      <c r="AJ56" s="125"/>
      <c r="AK56" s="91"/>
      <c r="AL56" s="91"/>
      <c r="AM56" s="91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91"/>
      <c r="DC56" s="91"/>
      <c r="DD56" s="91"/>
      <c r="DE56" s="91"/>
      <c r="DF56" s="91"/>
      <c r="DG56" s="91"/>
      <c r="DH56" s="91"/>
      <c r="DI56" s="91"/>
      <c r="DJ56" s="91"/>
      <c r="DK56" s="91"/>
      <c r="DL56" s="91"/>
      <c r="DM56" s="91"/>
      <c r="DN56" s="91"/>
      <c r="DO56" s="91"/>
      <c r="DP56" s="91"/>
      <c r="DQ56" s="91"/>
      <c r="DR56" s="91"/>
      <c r="DS56" s="91"/>
      <c r="DT56" s="91"/>
      <c r="DU56" s="91"/>
      <c r="DV56" s="91"/>
      <c r="DW56" s="91"/>
      <c r="DX56" s="91"/>
      <c r="DY56" s="91"/>
      <c r="DZ56" s="91"/>
      <c r="EA56" s="91"/>
      <c r="EB56" s="91"/>
      <c r="EC56" s="91"/>
      <c r="ED56" s="91"/>
      <c r="EE56" s="91"/>
      <c r="EF56" s="91"/>
      <c r="EG56" s="91"/>
      <c r="EH56" s="91"/>
      <c r="EI56" s="91"/>
      <c r="EJ56" s="91"/>
      <c r="EK56" s="91"/>
      <c r="EL56" s="91"/>
      <c r="EM56" s="91"/>
      <c r="EN56" s="91"/>
      <c r="EO56" s="91"/>
      <c r="EP56" s="91"/>
      <c r="EQ56" s="91"/>
      <c r="ER56" s="91"/>
      <c r="ES56" s="91"/>
      <c r="ET56" s="91"/>
      <c r="EU56" s="91"/>
      <c r="EV56" s="91"/>
      <c r="EW56" s="91"/>
      <c r="EX56" s="91"/>
      <c r="EY56" s="91"/>
      <c r="EZ56" s="91"/>
      <c r="FA56" s="91"/>
      <c r="FB56" s="91"/>
      <c r="FC56" s="91"/>
      <c r="FD56" s="91"/>
      <c r="FE56" s="91"/>
      <c r="FF56" s="91"/>
      <c r="FG56" s="91"/>
      <c r="FH56" s="91"/>
      <c r="FI56" s="91"/>
      <c r="FJ56" s="91"/>
      <c r="FK56" s="91"/>
      <c r="FL56" s="91"/>
      <c r="FM56" s="91"/>
      <c r="FN56" s="91"/>
      <c r="FO56" s="91"/>
      <c r="FP56" s="91"/>
      <c r="FQ56" s="91"/>
      <c r="FR56" s="91"/>
      <c r="FS56" s="91"/>
      <c r="FT56" s="91"/>
      <c r="FU56" s="91"/>
      <c r="FV56" s="91"/>
      <c r="FW56" s="91"/>
      <c r="FX56" s="91"/>
      <c r="FY56" s="91"/>
      <c r="FZ56" s="91"/>
      <c r="GA56" s="91"/>
      <c r="GB56" s="91"/>
      <c r="GC56" s="91"/>
      <c r="GD56" s="91"/>
      <c r="GE56" s="91"/>
      <c r="GF56" s="91"/>
      <c r="GG56" s="91"/>
      <c r="GH56" s="91"/>
      <c r="GI56" s="91"/>
      <c r="GJ56" s="91"/>
      <c r="GK56" s="91"/>
      <c r="GL56" s="91"/>
      <c r="GM56" s="91"/>
      <c r="GN56" s="91"/>
      <c r="GO56" s="91"/>
      <c r="GP56" s="91"/>
      <c r="GQ56" s="91"/>
      <c r="GR56" s="91"/>
      <c r="GS56" s="91"/>
      <c r="GT56" s="91"/>
      <c r="GU56" s="91"/>
      <c r="GV56" s="91"/>
      <c r="GW56" s="91"/>
      <c r="GX56" s="91"/>
      <c r="GY56" s="91"/>
      <c r="GZ56" s="91"/>
      <c r="HA56" s="91"/>
      <c r="HB56" s="91"/>
      <c r="HC56" s="91"/>
      <c r="HD56" s="91"/>
      <c r="HE56" s="91"/>
      <c r="HF56" s="91"/>
      <c r="HG56" s="91"/>
      <c r="HH56" s="91"/>
      <c r="HI56" s="91"/>
      <c r="HJ56" s="91"/>
      <c r="HK56" s="91"/>
      <c r="HL56" s="91"/>
      <c r="HM56" s="91"/>
      <c r="HN56" s="91"/>
      <c r="HO56" s="91"/>
      <c r="HP56" s="91"/>
      <c r="HQ56" s="91"/>
      <c r="HR56" s="91"/>
      <c r="HS56" s="91"/>
      <c r="HT56" s="91"/>
      <c r="HU56" s="91"/>
      <c r="HV56" s="91"/>
      <c r="HW56" s="91"/>
      <c r="HX56" s="91"/>
      <c r="HY56" s="91"/>
      <c r="HZ56" s="91"/>
      <c r="IA56" s="91"/>
      <c r="IB56" s="91"/>
      <c r="IC56" s="91"/>
      <c r="ID56" s="91"/>
      <c r="IE56" s="91"/>
      <c r="IF56" s="91"/>
      <c r="IG56" s="91"/>
      <c r="IH56" s="91"/>
      <c r="II56" s="91"/>
      <c r="IJ56" s="91"/>
      <c r="IK56" s="91"/>
      <c r="IL56" s="91"/>
      <c r="IM56" s="91"/>
      <c r="IN56" s="91"/>
      <c r="IO56" s="91"/>
      <c r="IP56" s="91"/>
      <c r="IQ56" s="91"/>
      <c r="IR56" s="91"/>
      <c r="IS56" s="91"/>
      <c r="IT56" s="91"/>
      <c r="IU56" s="91"/>
      <c r="IV56" s="91"/>
      <c r="IW56" s="91"/>
      <c r="IX56" s="91"/>
      <c r="IY56" s="91"/>
      <c r="IZ56" s="91"/>
      <c r="JA56" s="91"/>
      <c r="JB56" s="91"/>
      <c r="JC56" s="91"/>
      <c r="JD56" s="91"/>
      <c r="JE56" s="91"/>
      <c r="JF56" s="91"/>
      <c r="JG56" s="91"/>
      <c r="JH56" s="91"/>
      <c r="JI56" s="91"/>
      <c r="JJ56" s="91"/>
      <c r="JK56" s="91"/>
      <c r="JL56" s="91"/>
      <c r="JM56" s="91"/>
      <c r="JN56" s="91"/>
      <c r="JO56" s="91"/>
      <c r="JP56" s="91"/>
      <c r="JQ56" s="91"/>
      <c r="JR56" s="91"/>
      <c r="JS56" s="91"/>
      <c r="JT56" s="91"/>
      <c r="JU56" s="91"/>
      <c r="JV56" s="91"/>
      <c r="JW56" s="91"/>
      <c r="JX56" s="91"/>
      <c r="JY56" s="91"/>
      <c r="JZ56" s="91"/>
      <c r="KA56" s="91"/>
      <c r="KB56" s="91"/>
      <c r="KC56" s="91"/>
      <c r="KD56" s="91"/>
      <c r="KE56" s="91"/>
      <c r="KF56" s="91"/>
      <c r="KG56" s="91"/>
      <c r="KH56" s="91"/>
      <c r="KI56" s="91"/>
      <c r="KJ56" s="91"/>
      <c r="KK56" s="91"/>
      <c r="KL56" s="91"/>
      <c r="KM56" s="91"/>
      <c r="KN56" s="91"/>
      <c r="KO56" s="91"/>
      <c r="KP56" s="91"/>
      <c r="KQ56" s="91"/>
      <c r="KR56" s="91"/>
      <c r="KS56" s="91"/>
      <c r="KT56" s="91"/>
      <c r="KU56" s="91"/>
      <c r="KV56" s="91"/>
      <c r="KW56" s="91"/>
      <c r="KX56" s="91"/>
      <c r="KY56" s="91"/>
      <c r="KZ56" s="91"/>
      <c r="LA56" s="91"/>
      <c r="LB56" s="91"/>
      <c r="LC56" s="91"/>
      <c r="LD56" s="91"/>
      <c r="LE56" s="91"/>
      <c r="LF56" s="91"/>
      <c r="LG56" s="91"/>
      <c r="LH56" s="91"/>
      <c r="LI56" s="91"/>
      <c r="LJ56" s="91"/>
      <c r="LK56" s="91"/>
      <c r="LL56" s="91"/>
      <c r="LM56" s="91"/>
      <c r="LN56" s="91"/>
      <c r="LO56" s="91"/>
      <c r="LP56" s="91"/>
      <c r="LQ56" s="91"/>
      <c r="LR56" s="91"/>
      <c r="LS56" s="91"/>
      <c r="LT56" s="91"/>
      <c r="LU56" s="91"/>
      <c r="LV56" s="91"/>
      <c r="LW56" s="91"/>
      <c r="LX56" s="91"/>
      <c r="LY56" s="91"/>
    </row>
    <row r="57" spans="1:337" s="1" customFormat="1" ht="15" thickBot="1" x14ac:dyDescent="0.4">
      <c r="A57" s="61"/>
      <c r="B57" s="36">
        <v>1</v>
      </c>
      <c r="C57" s="37">
        <v>1</v>
      </c>
      <c r="D57" s="38">
        <v>0</v>
      </c>
      <c r="E57" s="54"/>
      <c r="F57" s="55"/>
      <c r="G57" s="56"/>
      <c r="H57" s="56"/>
      <c r="I57" s="57"/>
      <c r="J57" s="41"/>
      <c r="K57" s="42"/>
      <c r="L57" s="42"/>
      <c r="M57" s="42"/>
      <c r="N57" s="42"/>
      <c r="O57" s="14"/>
      <c r="P57" s="14"/>
      <c r="Q57" s="14"/>
      <c r="R57" s="14"/>
      <c r="S57" s="107">
        <v>-2.240146262295184E-3</v>
      </c>
      <c r="T57" s="15">
        <f t="shared" si="1"/>
        <v>0.49943996366862664</v>
      </c>
      <c r="U57" s="43"/>
      <c r="V57" s="19">
        <v>0.12485999091715666</v>
      </c>
      <c r="W57" s="44"/>
      <c r="X57" s="44"/>
      <c r="Y57" s="45"/>
      <c r="Z57" s="42"/>
      <c r="AA57" s="42"/>
      <c r="AB57" s="19"/>
      <c r="AC57" s="44"/>
      <c r="AD57" s="46"/>
      <c r="AE57" s="47"/>
      <c r="AF57" s="119"/>
      <c r="AG57" s="120"/>
      <c r="AH57" s="116"/>
      <c r="AI57" s="123"/>
      <c r="AJ57" s="126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1"/>
      <c r="CF57" s="91"/>
      <c r="CG57" s="91"/>
      <c r="CH57" s="91"/>
      <c r="CI57" s="91"/>
      <c r="CJ57" s="91"/>
      <c r="CK57" s="91"/>
      <c r="CL57" s="91"/>
      <c r="CM57" s="91"/>
      <c r="CN57" s="91"/>
      <c r="CO57" s="91"/>
      <c r="CP57" s="91"/>
      <c r="CQ57" s="91"/>
      <c r="CR57" s="91"/>
      <c r="CS57" s="91"/>
      <c r="CT57" s="91"/>
      <c r="CU57" s="91"/>
      <c r="CV57" s="91"/>
      <c r="CW57" s="91"/>
      <c r="CX57" s="91"/>
      <c r="CY57" s="91"/>
      <c r="CZ57" s="91"/>
      <c r="DA57" s="91"/>
      <c r="DB57" s="91"/>
      <c r="DC57" s="91"/>
      <c r="DD57" s="91"/>
      <c r="DE57" s="91"/>
      <c r="DF57" s="91"/>
      <c r="DG57" s="91"/>
      <c r="DH57" s="91"/>
      <c r="DI57" s="91"/>
      <c r="DJ57" s="91"/>
      <c r="DK57" s="91"/>
      <c r="DL57" s="91"/>
      <c r="DM57" s="91"/>
      <c r="DN57" s="91"/>
      <c r="DO57" s="91"/>
      <c r="DP57" s="91"/>
      <c r="DQ57" s="91"/>
      <c r="DR57" s="91"/>
      <c r="DS57" s="91"/>
      <c r="DT57" s="91"/>
      <c r="DU57" s="91"/>
      <c r="DV57" s="91"/>
      <c r="DW57" s="91"/>
      <c r="DX57" s="91"/>
      <c r="DY57" s="91"/>
      <c r="DZ57" s="91"/>
      <c r="EA57" s="91"/>
      <c r="EB57" s="91"/>
      <c r="EC57" s="91"/>
      <c r="ED57" s="91"/>
      <c r="EE57" s="91"/>
      <c r="EF57" s="91"/>
      <c r="EG57" s="91"/>
      <c r="EH57" s="91"/>
      <c r="EI57" s="91"/>
      <c r="EJ57" s="91"/>
      <c r="EK57" s="91"/>
      <c r="EL57" s="91"/>
      <c r="EM57" s="91"/>
      <c r="EN57" s="91"/>
      <c r="EO57" s="91"/>
      <c r="EP57" s="91"/>
      <c r="EQ57" s="91"/>
      <c r="ER57" s="91"/>
      <c r="ES57" s="91"/>
      <c r="ET57" s="91"/>
      <c r="EU57" s="91"/>
      <c r="EV57" s="91"/>
      <c r="EW57" s="91"/>
      <c r="EX57" s="91"/>
      <c r="EY57" s="91"/>
      <c r="EZ57" s="91"/>
      <c r="FA57" s="91"/>
      <c r="FB57" s="91"/>
      <c r="FC57" s="91"/>
      <c r="FD57" s="91"/>
      <c r="FE57" s="91"/>
      <c r="FF57" s="91"/>
      <c r="FG57" s="91"/>
      <c r="FH57" s="91"/>
      <c r="FI57" s="91"/>
      <c r="FJ57" s="91"/>
      <c r="FK57" s="91"/>
      <c r="FL57" s="91"/>
      <c r="FM57" s="91"/>
      <c r="FN57" s="91"/>
      <c r="FO57" s="91"/>
      <c r="FP57" s="91"/>
      <c r="FQ57" s="91"/>
      <c r="FR57" s="91"/>
      <c r="FS57" s="91"/>
      <c r="FT57" s="91"/>
      <c r="FU57" s="91"/>
      <c r="FV57" s="91"/>
      <c r="FW57" s="91"/>
      <c r="FX57" s="91"/>
      <c r="FY57" s="91"/>
      <c r="FZ57" s="91"/>
      <c r="GA57" s="91"/>
      <c r="GB57" s="91"/>
      <c r="GC57" s="91"/>
      <c r="GD57" s="91"/>
      <c r="GE57" s="91"/>
      <c r="GF57" s="91"/>
      <c r="GG57" s="91"/>
      <c r="GH57" s="91"/>
      <c r="GI57" s="91"/>
      <c r="GJ57" s="91"/>
      <c r="GK57" s="91"/>
      <c r="GL57" s="91"/>
      <c r="GM57" s="91"/>
      <c r="GN57" s="91"/>
      <c r="GO57" s="91"/>
      <c r="GP57" s="91"/>
      <c r="GQ57" s="91"/>
      <c r="GR57" s="91"/>
      <c r="GS57" s="91"/>
      <c r="GT57" s="91"/>
      <c r="GU57" s="91"/>
      <c r="GV57" s="91"/>
      <c r="GW57" s="91"/>
      <c r="GX57" s="91"/>
      <c r="GY57" s="91"/>
      <c r="GZ57" s="91"/>
      <c r="HA57" s="91"/>
      <c r="HB57" s="91"/>
      <c r="HC57" s="91"/>
      <c r="HD57" s="91"/>
      <c r="HE57" s="91"/>
      <c r="HF57" s="91"/>
      <c r="HG57" s="91"/>
      <c r="HH57" s="91"/>
      <c r="HI57" s="91"/>
      <c r="HJ57" s="91"/>
      <c r="HK57" s="91"/>
      <c r="HL57" s="91"/>
      <c r="HM57" s="91"/>
      <c r="HN57" s="91"/>
      <c r="HO57" s="91"/>
      <c r="HP57" s="91"/>
      <c r="HQ57" s="91"/>
      <c r="HR57" s="91"/>
      <c r="HS57" s="91"/>
      <c r="HT57" s="91"/>
      <c r="HU57" s="91"/>
      <c r="HV57" s="91"/>
      <c r="HW57" s="91"/>
      <c r="HX57" s="91"/>
      <c r="HY57" s="91"/>
      <c r="HZ57" s="91"/>
      <c r="IA57" s="91"/>
      <c r="IB57" s="91"/>
      <c r="IC57" s="91"/>
      <c r="ID57" s="91"/>
      <c r="IE57" s="91"/>
      <c r="IF57" s="91"/>
      <c r="IG57" s="91"/>
      <c r="IH57" s="91"/>
      <c r="II57" s="91"/>
      <c r="IJ57" s="91"/>
      <c r="IK57" s="91"/>
      <c r="IL57" s="91"/>
      <c r="IM57" s="91"/>
      <c r="IN57" s="91"/>
      <c r="IO57" s="91"/>
      <c r="IP57" s="91"/>
      <c r="IQ57" s="91"/>
      <c r="IR57" s="91"/>
      <c r="IS57" s="91"/>
      <c r="IT57" s="91"/>
      <c r="IU57" s="91"/>
      <c r="IV57" s="91"/>
      <c r="IW57" s="91"/>
      <c r="IX57" s="91"/>
      <c r="IY57" s="91"/>
      <c r="IZ57" s="91"/>
      <c r="JA57" s="91"/>
      <c r="JB57" s="91"/>
      <c r="JC57" s="91"/>
      <c r="JD57" s="91"/>
      <c r="JE57" s="91"/>
      <c r="JF57" s="91"/>
      <c r="JG57" s="91"/>
      <c r="JH57" s="91"/>
      <c r="JI57" s="91"/>
      <c r="JJ57" s="91"/>
      <c r="JK57" s="91"/>
      <c r="JL57" s="91"/>
      <c r="JM57" s="91"/>
      <c r="JN57" s="91"/>
      <c r="JO57" s="91"/>
      <c r="JP57" s="91"/>
      <c r="JQ57" s="91"/>
      <c r="JR57" s="91"/>
      <c r="JS57" s="91"/>
      <c r="JT57" s="91"/>
      <c r="JU57" s="91"/>
      <c r="JV57" s="91"/>
      <c r="JW57" s="91"/>
      <c r="JX57" s="91"/>
      <c r="JY57" s="91"/>
      <c r="JZ57" s="91"/>
      <c r="KA57" s="91"/>
      <c r="KB57" s="91"/>
      <c r="KC57" s="91"/>
      <c r="KD57" s="91"/>
      <c r="KE57" s="91"/>
      <c r="KF57" s="91"/>
      <c r="KG57" s="91"/>
      <c r="KH57" s="91"/>
      <c r="KI57" s="91"/>
      <c r="KJ57" s="91"/>
      <c r="KK57" s="91"/>
      <c r="KL57" s="91"/>
      <c r="KM57" s="91"/>
      <c r="KN57" s="91"/>
      <c r="KO57" s="91"/>
      <c r="KP57" s="91"/>
      <c r="KQ57" s="91"/>
      <c r="KR57" s="91"/>
      <c r="KS57" s="91"/>
      <c r="KT57" s="91"/>
      <c r="KU57" s="91"/>
      <c r="KV57" s="91"/>
      <c r="KW57" s="91"/>
      <c r="KX57" s="91"/>
      <c r="KY57" s="91"/>
      <c r="KZ57" s="91"/>
      <c r="LA57" s="91"/>
      <c r="LB57" s="91"/>
      <c r="LC57" s="91"/>
      <c r="LD57" s="91"/>
      <c r="LE57" s="91"/>
      <c r="LF57" s="91"/>
      <c r="LG57" s="91"/>
      <c r="LH57" s="91"/>
      <c r="LI57" s="91"/>
      <c r="LJ57" s="91"/>
      <c r="LK57" s="91"/>
      <c r="LL57" s="91"/>
      <c r="LM57" s="91"/>
      <c r="LN57" s="91"/>
      <c r="LO57" s="91"/>
      <c r="LP57" s="91"/>
      <c r="LQ57" s="91"/>
      <c r="LR57" s="91"/>
      <c r="LS57" s="91"/>
      <c r="LT57" s="91"/>
      <c r="LU57" s="91"/>
      <c r="LV57" s="91"/>
      <c r="LW57" s="91"/>
      <c r="LX57" s="91"/>
      <c r="LY57" s="91"/>
    </row>
    <row r="58" spans="1:337" s="1" customFormat="1" ht="15" thickBot="1" x14ac:dyDescent="0.4">
      <c r="A58" s="59">
        <f>A54+1</f>
        <v>13</v>
      </c>
      <c r="B58" s="3">
        <v>0</v>
      </c>
      <c r="C58" s="4">
        <v>0</v>
      </c>
      <c r="D58" s="5">
        <v>0</v>
      </c>
      <c r="E58" s="48" cm="1">
        <f t="array" ref="E58:F60">AF54:AG56</f>
        <v>-0.61328915321782107</v>
      </c>
      <c r="F58" s="49">
        <v>-0.63411765017078303</v>
      </c>
      <c r="G58" s="49" cm="1">
        <f t="array" ref="G58:G60">AI54:AI56</f>
        <v>1.3291226859238281</v>
      </c>
      <c r="H58" s="49" cm="1">
        <f t="array" ref="H58:H60">AH54:AH56</f>
        <v>0.27806687127483221</v>
      </c>
      <c r="I58" s="52">
        <f>AJ54</f>
        <v>-0.65999527705964856</v>
      </c>
      <c r="J58" s="8">
        <v>3</v>
      </c>
      <c r="K58" s="9" cm="1">
        <f t="array" ref="K58:N60" xml:space="preserve"> MMULT(E58:F60, TRANSPOSE(B58:C61))+H58:H60</f>
        <v>0.27806687127483221</v>
      </c>
      <c r="L58" s="9">
        <v>-0.35605077889595083</v>
      </c>
      <c r="M58" s="9">
        <v>-0.33522228194298886</v>
      </c>
      <c r="N58" s="9">
        <v>-0.9693399321137719</v>
      </c>
      <c r="O58" s="11">
        <f>(EXP(K58)-EXP(-K58))/(EXP(K58)+EXP(-K58))</f>
        <v>0.27111498366495779</v>
      </c>
      <c r="P58" s="11">
        <f t="shared" ref="P58:R60" si="13">1/(1+EXP(-L58))</f>
        <v>0.41191589604827128</v>
      </c>
      <c r="Q58" s="11">
        <f t="shared" si="13"/>
        <v>0.41697050670469843</v>
      </c>
      <c r="R58" s="11">
        <f t="shared" si="13"/>
        <v>0.27501208728906951</v>
      </c>
      <c r="S58" s="105" cm="1">
        <f t="array" ref="S58:S61">MMULT(TRANSPOSE(O58:R60), G58:G60)+I58</f>
        <v>-7.6913801865095666E-2</v>
      </c>
      <c r="T58" s="15">
        <f t="shared" si="1"/>
        <v>0.48078102312755483</v>
      </c>
      <c r="U58" s="16" cm="1">
        <f t="array" ref="U58">0.25*(-SUMPRODUCT(D58:D61,LN(T58:T61))-SUMPRODUCT(1-D58:D61,LN(1-T58:T61)))</f>
        <v>0.64772146641571249</v>
      </c>
      <c r="V58" s="17" cm="1">
        <f t="array" ref="V58:V61">0.25*(T58:T61-D58:D61)</f>
        <v>0.12019525578188871</v>
      </c>
      <c r="W58" s="20" cm="1">
        <f t="array" ref="W58:W60" xml:space="preserve"> TRANSPOSE(MMULT( TRANSPOSE(_xlfn.ANCHORARRAY(V58)), TRANSPOSE(O58:R60)))</f>
        <v>-2.9762034890153527E-2</v>
      </c>
      <c r="X58" s="20">
        <f>SUM(_xlfn.ANCHORARRAY(V58))</f>
        <v>1.1437840611480052E-2</v>
      </c>
      <c r="Y58" s="22" cm="1">
        <f t="array" ref="Y58:AB60">(G58:G60)*(TRANSPOSE(_xlfn.ANCHORARRAY(V58))*(O58:R60)*(1-O58:R60))</f>
        <v>3.1569299085796657E-2</v>
      </c>
      <c r="Z58" s="23">
        <v>-3.6657337955781008E-2</v>
      </c>
      <c r="AA58" s="23">
        <v>-3.8357890343743276E-2</v>
      </c>
      <c r="AB58" s="17">
        <v>3.2809315790230914E-2</v>
      </c>
      <c r="AC58" s="20" cm="1">
        <f t="array" ref="AC58:AD60">MMULT((_xlfn.ANCHORARRAY(Y58)),(B58:C61))</f>
        <v>-5.5485745535123615E-3</v>
      </c>
      <c r="AD58" s="26">
        <v>-3.848022165550094E-3</v>
      </c>
      <c r="AE58" s="28">
        <f>SUM(Y58:AB58)</f>
        <v>-1.0636613423496713E-2</v>
      </c>
      <c r="AF58" s="117" cm="1">
        <f t="array" ref="AF58:AG60">E58:F60-3*(_xlfn.ANCHORARRAY(AC58))</f>
        <v>-0.596643429557284</v>
      </c>
      <c r="AG58" s="118">
        <v>-0.62257358367413274</v>
      </c>
      <c r="AH58" s="114" cm="1">
        <f t="array" ref="AH58:AH60">(H58:H60)-3*(AE58:AE60)</f>
        <v>0.30997671154532236</v>
      </c>
      <c r="AI58" s="121" cm="1">
        <f t="array" ref="AI58:AI60">G58:G60-3*(_xlfn.ANCHORARRAY(W58))</f>
        <v>1.4184087905942886</v>
      </c>
      <c r="AJ58" s="124">
        <f>I58-3*(X58)</f>
        <v>-0.6943087988940887</v>
      </c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1"/>
      <c r="CF58" s="91"/>
      <c r="CG58" s="91"/>
      <c r="CH58" s="91"/>
      <c r="CI58" s="91"/>
      <c r="CJ58" s="91"/>
      <c r="CK58" s="91"/>
      <c r="CL58" s="91"/>
      <c r="CM58" s="91"/>
      <c r="CN58" s="91"/>
      <c r="CO58" s="91"/>
      <c r="CP58" s="91"/>
      <c r="CQ58" s="91"/>
      <c r="CR58" s="91"/>
      <c r="CS58" s="91"/>
      <c r="CT58" s="91"/>
      <c r="CU58" s="91"/>
      <c r="CV58" s="91"/>
      <c r="CW58" s="91"/>
      <c r="CX58" s="91"/>
      <c r="CY58" s="91"/>
      <c r="CZ58" s="91"/>
      <c r="DA58" s="91"/>
      <c r="DB58" s="91"/>
      <c r="DC58" s="91"/>
      <c r="DD58" s="91"/>
      <c r="DE58" s="91"/>
      <c r="DF58" s="91"/>
      <c r="DG58" s="91"/>
      <c r="DH58" s="91"/>
      <c r="DI58" s="91"/>
      <c r="DJ58" s="91"/>
      <c r="DK58" s="91"/>
      <c r="DL58" s="91"/>
      <c r="DM58" s="91"/>
      <c r="DN58" s="91"/>
      <c r="DO58" s="91"/>
      <c r="DP58" s="91"/>
      <c r="DQ58" s="91"/>
      <c r="DR58" s="91"/>
      <c r="DS58" s="91"/>
      <c r="DT58" s="91"/>
      <c r="DU58" s="91"/>
      <c r="DV58" s="91"/>
      <c r="DW58" s="91"/>
      <c r="DX58" s="91"/>
      <c r="DY58" s="91"/>
      <c r="DZ58" s="91"/>
      <c r="EA58" s="91"/>
      <c r="EB58" s="91"/>
      <c r="EC58" s="91"/>
      <c r="ED58" s="91"/>
      <c r="EE58" s="91"/>
      <c r="EF58" s="91"/>
      <c r="EG58" s="91"/>
      <c r="EH58" s="91"/>
      <c r="EI58" s="91"/>
      <c r="EJ58" s="91"/>
      <c r="EK58" s="91"/>
      <c r="EL58" s="91"/>
      <c r="EM58" s="91"/>
      <c r="EN58" s="91"/>
      <c r="EO58" s="91"/>
      <c r="EP58" s="91"/>
      <c r="EQ58" s="91"/>
      <c r="ER58" s="91"/>
      <c r="ES58" s="91"/>
      <c r="ET58" s="91"/>
      <c r="EU58" s="91"/>
      <c r="EV58" s="91"/>
      <c r="EW58" s="91"/>
      <c r="EX58" s="91"/>
      <c r="EY58" s="91"/>
      <c r="EZ58" s="91"/>
      <c r="FA58" s="91"/>
      <c r="FB58" s="91"/>
      <c r="FC58" s="91"/>
      <c r="FD58" s="91"/>
      <c r="FE58" s="91"/>
      <c r="FF58" s="91"/>
      <c r="FG58" s="91"/>
      <c r="FH58" s="91"/>
      <c r="FI58" s="91"/>
      <c r="FJ58" s="91"/>
      <c r="FK58" s="91"/>
      <c r="FL58" s="91"/>
      <c r="FM58" s="91"/>
      <c r="FN58" s="91"/>
      <c r="FO58" s="91"/>
      <c r="FP58" s="91"/>
      <c r="FQ58" s="91"/>
      <c r="FR58" s="91"/>
      <c r="FS58" s="91"/>
      <c r="FT58" s="91"/>
      <c r="FU58" s="91"/>
      <c r="FV58" s="91"/>
      <c r="FW58" s="91"/>
      <c r="FX58" s="91"/>
      <c r="FY58" s="91"/>
      <c r="FZ58" s="91"/>
      <c r="GA58" s="91"/>
      <c r="GB58" s="91"/>
      <c r="GC58" s="91"/>
      <c r="GD58" s="91"/>
      <c r="GE58" s="91"/>
      <c r="GF58" s="91"/>
      <c r="GG58" s="91"/>
      <c r="GH58" s="91"/>
      <c r="GI58" s="91"/>
      <c r="GJ58" s="91"/>
      <c r="GK58" s="91"/>
      <c r="GL58" s="91"/>
      <c r="GM58" s="91"/>
      <c r="GN58" s="91"/>
      <c r="GO58" s="91"/>
      <c r="GP58" s="91"/>
      <c r="GQ58" s="91"/>
      <c r="GR58" s="91"/>
      <c r="GS58" s="91"/>
      <c r="GT58" s="91"/>
      <c r="GU58" s="91"/>
      <c r="GV58" s="91"/>
      <c r="GW58" s="91"/>
      <c r="GX58" s="91"/>
      <c r="GY58" s="91"/>
      <c r="GZ58" s="91"/>
      <c r="HA58" s="91"/>
      <c r="HB58" s="91"/>
      <c r="HC58" s="91"/>
      <c r="HD58" s="91"/>
      <c r="HE58" s="91"/>
      <c r="HF58" s="91"/>
      <c r="HG58" s="91"/>
      <c r="HH58" s="91"/>
      <c r="HI58" s="91"/>
      <c r="HJ58" s="91"/>
      <c r="HK58" s="91"/>
      <c r="HL58" s="91"/>
      <c r="HM58" s="91"/>
      <c r="HN58" s="91"/>
      <c r="HO58" s="91"/>
      <c r="HP58" s="91"/>
      <c r="HQ58" s="91"/>
      <c r="HR58" s="91"/>
      <c r="HS58" s="91"/>
      <c r="HT58" s="91"/>
      <c r="HU58" s="91"/>
      <c r="HV58" s="91"/>
      <c r="HW58" s="91"/>
      <c r="HX58" s="91"/>
      <c r="HY58" s="91"/>
      <c r="HZ58" s="91"/>
      <c r="IA58" s="91"/>
      <c r="IB58" s="91"/>
      <c r="IC58" s="91"/>
      <c r="ID58" s="91"/>
      <c r="IE58" s="91"/>
      <c r="IF58" s="91"/>
      <c r="IG58" s="91"/>
      <c r="IH58" s="91"/>
      <c r="II58" s="91"/>
      <c r="IJ58" s="91"/>
      <c r="IK58" s="91"/>
      <c r="IL58" s="91"/>
      <c r="IM58" s="91"/>
      <c r="IN58" s="91"/>
      <c r="IO58" s="91"/>
      <c r="IP58" s="91"/>
      <c r="IQ58" s="91"/>
      <c r="IR58" s="91"/>
      <c r="IS58" s="91"/>
      <c r="IT58" s="91"/>
      <c r="IU58" s="91"/>
      <c r="IV58" s="91"/>
      <c r="IW58" s="91"/>
      <c r="IX58" s="91"/>
      <c r="IY58" s="91"/>
      <c r="IZ58" s="91"/>
      <c r="JA58" s="91"/>
      <c r="JB58" s="91"/>
      <c r="JC58" s="91"/>
      <c r="JD58" s="91"/>
      <c r="JE58" s="91"/>
      <c r="JF58" s="91"/>
      <c r="JG58" s="91"/>
      <c r="JH58" s="91"/>
      <c r="JI58" s="91"/>
      <c r="JJ58" s="91"/>
      <c r="JK58" s="91"/>
      <c r="JL58" s="91"/>
      <c r="JM58" s="91"/>
      <c r="JN58" s="91"/>
      <c r="JO58" s="91"/>
      <c r="JP58" s="91"/>
      <c r="JQ58" s="91"/>
      <c r="JR58" s="91"/>
      <c r="JS58" s="91"/>
      <c r="JT58" s="91"/>
      <c r="JU58" s="91"/>
      <c r="JV58" s="91"/>
      <c r="JW58" s="91"/>
      <c r="JX58" s="91"/>
      <c r="JY58" s="91"/>
      <c r="JZ58" s="91"/>
      <c r="KA58" s="91"/>
      <c r="KB58" s="91"/>
      <c r="KC58" s="91"/>
      <c r="KD58" s="91"/>
      <c r="KE58" s="91"/>
      <c r="KF58" s="91"/>
      <c r="KG58" s="91"/>
      <c r="KH58" s="91"/>
      <c r="KI58" s="91"/>
      <c r="KJ58" s="91"/>
      <c r="KK58" s="91"/>
      <c r="KL58" s="91"/>
      <c r="KM58" s="91"/>
      <c r="KN58" s="91"/>
      <c r="KO58" s="91"/>
      <c r="KP58" s="91"/>
      <c r="KQ58" s="91"/>
      <c r="KR58" s="91"/>
      <c r="KS58" s="91"/>
      <c r="KT58" s="91"/>
      <c r="KU58" s="91"/>
      <c r="KV58" s="91"/>
      <c r="KW58" s="91"/>
      <c r="KX58" s="91"/>
      <c r="KY58" s="91"/>
      <c r="KZ58" s="91"/>
      <c r="LA58" s="91"/>
      <c r="LB58" s="91"/>
      <c r="LC58" s="91"/>
      <c r="LD58" s="91"/>
      <c r="LE58" s="91"/>
      <c r="LF58" s="91"/>
      <c r="LG58" s="91"/>
      <c r="LH58" s="91"/>
      <c r="LI58" s="91"/>
      <c r="LJ58" s="91"/>
      <c r="LK58" s="91"/>
      <c r="LL58" s="91"/>
      <c r="LM58" s="91"/>
      <c r="LN58" s="91"/>
      <c r="LO58" s="91"/>
      <c r="LP58" s="91"/>
      <c r="LQ58" s="91"/>
      <c r="LR58" s="91"/>
      <c r="LS58" s="91"/>
      <c r="LT58" s="91"/>
      <c r="LU58" s="91"/>
      <c r="LV58" s="91"/>
      <c r="LW58" s="91"/>
      <c r="LX58" s="91"/>
      <c r="LY58" s="91"/>
    </row>
    <row r="59" spans="1:337" s="1" customFormat="1" ht="15" thickBot="1" x14ac:dyDescent="0.4">
      <c r="A59" s="60"/>
      <c r="B59" s="29">
        <v>0</v>
      </c>
      <c r="C59" s="30">
        <v>1</v>
      </c>
      <c r="D59" s="31">
        <v>1</v>
      </c>
      <c r="E59" s="50">
        <v>-0.53205937365196176</v>
      </c>
      <c r="F59" s="51">
        <v>0.65279205169728571</v>
      </c>
      <c r="G59" s="49">
        <v>2.9798321153574822E-3</v>
      </c>
      <c r="H59" s="49">
        <v>-7.2165356256436497E-2</v>
      </c>
      <c r="I59" s="53"/>
      <c r="J59" s="34"/>
      <c r="K59" s="10">
        <v>-7.2165356256436497E-2</v>
      </c>
      <c r="L59" s="10">
        <v>0.58062669544084922</v>
      </c>
      <c r="M59" s="10">
        <v>-0.60422472990839826</v>
      </c>
      <c r="N59" s="10">
        <v>4.8567321788887452E-2</v>
      </c>
      <c r="O59" s="13">
        <f>1/(1+EXP(-K59))</f>
        <v>0.4819664865590213</v>
      </c>
      <c r="P59" s="13">
        <f t="shared" si="13"/>
        <v>0.6412115961955166</v>
      </c>
      <c r="Q59" s="13">
        <f t="shared" si="13"/>
        <v>0.35337773799685218</v>
      </c>
      <c r="R59" s="13">
        <f t="shared" si="13"/>
        <v>0.5121394443463464</v>
      </c>
      <c r="S59" s="106">
        <v>0.17881274378715861</v>
      </c>
      <c r="T59" s="15">
        <f t="shared" si="1"/>
        <v>0.54458445393699229</v>
      </c>
      <c r="U59" s="35"/>
      <c r="V59" s="18">
        <v>-0.11385388651575193</v>
      </c>
      <c r="W59" s="21">
        <v>6.3826399992519753E-3</v>
      </c>
      <c r="X59" s="21"/>
      <c r="Y59" s="24">
        <v>8.9423943919167832E-5</v>
      </c>
      <c r="Z59" s="25">
        <v>-7.8051170911655978E-5</v>
      </c>
      <c r="AA59" s="25">
        <v>-8.0830528034258838E-5</v>
      </c>
      <c r="AB59" s="18">
        <v>9.2177575989866E-5</v>
      </c>
      <c r="AC59" s="21">
        <v>1.1347047955607162E-5</v>
      </c>
      <c r="AD59" s="27">
        <v>1.4126405078210023E-5</v>
      </c>
      <c r="AE59" s="28">
        <f>SUM(Y59:AB59)</f>
        <v>2.2719820963119016E-5</v>
      </c>
      <c r="AF59" s="117">
        <v>-0.53209341479582861</v>
      </c>
      <c r="AG59" s="118">
        <v>0.65274967248205107</v>
      </c>
      <c r="AH59" s="115">
        <v>-7.2233515719325861E-2</v>
      </c>
      <c r="AI59" s="122">
        <v>-1.6168087882398444E-2</v>
      </c>
      <c r="AJ59" s="125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1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/>
      <c r="CX59" s="91"/>
      <c r="CY59" s="91"/>
      <c r="CZ59" s="91"/>
      <c r="DA59" s="91"/>
      <c r="DB59" s="91"/>
      <c r="DC59" s="91"/>
      <c r="DD59" s="91"/>
      <c r="DE59" s="91"/>
      <c r="DF59" s="91"/>
      <c r="DG59" s="91"/>
      <c r="DH59" s="91"/>
      <c r="DI59" s="91"/>
      <c r="DJ59" s="91"/>
      <c r="DK59" s="91"/>
      <c r="DL59" s="91"/>
      <c r="DM59" s="91"/>
      <c r="DN59" s="91"/>
      <c r="DO59" s="91"/>
      <c r="DP59" s="91"/>
      <c r="DQ59" s="91"/>
      <c r="DR59" s="91"/>
      <c r="DS59" s="91"/>
      <c r="DT59" s="91"/>
      <c r="DU59" s="91"/>
      <c r="DV59" s="91"/>
      <c r="DW59" s="91"/>
      <c r="DX59" s="91"/>
      <c r="DY59" s="91"/>
      <c r="DZ59" s="91"/>
      <c r="EA59" s="91"/>
      <c r="EB59" s="91"/>
      <c r="EC59" s="91"/>
      <c r="ED59" s="91"/>
      <c r="EE59" s="91"/>
      <c r="EF59" s="91"/>
      <c r="EG59" s="91"/>
      <c r="EH59" s="91"/>
      <c r="EI59" s="91"/>
      <c r="EJ59" s="91"/>
      <c r="EK59" s="91"/>
      <c r="EL59" s="91"/>
      <c r="EM59" s="91"/>
      <c r="EN59" s="91"/>
      <c r="EO59" s="91"/>
      <c r="EP59" s="91"/>
      <c r="EQ59" s="91"/>
      <c r="ER59" s="91"/>
      <c r="ES59" s="91"/>
      <c r="ET59" s="91"/>
      <c r="EU59" s="91"/>
      <c r="EV59" s="91"/>
      <c r="EW59" s="91"/>
      <c r="EX59" s="91"/>
      <c r="EY59" s="91"/>
      <c r="EZ59" s="91"/>
      <c r="FA59" s="91"/>
      <c r="FB59" s="91"/>
      <c r="FC59" s="91"/>
      <c r="FD59" s="91"/>
      <c r="FE59" s="91"/>
      <c r="FF59" s="91"/>
      <c r="FG59" s="91"/>
      <c r="FH59" s="91"/>
      <c r="FI59" s="91"/>
      <c r="FJ59" s="91"/>
      <c r="FK59" s="91"/>
      <c r="FL59" s="91"/>
      <c r="FM59" s="91"/>
      <c r="FN59" s="91"/>
      <c r="FO59" s="91"/>
      <c r="FP59" s="91"/>
      <c r="FQ59" s="91"/>
      <c r="FR59" s="91"/>
      <c r="FS59" s="91"/>
      <c r="FT59" s="91"/>
      <c r="FU59" s="91"/>
      <c r="FV59" s="91"/>
      <c r="FW59" s="91"/>
      <c r="FX59" s="91"/>
      <c r="FY59" s="91"/>
      <c r="FZ59" s="91"/>
      <c r="GA59" s="91"/>
      <c r="GB59" s="91"/>
      <c r="GC59" s="91"/>
      <c r="GD59" s="91"/>
      <c r="GE59" s="91"/>
      <c r="GF59" s="91"/>
      <c r="GG59" s="91"/>
      <c r="GH59" s="91"/>
      <c r="GI59" s="91"/>
      <c r="GJ59" s="91"/>
      <c r="GK59" s="91"/>
      <c r="GL59" s="91"/>
      <c r="GM59" s="91"/>
      <c r="GN59" s="91"/>
      <c r="GO59" s="91"/>
      <c r="GP59" s="91"/>
      <c r="GQ59" s="91"/>
      <c r="GR59" s="91"/>
      <c r="GS59" s="91"/>
      <c r="GT59" s="91"/>
      <c r="GU59" s="91"/>
      <c r="GV59" s="91"/>
      <c r="GW59" s="91"/>
      <c r="GX59" s="91"/>
      <c r="GY59" s="91"/>
      <c r="GZ59" s="91"/>
      <c r="HA59" s="91"/>
      <c r="HB59" s="91"/>
      <c r="HC59" s="91"/>
      <c r="HD59" s="91"/>
      <c r="HE59" s="91"/>
      <c r="HF59" s="91"/>
      <c r="HG59" s="91"/>
      <c r="HH59" s="91"/>
      <c r="HI59" s="91"/>
      <c r="HJ59" s="91"/>
      <c r="HK59" s="91"/>
      <c r="HL59" s="91"/>
      <c r="HM59" s="91"/>
      <c r="HN59" s="91"/>
      <c r="HO59" s="91"/>
      <c r="HP59" s="91"/>
      <c r="HQ59" s="91"/>
      <c r="HR59" s="91"/>
      <c r="HS59" s="91"/>
      <c r="HT59" s="91"/>
      <c r="HU59" s="91"/>
      <c r="HV59" s="91"/>
      <c r="HW59" s="91"/>
      <c r="HX59" s="91"/>
      <c r="HY59" s="91"/>
      <c r="HZ59" s="91"/>
      <c r="IA59" s="91"/>
      <c r="IB59" s="91"/>
      <c r="IC59" s="91"/>
      <c r="ID59" s="91"/>
      <c r="IE59" s="91"/>
      <c r="IF59" s="91"/>
      <c r="IG59" s="91"/>
      <c r="IH59" s="91"/>
      <c r="II59" s="91"/>
      <c r="IJ59" s="91"/>
      <c r="IK59" s="91"/>
      <c r="IL59" s="91"/>
      <c r="IM59" s="91"/>
      <c r="IN59" s="91"/>
      <c r="IO59" s="91"/>
      <c r="IP59" s="91"/>
      <c r="IQ59" s="91"/>
      <c r="IR59" s="91"/>
      <c r="IS59" s="91"/>
      <c r="IT59" s="91"/>
      <c r="IU59" s="91"/>
      <c r="IV59" s="91"/>
      <c r="IW59" s="91"/>
      <c r="IX59" s="91"/>
      <c r="IY59" s="91"/>
      <c r="IZ59" s="91"/>
      <c r="JA59" s="91"/>
      <c r="JB59" s="91"/>
      <c r="JC59" s="91"/>
      <c r="JD59" s="91"/>
      <c r="JE59" s="91"/>
      <c r="JF59" s="91"/>
      <c r="JG59" s="91"/>
      <c r="JH59" s="91"/>
      <c r="JI59" s="91"/>
      <c r="JJ59" s="91"/>
      <c r="JK59" s="91"/>
      <c r="JL59" s="91"/>
      <c r="JM59" s="91"/>
      <c r="JN59" s="91"/>
      <c r="JO59" s="91"/>
      <c r="JP59" s="91"/>
      <c r="JQ59" s="91"/>
      <c r="JR59" s="91"/>
      <c r="JS59" s="91"/>
      <c r="JT59" s="91"/>
      <c r="JU59" s="91"/>
      <c r="JV59" s="91"/>
      <c r="JW59" s="91"/>
      <c r="JX59" s="91"/>
      <c r="JY59" s="91"/>
      <c r="JZ59" s="91"/>
      <c r="KA59" s="91"/>
      <c r="KB59" s="91"/>
      <c r="KC59" s="91"/>
      <c r="KD59" s="91"/>
      <c r="KE59" s="91"/>
      <c r="KF59" s="91"/>
      <c r="KG59" s="91"/>
      <c r="KH59" s="91"/>
      <c r="KI59" s="91"/>
      <c r="KJ59" s="91"/>
      <c r="KK59" s="91"/>
      <c r="KL59" s="91"/>
      <c r="KM59" s="91"/>
      <c r="KN59" s="91"/>
      <c r="KO59" s="91"/>
      <c r="KP59" s="91"/>
      <c r="KQ59" s="91"/>
      <c r="KR59" s="91"/>
      <c r="KS59" s="91"/>
      <c r="KT59" s="91"/>
      <c r="KU59" s="91"/>
      <c r="KV59" s="91"/>
      <c r="KW59" s="91"/>
      <c r="KX59" s="91"/>
      <c r="KY59" s="91"/>
      <c r="KZ59" s="91"/>
      <c r="LA59" s="91"/>
      <c r="LB59" s="91"/>
      <c r="LC59" s="91"/>
      <c r="LD59" s="91"/>
      <c r="LE59" s="91"/>
      <c r="LF59" s="91"/>
      <c r="LG59" s="91"/>
      <c r="LH59" s="91"/>
      <c r="LI59" s="91"/>
      <c r="LJ59" s="91"/>
      <c r="LK59" s="91"/>
      <c r="LL59" s="91"/>
      <c r="LM59" s="91"/>
      <c r="LN59" s="91"/>
      <c r="LO59" s="91"/>
      <c r="LP59" s="91"/>
      <c r="LQ59" s="91"/>
      <c r="LR59" s="91"/>
      <c r="LS59" s="91"/>
      <c r="LT59" s="91"/>
      <c r="LU59" s="91"/>
      <c r="LV59" s="91"/>
      <c r="LW59" s="91"/>
      <c r="LX59" s="91"/>
      <c r="LY59" s="91"/>
    </row>
    <row r="60" spans="1:337" s="1" customFormat="1" ht="15" thickBot="1" x14ac:dyDescent="0.4">
      <c r="A60" s="60"/>
      <c r="B60" s="29">
        <v>1</v>
      </c>
      <c r="C60" s="30">
        <v>0</v>
      </c>
      <c r="D60" s="31">
        <v>1</v>
      </c>
      <c r="E60" s="50">
        <v>-0.13442049302630033</v>
      </c>
      <c r="F60" s="51">
        <v>0.57698003919167473</v>
      </c>
      <c r="G60" s="49">
        <v>0.47777338214247855</v>
      </c>
      <c r="H60" s="49">
        <v>-0.14750378106873571</v>
      </c>
      <c r="I60" s="53"/>
      <c r="J60" s="34"/>
      <c r="K60" s="10">
        <v>-0.14750378106873571</v>
      </c>
      <c r="L60" s="10">
        <v>0.42947625812293899</v>
      </c>
      <c r="M60" s="10">
        <v>-0.28192427409503606</v>
      </c>
      <c r="N60" s="10">
        <v>0.29505576509663867</v>
      </c>
      <c r="O60" s="13">
        <f>1/(1+EXP(-K60))</f>
        <v>0.46319076986674829</v>
      </c>
      <c r="P60" s="13">
        <f t="shared" si="13"/>
        <v>0.60574859677515303</v>
      </c>
      <c r="Q60" s="13">
        <f t="shared" si="13"/>
        <v>0.42998207790080567</v>
      </c>
      <c r="R60" s="13">
        <f t="shared" si="13"/>
        <v>0.57323341493407065</v>
      </c>
      <c r="S60" s="106">
        <v>0.10069668071457383</v>
      </c>
      <c r="T60" s="15">
        <f t="shared" si="1"/>
        <v>0.52515291992641011</v>
      </c>
      <c r="U60" s="35"/>
      <c r="V60" s="18">
        <v>-0.11871177001839747</v>
      </c>
      <c r="W60" s="21">
        <v>6.6335885157551705E-3</v>
      </c>
      <c r="X60" s="21"/>
      <c r="Y60" s="24">
        <v>1.4278715738123435E-2</v>
      </c>
      <c r="Z60" s="25">
        <v>-1.299078739769277E-2</v>
      </c>
      <c r="AA60" s="25">
        <v>-1.3901273751221294E-2</v>
      </c>
      <c r="AB60" s="18">
        <v>1.4470828992881305E-2</v>
      </c>
      <c r="AC60" s="21">
        <v>5.6955524166001081E-4</v>
      </c>
      <c r="AD60" s="27">
        <v>1.4800415951885353E-3</v>
      </c>
      <c r="AE60" s="28">
        <f>SUM(Y60:AB60)</f>
        <v>1.8574835820906761E-3</v>
      </c>
      <c r="AF60" s="117">
        <v>-0.13612915875128034</v>
      </c>
      <c r="AG60" s="118">
        <v>0.57253991440610907</v>
      </c>
      <c r="AH60" s="115">
        <v>-0.15307623181500774</v>
      </c>
      <c r="AI60" s="122">
        <v>0.45787261659521306</v>
      </c>
      <c r="AJ60" s="125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1"/>
      <c r="CF60" s="91"/>
      <c r="CG60" s="91"/>
      <c r="CH60" s="91"/>
      <c r="CI60" s="91"/>
      <c r="CJ60" s="91"/>
      <c r="CK60" s="91"/>
      <c r="CL60" s="91"/>
      <c r="CM60" s="91"/>
      <c r="CN60" s="91"/>
      <c r="CO60" s="91"/>
      <c r="CP60" s="91"/>
      <c r="CQ60" s="91"/>
      <c r="CR60" s="91"/>
      <c r="CS60" s="91"/>
      <c r="CT60" s="91"/>
      <c r="CU60" s="91"/>
      <c r="CV60" s="91"/>
      <c r="CW60" s="91"/>
      <c r="CX60" s="91"/>
      <c r="CY60" s="91"/>
      <c r="CZ60" s="91"/>
      <c r="DA60" s="91"/>
      <c r="DB60" s="91"/>
      <c r="DC60" s="91"/>
      <c r="DD60" s="91"/>
      <c r="DE60" s="91"/>
      <c r="DF60" s="91"/>
      <c r="DG60" s="91"/>
      <c r="DH60" s="91"/>
      <c r="DI60" s="91"/>
      <c r="DJ60" s="91"/>
      <c r="DK60" s="91"/>
      <c r="DL60" s="91"/>
      <c r="DM60" s="91"/>
      <c r="DN60" s="91"/>
      <c r="DO60" s="91"/>
      <c r="DP60" s="91"/>
      <c r="DQ60" s="91"/>
      <c r="DR60" s="91"/>
      <c r="DS60" s="91"/>
      <c r="DT60" s="91"/>
      <c r="DU60" s="91"/>
      <c r="DV60" s="91"/>
      <c r="DW60" s="91"/>
      <c r="DX60" s="91"/>
      <c r="DY60" s="91"/>
      <c r="DZ60" s="91"/>
      <c r="EA60" s="91"/>
      <c r="EB60" s="91"/>
      <c r="EC60" s="91"/>
      <c r="ED60" s="91"/>
      <c r="EE60" s="91"/>
      <c r="EF60" s="91"/>
      <c r="EG60" s="91"/>
      <c r="EH60" s="91"/>
      <c r="EI60" s="91"/>
      <c r="EJ60" s="91"/>
      <c r="EK60" s="91"/>
      <c r="EL60" s="91"/>
      <c r="EM60" s="91"/>
      <c r="EN60" s="91"/>
      <c r="EO60" s="91"/>
      <c r="EP60" s="91"/>
      <c r="EQ60" s="91"/>
      <c r="ER60" s="91"/>
      <c r="ES60" s="91"/>
      <c r="ET60" s="91"/>
      <c r="EU60" s="91"/>
      <c r="EV60" s="91"/>
      <c r="EW60" s="91"/>
      <c r="EX60" s="91"/>
      <c r="EY60" s="91"/>
      <c r="EZ60" s="91"/>
      <c r="FA60" s="91"/>
      <c r="FB60" s="91"/>
      <c r="FC60" s="91"/>
      <c r="FD60" s="91"/>
      <c r="FE60" s="91"/>
      <c r="FF60" s="91"/>
      <c r="FG60" s="91"/>
      <c r="FH60" s="91"/>
      <c r="FI60" s="91"/>
      <c r="FJ60" s="91"/>
      <c r="FK60" s="91"/>
      <c r="FL60" s="91"/>
      <c r="FM60" s="91"/>
      <c r="FN60" s="91"/>
      <c r="FO60" s="91"/>
      <c r="FP60" s="91"/>
      <c r="FQ60" s="91"/>
      <c r="FR60" s="91"/>
      <c r="FS60" s="91"/>
      <c r="FT60" s="91"/>
      <c r="FU60" s="91"/>
      <c r="FV60" s="91"/>
      <c r="FW60" s="91"/>
      <c r="FX60" s="91"/>
      <c r="FY60" s="91"/>
      <c r="FZ60" s="91"/>
      <c r="GA60" s="91"/>
      <c r="GB60" s="91"/>
      <c r="GC60" s="91"/>
      <c r="GD60" s="91"/>
      <c r="GE60" s="91"/>
      <c r="GF60" s="91"/>
      <c r="GG60" s="91"/>
      <c r="GH60" s="91"/>
      <c r="GI60" s="91"/>
      <c r="GJ60" s="91"/>
      <c r="GK60" s="91"/>
      <c r="GL60" s="91"/>
      <c r="GM60" s="91"/>
      <c r="GN60" s="91"/>
      <c r="GO60" s="91"/>
      <c r="GP60" s="91"/>
      <c r="GQ60" s="91"/>
      <c r="GR60" s="91"/>
      <c r="GS60" s="91"/>
      <c r="GT60" s="91"/>
      <c r="GU60" s="91"/>
      <c r="GV60" s="91"/>
      <c r="GW60" s="91"/>
      <c r="GX60" s="91"/>
      <c r="GY60" s="91"/>
      <c r="GZ60" s="91"/>
      <c r="HA60" s="91"/>
      <c r="HB60" s="91"/>
      <c r="HC60" s="91"/>
      <c r="HD60" s="91"/>
      <c r="HE60" s="91"/>
      <c r="HF60" s="91"/>
      <c r="HG60" s="91"/>
      <c r="HH60" s="91"/>
      <c r="HI60" s="91"/>
      <c r="HJ60" s="91"/>
      <c r="HK60" s="91"/>
      <c r="HL60" s="91"/>
      <c r="HM60" s="91"/>
      <c r="HN60" s="91"/>
      <c r="HO60" s="91"/>
      <c r="HP60" s="91"/>
      <c r="HQ60" s="91"/>
      <c r="HR60" s="91"/>
      <c r="HS60" s="91"/>
      <c r="HT60" s="91"/>
      <c r="HU60" s="91"/>
      <c r="HV60" s="91"/>
      <c r="HW60" s="91"/>
      <c r="HX60" s="91"/>
      <c r="HY60" s="91"/>
      <c r="HZ60" s="91"/>
      <c r="IA60" s="91"/>
      <c r="IB60" s="91"/>
      <c r="IC60" s="91"/>
      <c r="ID60" s="91"/>
      <c r="IE60" s="91"/>
      <c r="IF60" s="91"/>
      <c r="IG60" s="91"/>
      <c r="IH60" s="91"/>
      <c r="II60" s="91"/>
      <c r="IJ60" s="91"/>
      <c r="IK60" s="91"/>
      <c r="IL60" s="91"/>
      <c r="IM60" s="91"/>
      <c r="IN60" s="91"/>
      <c r="IO60" s="91"/>
      <c r="IP60" s="91"/>
      <c r="IQ60" s="91"/>
      <c r="IR60" s="91"/>
      <c r="IS60" s="91"/>
      <c r="IT60" s="91"/>
      <c r="IU60" s="91"/>
      <c r="IV60" s="91"/>
      <c r="IW60" s="91"/>
      <c r="IX60" s="91"/>
      <c r="IY60" s="91"/>
      <c r="IZ60" s="91"/>
      <c r="JA60" s="91"/>
      <c r="JB60" s="91"/>
      <c r="JC60" s="91"/>
      <c r="JD60" s="91"/>
      <c r="JE60" s="91"/>
      <c r="JF60" s="91"/>
      <c r="JG60" s="91"/>
      <c r="JH60" s="91"/>
      <c r="JI60" s="91"/>
      <c r="JJ60" s="91"/>
      <c r="JK60" s="91"/>
      <c r="JL60" s="91"/>
      <c r="JM60" s="91"/>
      <c r="JN60" s="91"/>
      <c r="JO60" s="91"/>
      <c r="JP60" s="91"/>
      <c r="JQ60" s="91"/>
      <c r="JR60" s="91"/>
      <c r="JS60" s="91"/>
      <c r="JT60" s="91"/>
      <c r="JU60" s="91"/>
      <c r="JV60" s="91"/>
      <c r="JW60" s="91"/>
      <c r="JX60" s="91"/>
      <c r="JY60" s="91"/>
      <c r="JZ60" s="91"/>
      <c r="KA60" s="91"/>
      <c r="KB60" s="91"/>
      <c r="KC60" s="91"/>
      <c r="KD60" s="91"/>
      <c r="KE60" s="91"/>
      <c r="KF60" s="91"/>
      <c r="KG60" s="91"/>
      <c r="KH60" s="91"/>
      <c r="KI60" s="91"/>
      <c r="KJ60" s="91"/>
      <c r="KK60" s="91"/>
      <c r="KL60" s="91"/>
      <c r="KM60" s="91"/>
      <c r="KN60" s="91"/>
      <c r="KO60" s="91"/>
      <c r="KP60" s="91"/>
      <c r="KQ60" s="91"/>
      <c r="KR60" s="91"/>
      <c r="KS60" s="91"/>
      <c r="KT60" s="91"/>
      <c r="KU60" s="91"/>
      <c r="KV60" s="91"/>
      <c r="KW60" s="91"/>
      <c r="KX60" s="91"/>
      <c r="KY60" s="91"/>
      <c r="KZ60" s="91"/>
      <c r="LA60" s="91"/>
      <c r="LB60" s="91"/>
      <c r="LC60" s="91"/>
      <c r="LD60" s="91"/>
      <c r="LE60" s="91"/>
      <c r="LF60" s="91"/>
      <c r="LG60" s="91"/>
      <c r="LH60" s="91"/>
      <c r="LI60" s="91"/>
      <c r="LJ60" s="91"/>
      <c r="LK60" s="91"/>
      <c r="LL60" s="91"/>
      <c r="LM60" s="91"/>
      <c r="LN60" s="91"/>
      <c r="LO60" s="91"/>
      <c r="LP60" s="91"/>
      <c r="LQ60" s="91"/>
      <c r="LR60" s="91"/>
      <c r="LS60" s="91"/>
      <c r="LT60" s="91"/>
      <c r="LU60" s="91"/>
      <c r="LV60" s="91"/>
      <c r="LW60" s="91"/>
      <c r="LX60" s="91"/>
      <c r="LY60" s="91"/>
    </row>
    <row r="61" spans="1:337" s="1" customFormat="1" ht="15" thickBot="1" x14ac:dyDescent="0.4">
      <c r="A61" s="61"/>
      <c r="B61" s="36">
        <v>1</v>
      </c>
      <c r="C61" s="37">
        <v>1</v>
      </c>
      <c r="D61" s="38">
        <v>0</v>
      </c>
      <c r="E61" s="54"/>
      <c r="F61" s="55"/>
      <c r="G61" s="56"/>
      <c r="H61" s="56"/>
      <c r="I61" s="57"/>
      <c r="J61" s="41"/>
      <c r="K61" s="42"/>
      <c r="L61" s="42"/>
      <c r="M61" s="42"/>
      <c r="N61" s="42"/>
      <c r="O61" s="14"/>
      <c r="P61" s="14"/>
      <c r="Q61" s="14"/>
      <c r="R61" s="14"/>
      <c r="S61" s="107">
        <v>-1.9068715966544025E-2</v>
      </c>
      <c r="T61" s="15">
        <f t="shared" si="1"/>
        <v>0.49523296545496298</v>
      </c>
      <c r="U61" s="43"/>
      <c r="V61" s="19">
        <v>0.12380824136374075</v>
      </c>
      <c r="W61" s="44"/>
      <c r="X61" s="44"/>
      <c r="Y61" s="45"/>
      <c r="Z61" s="42"/>
      <c r="AA61" s="42"/>
      <c r="AB61" s="19"/>
      <c r="AC61" s="44"/>
      <c r="AD61" s="46"/>
      <c r="AE61" s="47"/>
      <c r="AF61" s="119"/>
      <c r="AG61" s="120"/>
      <c r="AH61" s="116"/>
      <c r="AI61" s="123"/>
      <c r="AJ61" s="126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1"/>
      <c r="CG61" s="91"/>
      <c r="CH61" s="91"/>
      <c r="CI61" s="91"/>
      <c r="CJ61" s="91"/>
      <c r="CK61" s="91"/>
      <c r="CL61" s="91"/>
      <c r="CM61" s="91"/>
      <c r="CN61" s="91"/>
      <c r="CO61" s="91"/>
      <c r="CP61" s="91"/>
      <c r="CQ61" s="91"/>
      <c r="CR61" s="91"/>
      <c r="CS61" s="91"/>
      <c r="CT61" s="91"/>
      <c r="CU61" s="91"/>
      <c r="CV61" s="91"/>
      <c r="CW61" s="91"/>
      <c r="CX61" s="91"/>
      <c r="CY61" s="91"/>
      <c r="CZ61" s="91"/>
      <c r="DA61" s="91"/>
      <c r="DB61" s="91"/>
      <c r="DC61" s="91"/>
      <c r="DD61" s="91"/>
      <c r="DE61" s="91"/>
      <c r="DF61" s="91"/>
      <c r="DG61" s="91"/>
      <c r="DH61" s="91"/>
      <c r="DI61" s="91"/>
      <c r="DJ61" s="91"/>
      <c r="DK61" s="91"/>
      <c r="DL61" s="91"/>
      <c r="DM61" s="91"/>
      <c r="DN61" s="91"/>
      <c r="DO61" s="91"/>
      <c r="DP61" s="91"/>
      <c r="DQ61" s="91"/>
      <c r="DR61" s="91"/>
      <c r="DS61" s="91"/>
      <c r="DT61" s="91"/>
      <c r="DU61" s="91"/>
      <c r="DV61" s="91"/>
      <c r="DW61" s="91"/>
      <c r="DX61" s="91"/>
      <c r="DY61" s="91"/>
      <c r="DZ61" s="91"/>
      <c r="EA61" s="91"/>
      <c r="EB61" s="91"/>
      <c r="EC61" s="91"/>
      <c r="ED61" s="91"/>
      <c r="EE61" s="91"/>
      <c r="EF61" s="91"/>
      <c r="EG61" s="91"/>
      <c r="EH61" s="91"/>
      <c r="EI61" s="91"/>
      <c r="EJ61" s="91"/>
      <c r="EK61" s="91"/>
      <c r="EL61" s="91"/>
      <c r="EM61" s="91"/>
      <c r="EN61" s="91"/>
      <c r="EO61" s="91"/>
      <c r="EP61" s="91"/>
      <c r="EQ61" s="91"/>
      <c r="ER61" s="91"/>
      <c r="ES61" s="91"/>
      <c r="ET61" s="91"/>
      <c r="EU61" s="91"/>
      <c r="EV61" s="91"/>
      <c r="EW61" s="91"/>
      <c r="EX61" s="91"/>
      <c r="EY61" s="91"/>
      <c r="EZ61" s="91"/>
      <c r="FA61" s="91"/>
      <c r="FB61" s="91"/>
      <c r="FC61" s="91"/>
      <c r="FD61" s="91"/>
      <c r="FE61" s="91"/>
      <c r="FF61" s="91"/>
      <c r="FG61" s="91"/>
      <c r="FH61" s="91"/>
      <c r="FI61" s="91"/>
      <c r="FJ61" s="91"/>
      <c r="FK61" s="91"/>
      <c r="FL61" s="91"/>
      <c r="FM61" s="91"/>
      <c r="FN61" s="91"/>
      <c r="FO61" s="91"/>
      <c r="FP61" s="91"/>
      <c r="FQ61" s="91"/>
      <c r="FR61" s="91"/>
      <c r="FS61" s="91"/>
      <c r="FT61" s="91"/>
      <c r="FU61" s="91"/>
      <c r="FV61" s="91"/>
      <c r="FW61" s="91"/>
      <c r="FX61" s="91"/>
      <c r="FY61" s="91"/>
      <c r="FZ61" s="91"/>
      <c r="GA61" s="91"/>
      <c r="GB61" s="91"/>
      <c r="GC61" s="91"/>
      <c r="GD61" s="91"/>
      <c r="GE61" s="91"/>
      <c r="GF61" s="91"/>
      <c r="GG61" s="91"/>
      <c r="GH61" s="91"/>
      <c r="GI61" s="91"/>
      <c r="GJ61" s="91"/>
      <c r="GK61" s="91"/>
      <c r="GL61" s="91"/>
      <c r="GM61" s="91"/>
      <c r="GN61" s="91"/>
      <c r="GO61" s="91"/>
      <c r="GP61" s="91"/>
      <c r="GQ61" s="91"/>
      <c r="GR61" s="91"/>
      <c r="GS61" s="91"/>
      <c r="GT61" s="91"/>
      <c r="GU61" s="91"/>
      <c r="GV61" s="91"/>
      <c r="GW61" s="91"/>
      <c r="GX61" s="91"/>
      <c r="GY61" s="91"/>
      <c r="GZ61" s="91"/>
      <c r="HA61" s="91"/>
      <c r="HB61" s="91"/>
      <c r="HC61" s="91"/>
      <c r="HD61" s="91"/>
      <c r="HE61" s="91"/>
      <c r="HF61" s="91"/>
      <c r="HG61" s="91"/>
      <c r="HH61" s="91"/>
      <c r="HI61" s="91"/>
      <c r="HJ61" s="91"/>
      <c r="HK61" s="91"/>
      <c r="HL61" s="91"/>
      <c r="HM61" s="91"/>
      <c r="HN61" s="91"/>
      <c r="HO61" s="91"/>
      <c r="HP61" s="91"/>
      <c r="HQ61" s="91"/>
      <c r="HR61" s="91"/>
      <c r="HS61" s="91"/>
      <c r="HT61" s="91"/>
      <c r="HU61" s="91"/>
      <c r="HV61" s="91"/>
      <c r="HW61" s="91"/>
      <c r="HX61" s="91"/>
      <c r="HY61" s="91"/>
      <c r="HZ61" s="91"/>
      <c r="IA61" s="91"/>
      <c r="IB61" s="91"/>
      <c r="IC61" s="91"/>
      <c r="ID61" s="91"/>
      <c r="IE61" s="91"/>
      <c r="IF61" s="91"/>
      <c r="IG61" s="91"/>
      <c r="IH61" s="91"/>
      <c r="II61" s="91"/>
      <c r="IJ61" s="91"/>
      <c r="IK61" s="91"/>
      <c r="IL61" s="91"/>
      <c r="IM61" s="91"/>
      <c r="IN61" s="91"/>
      <c r="IO61" s="91"/>
      <c r="IP61" s="91"/>
      <c r="IQ61" s="91"/>
      <c r="IR61" s="91"/>
      <c r="IS61" s="91"/>
      <c r="IT61" s="91"/>
      <c r="IU61" s="91"/>
      <c r="IV61" s="91"/>
      <c r="IW61" s="91"/>
      <c r="IX61" s="91"/>
      <c r="IY61" s="91"/>
      <c r="IZ61" s="91"/>
      <c r="JA61" s="91"/>
      <c r="JB61" s="91"/>
      <c r="JC61" s="91"/>
      <c r="JD61" s="91"/>
      <c r="JE61" s="91"/>
      <c r="JF61" s="91"/>
      <c r="JG61" s="91"/>
      <c r="JH61" s="91"/>
      <c r="JI61" s="91"/>
      <c r="JJ61" s="91"/>
      <c r="JK61" s="91"/>
      <c r="JL61" s="91"/>
      <c r="JM61" s="91"/>
      <c r="JN61" s="91"/>
      <c r="JO61" s="91"/>
      <c r="JP61" s="91"/>
      <c r="JQ61" s="91"/>
      <c r="JR61" s="91"/>
      <c r="JS61" s="91"/>
      <c r="JT61" s="91"/>
      <c r="JU61" s="91"/>
      <c r="JV61" s="91"/>
      <c r="JW61" s="91"/>
      <c r="JX61" s="91"/>
      <c r="JY61" s="91"/>
      <c r="JZ61" s="91"/>
      <c r="KA61" s="91"/>
      <c r="KB61" s="91"/>
      <c r="KC61" s="91"/>
      <c r="KD61" s="91"/>
      <c r="KE61" s="91"/>
      <c r="KF61" s="91"/>
      <c r="KG61" s="91"/>
      <c r="KH61" s="91"/>
      <c r="KI61" s="91"/>
      <c r="KJ61" s="91"/>
      <c r="KK61" s="91"/>
      <c r="KL61" s="91"/>
      <c r="KM61" s="91"/>
      <c r="KN61" s="91"/>
      <c r="KO61" s="91"/>
      <c r="KP61" s="91"/>
      <c r="KQ61" s="91"/>
      <c r="KR61" s="91"/>
      <c r="KS61" s="91"/>
      <c r="KT61" s="91"/>
      <c r="KU61" s="91"/>
      <c r="KV61" s="91"/>
      <c r="KW61" s="91"/>
      <c r="KX61" s="91"/>
      <c r="KY61" s="91"/>
      <c r="KZ61" s="91"/>
      <c r="LA61" s="91"/>
      <c r="LB61" s="91"/>
      <c r="LC61" s="91"/>
      <c r="LD61" s="91"/>
      <c r="LE61" s="91"/>
      <c r="LF61" s="91"/>
      <c r="LG61" s="91"/>
      <c r="LH61" s="91"/>
      <c r="LI61" s="91"/>
      <c r="LJ61" s="91"/>
      <c r="LK61" s="91"/>
      <c r="LL61" s="91"/>
      <c r="LM61" s="91"/>
      <c r="LN61" s="91"/>
      <c r="LO61" s="91"/>
      <c r="LP61" s="91"/>
      <c r="LQ61" s="91"/>
      <c r="LR61" s="91"/>
      <c r="LS61" s="91"/>
      <c r="LT61" s="91"/>
      <c r="LU61" s="91"/>
      <c r="LV61" s="91"/>
      <c r="LW61" s="91"/>
      <c r="LX61" s="91"/>
      <c r="LY61" s="91"/>
    </row>
    <row r="62" spans="1:337" s="1" customFormat="1" ht="15" thickBot="1" x14ac:dyDescent="0.4">
      <c r="A62" s="59">
        <f>A58+1</f>
        <v>14</v>
      </c>
      <c r="B62" s="3">
        <v>0</v>
      </c>
      <c r="C62" s="4">
        <v>0</v>
      </c>
      <c r="D62" s="5">
        <v>0</v>
      </c>
      <c r="E62" s="48" cm="1">
        <f t="array" ref="E62:F64">AF58:AG60</f>
        <v>-0.596643429557284</v>
      </c>
      <c r="F62" s="49">
        <v>-0.62257358367413274</v>
      </c>
      <c r="G62" s="49" cm="1">
        <f t="array" ref="G62:G64">AI58:AI60</f>
        <v>1.4184087905942886</v>
      </c>
      <c r="H62" s="49" cm="1">
        <f t="array" ref="H62:H64">AH58:AH60</f>
        <v>0.30997671154532236</v>
      </c>
      <c r="I62" s="52">
        <f>AJ58</f>
        <v>-0.6943087988940887</v>
      </c>
      <c r="J62" s="8">
        <v>3</v>
      </c>
      <c r="K62" s="9" cm="1">
        <f t="array" ref="K62:N64" xml:space="preserve"> MMULT(E62:F64, TRANSPOSE(B62:C65))+H62:H64</f>
        <v>0.30997671154532236</v>
      </c>
      <c r="L62" s="9">
        <v>-0.31259687212881038</v>
      </c>
      <c r="M62" s="9">
        <v>-0.28666671801196164</v>
      </c>
      <c r="N62" s="9">
        <v>-0.90924030168609449</v>
      </c>
      <c r="O62" s="11">
        <f>(EXP(K62)-EXP(-K62))/(EXP(K62)+EXP(-K62))</f>
        <v>0.30041591061770478</v>
      </c>
      <c r="P62" s="11">
        <f t="shared" ref="P62:R64" si="14">1/(1+EXP(-L62))</f>
        <v>0.42248099872807676</v>
      </c>
      <c r="Q62" s="11">
        <f t="shared" si="14"/>
        <v>0.42882010481554755</v>
      </c>
      <c r="R62" s="11">
        <f t="shared" si="14"/>
        <v>0.28715532017284534</v>
      </c>
      <c r="S62" s="105" cm="1">
        <f t="array" ref="S62:S65">MMULT(TRANSPOSE(O62:R64), G62:G64)+I62</f>
        <v>-6.4540341393672374E-2</v>
      </c>
      <c r="T62" s="15">
        <f t="shared" si="1"/>
        <v>0.48387051315145535</v>
      </c>
      <c r="U62" s="16" cm="1">
        <f t="array" ref="U62">0.25*(-SUMPRODUCT(D62:D65,LN(T62:T65))-SUMPRODUCT(1-D62:D65,LN(1-T62:T65)))</f>
        <v>0.64784094370113965</v>
      </c>
      <c r="V62" s="17" cm="1">
        <f t="array" ref="V62:V65">0.25*(T62:T65-D62:D65)</f>
        <v>0.12096762828786384</v>
      </c>
      <c r="W62" s="20" cm="1">
        <f t="array" ref="W62:W64" xml:space="preserve"> TRANSPOSE(MMULT( TRANSPOSE(_xlfn.ANCHORARRAY(V62)), TRANSPOSE(O62:R64)))</f>
        <v>-2.7497829993082847E-2</v>
      </c>
      <c r="X62" s="20">
        <f>SUM(_xlfn.ANCHORARRAY(V62))</f>
        <v>1.099757580996584E-2</v>
      </c>
      <c r="Y62" s="22" cm="1">
        <f t="array" ref="Y62:AB64">(G62:G64)*(TRANSPOSE(_xlfn.ANCHORARRAY(V62))*(O62:R64)*(1-O62:R64))</f>
        <v>3.6060640296056892E-2</v>
      </c>
      <c r="Z62" s="23">
        <v>-3.9573653338136491E-2</v>
      </c>
      <c r="AA62" s="23">
        <v>-4.1164718142983739E-2</v>
      </c>
      <c r="AB62" s="17">
        <v>3.5673728696251364E-2</v>
      </c>
      <c r="AC62" s="20" cm="1">
        <f t="array" ref="AC62:AD64">MMULT((_xlfn.ANCHORARRAY(Y62)),(B62:C65))</f>
        <v>-5.490989446732375E-3</v>
      </c>
      <c r="AD62" s="26">
        <v>-3.8999246418851274E-3</v>
      </c>
      <c r="AE62" s="28">
        <f>SUM(Y62:AB62)</f>
        <v>-9.0040024888119741E-3</v>
      </c>
      <c r="AF62" s="117" cm="1">
        <f t="array" ref="AF62:AG64">E62:F64-3*(_xlfn.ANCHORARRAY(AC62))</f>
        <v>-0.58017046121708682</v>
      </c>
      <c r="AG62" s="118">
        <v>-0.61087380974847738</v>
      </c>
      <c r="AH62" s="114" cm="1">
        <f t="array" ref="AH62:AH64">(H62:H64)-3*(AE62:AE64)</f>
        <v>0.33698871901175831</v>
      </c>
      <c r="AI62" s="121" cm="1">
        <f t="array" ref="AI62:AI64">G62:G64-3*(_xlfn.ANCHORARRAY(W62))</f>
        <v>1.5009022805735373</v>
      </c>
      <c r="AJ62" s="124">
        <f>I62-3*(X62)</f>
        <v>-0.72730152632398626</v>
      </c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1"/>
      <c r="CL62" s="91"/>
      <c r="CM62" s="91"/>
      <c r="CN62" s="91"/>
      <c r="CO62" s="91"/>
      <c r="CP62" s="91"/>
      <c r="CQ62" s="91"/>
      <c r="CR62" s="91"/>
      <c r="CS62" s="91"/>
      <c r="CT62" s="91"/>
      <c r="CU62" s="91"/>
      <c r="CV62" s="91"/>
      <c r="CW62" s="91"/>
      <c r="CX62" s="91"/>
      <c r="CY62" s="91"/>
      <c r="CZ62" s="91"/>
      <c r="DA62" s="91"/>
      <c r="DB62" s="91"/>
      <c r="DC62" s="91"/>
      <c r="DD62" s="91"/>
      <c r="DE62" s="91"/>
      <c r="DF62" s="91"/>
      <c r="DG62" s="91"/>
      <c r="DH62" s="91"/>
      <c r="DI62" s="91"/>
      <c r="DJ62" s="91"/>
      <c r="DK62" s="91"/>
      <c r="DL62" s="91"/>
      <c r="DM62" s="91"/>
      <c r="DN62" s="91"/>
      <c r="DO62" s="91"/>
      <c r="DP62" s="91"/>
      <c r="DQ62" s="91"/>
      <c r="DR62" s="91"/>
      <c r="DS62" s="91"/>
      <c r="DT62" s="91"/>
      <c r="DU62" s="91"/>
      <c r="DV62" s="91"/>
      <c r="DW62" s="91"/>
      <c r="DX62" s="91"/>
      <c r="DY62" s="91"/>
      <c r="DZ62" s="91"/>
      <c r="EA62" s="91"/>
      <c r="EB62" s="91"/>
      <c r="EC62" s="91"/>
      <c r="ED62" s="91"/>
      <c r="EE62" s="91"/>
      <c r="EF62" s="91"/>
      <c r="EG62" s="91"/>
      <c r="EH62" s="91"/>
      <c r="EI62" s="91"/>
      <c r="EJ62" s="91"/>
      <c r="EK62" s="91"/>
      <c r="EL62" s="91"/>
      <c r="EM62" s="91"/>
      <c r="EN62" s="91"/>
      <c r="EO62" s="91"/>
      <c r="EP62" s="91"/>
      <c r="EQ62" s="91"/>
      <c r="ER62" s="91"/>
      <c r="ES62" s="91"/>
      <c r="ET62" s="91"/>
      <c r="EU62" s="91"/>
      <c r="EV62" s="91"/>
      <c r="EW62" s="91"/>
      <c r="EX62" s="91"/>
      <c r="EY62" s="91"/>
      <c r="EZ62" s="91"/>
      <c r="FA62" s="91"/>
      <c r="FB62" s="91"/>
      <c r="FC62" s="91"/>
      <c r="FD62" s="91"/>
      <c r="FE62" s="91"/>
      <c r="FF62" s="91"/>
      <c r="FG62" s="91"/>
      <c r="FH62" s="91"/>
      <c r="FI62" s="91"/>
      <c r="FJ62" s="91"/>
      <c r="FK62" s="91"/>
      <c r="FL62" s="91"/>
      <c r="FM62" s="91"/>
      <c r="FN62" s="91"/>
      <c r="FO62" s="91"/>
      <c r="FP62" s="91"/>
      <c r="FQ62" s="91"/>
      <c r="FR62" s="91"/>
      <c r="FS62" s="91"/>
      <c r="FT62" s="91"/>
      <c r="FU62" s="91"/>
      <c r="FV62" s="91"/>
      <c r="FW62" s="91"/>
      <c r="FX62" s="91"/>
      <c r="FY62" s="91"/>
      <c r="FZ62" s="91"/>
      <c r="GA62" s="91"/>
      <c r="GB62" s="91"/>
      <c r="GC62" s="91"/>
      <c r="GD62" s="91"/>
      <c r="GE62" s="91"/>
      <c r="GF62" s="91"/>
      <c r="GG62" s="91"/>
      <c r="GH62" s="91"/>
      <c r="GI62" s="91"/>
      <c r="GJ62" s="91"/>
      <c r="GK62" s="91"/>
      <c r="GL62" s="91"/>
      <c r="GM62" s="91"/>
      <c r="GN62" s="91"/>
      <c r="GO62" s="91"/>
      <c r="GP62" s="91"/>
      <c r="GQ62" s="91"/>
      <c r="GR62" s="91"/>
      <c r="GS62" s="91"/>
      <c r="GT62" s="91"/>
      <c r="GU62" s="91"/>
      <c r="GV62" s="91"/>
      <c r="GW62" s="91"/>
      <c r="GX62" s="91"/>
      <c r="GY62" s="91"/>
      <c r="GZ62" s="91"/>
      <c r="HA62" s="91"/>
      <c r="HB62" s="91"/>
      <c r="HC62" s="91"/>
      <c r="HD62" s="91"/>
      <c r="HE62" s="91"/>
      <c r="HF62" s="91"/>
      <c r="HG62" s="91"/>
      <c r="HH62" s="91"/>
      <c r="HI62" s="91"/>
      <c r="HJ62" s="91"/>
      <c r="HK62" s="91"/>
      <c r="HL62" s="91"/>
      <c r="HM62" s="91"/>
      <c r="HN62" s="91"/>
      <c r="HO62" s="91"/>
      <c r="HP62" s="91"/>
      <c r="HQ62" s="91"/>
      <c r="HR62" s="91"/>
      <c r="HS62" s="91"/>
      <c r="HT62" s="91"/>
      <c r="HU62" s="91"/>
      <c r="HV62" s="91"/>
      <c r="HW62" s="91"/>
      <c r="HX62" s="91"/>
      <c r="HY62" s="91"/>
      <c r="HZ62" s="91"/>
      <c r="IA62" s="91"/>
      <c r="IB62" s="91"/>
      <c r="IC62" s="91"/>
      <c r="ID62" s="91"/>
      <c r="IE62" s="91"/>
      <c r="IF62" s="91"/>
      <c r="IG62" s="91"/>
      <c r="IH62" s="91"/>
      <c r="II62" s="91"/>
      <c r="IJ62" s="91"/>
      <c r="IK62" s="91"/>
      <c r="IL62" s="91"/>
      <c r="IM62" s="91"/>
      <c r="IN62" s="91"/>
      <c r="IO62" s="91"/>
      <c r="IP62" s="91"/>
      <c r="IQ62" s="91"/>
      <c r="IR62" s="91"/>
      <c r="IS62" s="91"/>
      <c r="IT62" s="91"/>
      <c r="IU62" s="91"/>
      <c r="IV62" s="91"/>
      <c r="IW62" s="91"/>
      <c r="IX62" s="91"/>
      <c r="IY62" s="91"/>
      <c r="IZ62" s="91"/>
      <c r="JA62" s="91"/>
      <c r="JB62" s="91"/>
      <c r="JC62" s="91"/>
      <c r="JD62" s="91"/>
      <c r="JE62" s="91"/>
      <c r="JF62" s="91"/>
      <c r="JG62" s="91"/>
      <c r="JH62" s="91"/>
      <c r="JI62" s="91"/>
      <c r="JJ62" s="91"/>
      <c r="JK62" s="91"/>
      <c r="JL62" s="91"/>
      <c r="JM62" s="91"/>
      <c r="JN62" s="91"/>
      <c r="JO62" s="91"/>
      <c r="JP62" s="91"/>
      <c r="JQ62" s="91"/>
      <c r="JR62" s="91"/>
      <c r="JS62" s="91"/>
      <c r="JT62" s="91"/>
      <c r="JU62" s="91"/>
      <c r="JV62" s="91"/>
      <c r="JW62" s="91"/>
      <c r="JX62" s="91"/>
      <c r="JY62" s="91"/>
      <c r="JZ62" s="91"/>
      <c r="KA62" s="91"/>
      <c r="KB62" s="91"/>
      <c r="KC62" s="91"/>
      <c r="KD62" s="91"/>
      <c r="KE62" s="91"/>
      <c r="KF62" s="91"/>
      <c r="KG62" s="91"/>
      <c r="KH62" s="91"/>
      <c r="KI62" s="91"/>
      <c r="KJ62" s="91"/>
      <c r="KK62" s="91"/>
      <c r="KL62" s="91"/>
      <c r="KM62" s="91"/>
      <c r="KN62" s="91"/>
      <c r="KO62" s="91"/>
      <c r="KP62" s="91"/>
      <c r="KQ62" s="91"/>
      <c r="KR62" s="91"/>
      <c r="KS62" s="91"/>
      <c r="KT62" s="91"/>
      <c r="KU62" s="91"/>
      <c r="KV62" s="91"/>
      <c r="KW62" s="91"/>
      <c r="KX62" s="91"/>
      <c r="KY62" s="91"/>
      <c r="KZ62" s="91"/>
      <c r="LA62" s="91"/>
      <c r="LB62" s="91"/>
      <c r="LC62" s="91"/>
      <c r="LD62" s="91"/>
      <c r="LE62" s="91"/>
      <c r="LF62" s="91"/>
      <c r="LG62" s="91"/>
      <c r="LH62" s="91"/>
      <c r="LI62" s="91"/>
      <c r="LJ62" s="91"/>
      <c r="LK62" s="91"/>
      <c r="LL62" s="91"/>
      <c r="LM62" s="91"/>
      <c r="LN62" s="91"/>
      <c r="LO62" s="91"/>
      <c r="LP62" s="91"/>
      <c r="LQ62" s="91"/>
      <c r="LR62" s="91"/>
      <c r="LS62" s="91"/>
      <c r="LT62" s="91"/>
      <c r="LU62" s="91"/>
      <c r="LV62" s="91"/>
      <c r="LW62" s="91"/>
      <c r="LX62" s="91"/>
      <c r="LY62" s="91"/>
    </row>
    <row r="63" spans="1:337" s="1" customFormat="1" ht="15" thickBot="1" x14ac:dyDescent="0.4">
      <c r="A63" s="60"/>
      <c r="B63" s="29">
        <v>0</v>
      </c>
      <c r="C63" s="30">
        <v>1</v>
      </c>
      <c r="D63" s="31">
        <v>1</v>
      </c>
      <c r="E63" s="50">
        <v>-0.53209341479582861</v>
      </c>
      <c r="F63" s="51">
        <v>0.65274967248205107</v>
      </c>
      <c r="G63" s="49">
        <v>-1.6168087882398444E-2</v>
      </c>
      <c r="H63" s="49">
        <v>-7.2233515719325861E-2</v>
      </c>
      <c r="I63" s="53"/>
      <c r="J63" s="34"/>
      <c r="K63" s="10">
        <v>-7.2233515719325861E-2</v>
      </c>
      <c r="L63" s="10">
        <v>0.58051615676272517</v>
      </c>
      <c r="M63" s="10">
        <v>-0.60432693051515451</v>
      </c>
      <c r="N63" s="10">
        <v>4.8422741966896596E-2</v>
      </c>
      <c r="O63" s="13">
        <f>1/(1+EXP(-K63))</f>
        <v>0.48194946888019863</v>
      </c>
      <c r="P63" s="13">
        <f t="shared" si="14"/>
        <v>0.6411861653493186</v>
      </c>
      <c r="Q63" s="13">
        <f t="shared" si="14"/>
        <v>0.35335438531272928</v>
      </c>
      <c r="R63" s="13">
        <f t="shared" si="14"/>
        <v>0.51210332063367603</v>
      </c>
      <c r="S63" s="106">
        <v>0.17083489915649397</v>
      </c>
      <c r="T63" s="15">
        <f t="shared" si="1"/>
        <v>0.54260515741386295</v>
      </c>
      <c r="U63" s="35"/>
      <c r="V63" s="18">
        <v>-0.11434871064653426</v>
      </c>
      <c r="W63" s="21">
        <v>6.033698973419252E-3</v>
      </c>
      <c r="X63" s="21"/>
      <c r="Y63" s="24">
        <v>-4.8831656427425799E-4</v>
      </c>
      <c r="Z63" s="25">
        <v>4.2534688434454405E-4</v>
      </c>
      <c r="AA63" s="25">
        <v>4.3773489049559676E-4</v>
      </c>
      <c r="AB63" s="18">
        <v>-4.9634017187004918E-4</v>
      </c>
      <c r="AC63" s="21">
        <v>-5.8605281374452423E-5</v>
      </c>
      <c r="AD63" s="27">
        <v>-7.099328752550513E-5</v>
      </c>
      <c r="AE63" s="28">
        <f>SUM(Y63:AB63)</f>
        <v>-1.2157496130416637E-4</v>
      </c>
      <c r="AF63" s="117">
        <v>-0.53191759895170521</v>
      </c>
      <c r="AG63" s="118">
        <v>0.65296265234462758</v>
      </c>
      <c r="AH63" s="115">
        <v>-7.1868790835413365E-2</v>
      </c>
      <c r="AI63" s="122">
        <v>-3.42691848026562E-2</v>
      </c>
      <c r="AJ63" s="125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1"/>
      <c r="CH63" s="91"/>
      <c r="CI63" s="91"/>
      <c r="CJ63" s="91"/>
      <c r="CK63" s="91"/>
      <c r="CL63" s="91"/>
      <c r="CM63" s="91"/>
      <c r="CN63" s="91"/>
      <c r="CO63" s="91"/>
      <c r="CP63" s="91"/>
      <c r="CQ63" s="91"/>
      <c r="CR63" s="91"/>
      <c r="CS63" s="91"/>
      <c r="CT63" s="91"/>
      <c r="CU63" s="91"/>
      <c r="CV63" s="91"/>
      <c r="CW63" s="91"/>
      <c r="CX63" s="91"/>
      <c r="CY63" s="91"/>
      <c r="CZ63" s="91"/>
      <c r="DA63" s="91"/>
      <c r="DB63" s="91"/>
      <c r="DC63" s="91"/>
      <c r="DD63" s="91"/>
      <c r="DE63" s="91"/>
      <c r="DF63" s="91"/>
      <c r="DG63" s="91"/>
      <c r="DH63" s="91"/>
      <c r="DI63" s="91"/>
      <c r="DJ63" s="91"/>
      <c r="DK63" s="91"/>
      <c r="DL63" s="91"/>
      <c r="DM63" s="91"/>
      <c r="DN63" s="91"/>
      <c r="DO63" s="91"/>
      <c r="DP63" s="91"/>
      <c r="DQ63" s="91"/>
      <c r="DR63" s="91"/>
      <c r="DS63" s="91"/>
      <c r="DT63" s="91"/>
      <c r="DU63" s="91"/>
      <c r="DV63" s="91"/>
      <c r="DW63" s="91"/>
      <c r="DX63" s="91"/>
      <c r="DY63" s="91"/>
      <c r="DZ63" s="91"/>
      <c r="EA63" s="91"/>
      <c r="EB63" s="91"/>
      <c r="EC63" s="91"/>
      <c r="ED63" s="91"/>
      <c r="EE63" s="91"/>
      <c r="EF63" s="91"/>
      <c r="EG63" s="91"/>
      <c r="EH63" s="91"/>
      <c r="EI63" s="91"/>
      <c r="EJ63" s="91"/>
      <c r="EK63" s="91"/>
      <c r="EL63" s="91"/>
      <c r="EM63" s="91"/>
      <c r="EN63" s="91"/>
      <c r="EO63" s="91"/>
      <c r="EP63" s="91"/>
      <c r="EQ63" s="91"/>
      <c r="ER63" s="91"/>
      <c r="ES63" s="91"/>
      <c r="ET63" s="91"/>
      <c r="EU63" s="91"/>
      <c r="EV63" s="91"/>
      <c r="EW63" s="91"/>
      <c r="EX63" s="91"/>
      <c r="EY63" s="91"/>
      <c r="EZ63" s="91"/>
      <c r="FA63" s="91"/>
      <c r="FB63" s="91"/>
      <c r="FC63" s="91"/>
      <c r="FD63" s="91"/>
      <c r="FE63" s="91"/>
      <c r="FF63" s="91"/>
      <c r="FG63" s="91"/>
      <c r="FH63" s="91"/>
      <c r="FI63" s="91"/>
      <c r="FJ63" s="91"/>
      <c r="FK63" s="91"/>
      <c r="FL63" s="91"/>
      <c r="FM63" s="91"/>
      <c r="FN63" s="91"/>
      <c r="FO63" s="91"/>
      <c r="FP63" s="91"/>
      <c r="FQ63" s="91"/>
      <c r="FR63" s="91"/>
      <c r="FS63" s="91"/>
      <c r="FT63" s="91"/>
      <c r="FU63" s="91"/>
      <c r="FV63" s="91"/>
      <c r="FW63" s="91"/>
      <c r="FX63" s="91"/>
      <c r="FY63" s="91"/>
      <c r="FZ63" s="91"/>
      <c r="GA63" s="91"/>
      <c r="GB63" s="91"/>
      <c r="GC63" s="91"/>
      <c r="GD63" s="91"/>
      <c r="GE63" s="91"/>
      <c r="GF63" s="91"/>
      <c r="GG63" s="91"/>
      <c r="GH63" s="91"/>
      <c r="GI63" s="91"/>
      <c r="GJ63" s="91"/>
      <c r="GK63" s="91"/>
      <c r="GL63" s="91"/>
      <c r="GM63" s="91"/>
      <c r="GN63" s="91"/>
      <c r="GO63" s="91"/>
      <c r="GP63" s="91"/>
      <c r="GQ63" s="91"/>
      <c r="GR63" s="91"/>
      <c r="GS63" s="91"/>
      <c r="GT63" s="91"/>
      <c r="GU63" s="91"/>
      <c r="GV63" s="91"/>
      <c r="GW63" s="91"/>
      <c r="GX63" s="91"/>
      <c r="GY63" s="91"/>
      <c r="GZ63" s="91"/>
      <c r="HA63" s="91"/>
      <c r="HB63" s="91"/>
      <c r="HC63" s="91"/>
      <c r="HD63" s="91"/>
      <c r="HE63" s="91"/>
      <c r="HF63" s="91"/>
      <c r="HG63" s="91"/>
      <c r="HH63" s="91"/>
      <c r="HI63" s="91"/>
      <c r="HJ63" s="91"/>
      <c r="HK63" s="91"/>
      <c r="HL63" s="91"/>
      <c r="HM63" s="91"/>
      <c r="HN63" s="91"/>
      <c r="HO63" s="91"/>
      <c r="HP63" s="91"/>
      <c r="HQ63" s="91"/>
      <c r="HR63" s="91"/>
      <c r="HS63" s="91"/>
      <c r="HT63" s="91"/>
      <c r="HU63" s="91"/>
      <c r="HV63" s="91"/>
      <c r="HW63" s="91"/>
      <c r="HX63" s="91"/>
      <c r="HY63" s="91"/>
      <c r="HZ63" s="91"/>
      <c r="IA63" s="91"/>
      <c r="IB63" s="91"/>
      <c r="IC63" s="91"/>
      <c r="ID63" s="91"/>
      <c r="IE63" s="91"/>
      <c r="IF63" s="91"/>
      <c r="IG63" s="91"/>
      <c r="IH63" s="91"/>
      <c r="II63" s="91"/>
      <c r="IJ63" s="91"/>
      <c r="IK63" s="91"/>
      <c r="IL63" s="91"/>
      <c r="IM63" s="91"/>
      <c r="IN63" s="91"/>
      <c r="IO63" s="91"/>
      <c r="IP63" s="91"/>
      <c r="IQ63" s="91"/>
      <c r="IR63" s="91"/>
      <c r="IS63" s="91"/>
      <c r="IT63" s="91"/>
      <c r="IU63" s="91"/>
      <c r="IV63" s="91"/>
      <c r="IW63" s="91"/>
      <c r="IX63" s="91"/>
      <c r="IY63" s="91"/>
      <c r="IZ63" s="91"/>
      <c r="JA63" s="91"/>
      <c r="JB63" s="91"/>
      <c r="JC63" s="91"/>
      <c r="JD63" s="91"/>
      <c r="JE63" s="91"/>
      <c r="JF63" s="91"/>
      <c r="JG63" s="91"/>
      <c r="JH63" s="91"/>
      <c r="JI63" s="91"/>
      <c r="JJ63" s="91"/>
      <c r="JK63" s="91"/>
      <c r="JL63" s="91"/>
      <c r="JM63" s="91"/>
      <c r="JN63" s="91"/>
      <c r="JO63" s="91"/>
      <c r="JP63" s="91"/>
      <c r="JQ63" s="91"/>
      <c r="JR63" s="91"/>
      <c r="JS63" s="91"/>
      <c r="JT63" s="91"/>
      <c r="JU63" s="91"/>
      <c r="JV63" s="91"/>
      <c r="JW63" s="91"/>
      <c r="JX63" s="91"/>
      <c r="JY63" s="91"/>
      <c r="JZ63" s="91"/>
      <c r="KA63" s="91"/>
      <c r="KB63" s="91"/>
      <c r="KC63" s="91"/>
      <c r="KD63" s="91"/>
      <c r="KE63" s="91"/>
      <c r="KF63" s="91"/>
      <c r="KG63" s="91"/>
      <c r="KH63" s="91"/>
      <c r="KI63" s="91"/>
      <c r="KJ63" s="91"/>
      <c r="KK63" s="91"/>
      <c r="KL63" s="91"/>
      <c r="KM63" s="91"/>
      <c r="KN63" s="91"/>
      <c r="KO63" s="91"/>
      <c r="KP63" s="91"/>
      <c r="KQ63" s="91"/>
      <c r="KR63" s="91"/>
      <c r="KS63" s="91"/>
      <c r="KT63" s="91"/>
      <c r="KU63" s="91"/>
      <c r="KV63" s="91"/>
      <c r="KW63" s="91"/>
      <c r="KX63" s="91"/>
      <c r="KY63" s="91"/>
      <c r="KZ63" s="91"/>
      <c r="LA63" s="91"/>
      <c r="LB63" s="91"/>
      <c r="LC63" s="91"/>
      <c r="LD63" s="91"/>
      <c r="LE63" s="91"/>
      <c r="LF63" s="91"/>
      <c r="LG63" s="91"/>
      <c r="LH63" s="91"/>
      <c r="LI63" s="91"/>
      <c r="LJ63" s="91"/>
      <c r="LK63" s="91"/>
      <c r="LL63" s="91"/>
      <c r="LM63" s="91"/>
      <c r="LN63" s="91"/>
      <c r="LO63" s="91"/>
      <c r="LP63" s="91"/>
      <c r="LQ63" s="91"/>
      <c r="LR63" s="91"/>
      <c r="LS63" s="91"/>
      <c r="LT63" s="91"/>
      <c r="LU63" s="91"/>
      <c r="LV63" s="91"/>
      <c r="LW63" s="91"/>
      <c r="LX63" s="91"/>
      <c r="LY63" s="91"/>
    </row>
    <row r="64" spans="1:337" s="1" customFormat="1" ht="15" thickBot="1" x14ac:dyDescent="0.4">
      <c r="A64" s="60"/>
      <c r="B64" s="29">
        <v>1</v>
      </c>
      <c r="C64" s="30">
        <v>0</v>
      </c>
      <c r="D64" s="31">
        <v>1</v>
      </c>
      <c r="E64" s="50">
        <v>-0.13612915875128034</v>
      </c>
      <c r="F64" s="51">
        <v>0.57253991440610907</v>
      </c>
      <c r="G64" s="49">
        <v>0.45787261659521306</v>
      </c>
      <c r="H64" s="49">
        <v>-0.15307623181500774</v>
      </c>
      <c r="I64" s="53"/>
      <c r="J64" s="34"/>
      <c r="K64" s="10">
        <v>-0.15307623181500774</v>
      </c>
      <c r="L64" s="10">
        <v>0.41946368259110134</v>
      </c>
      <c r="M64" s="10">
        <v>-0.28920539056628808</v>
      </c>
      <c r="N64" s="10">
        <v>0.283334523839821</v>
      </c>
      <c r="O64" s="13">
        <f>1/(1+EXP(-K64))</f>
        <v>0.46180549513084107</v>
      </c>
      <c r="P64" s="13">
        <f t="shared" si="14"/>
        <v>0.60335490669930159</v>
      </c>
      <c r="Q64" s="13">
        <f t="shared" si="14"/>
        <v>0.42819841173350937</v>
      </c>
      <c r="R64" s="13">
        <f t="shared" si="14"/>
        <v>0.57036353658853167</v>
      </c>
      <c r="S64" s="106">
        <v>0.10428066980681749</v>
      </c>
      <c r="T64" s="15">
        <f t="shared" si="1"/>
        <v>0.52604656820231932</v>
      </c>
      <c r="U64" s="35"/>
      <c r="V64" s="18">
        <v>-0.11848835794942017</v>
      </c>
      <c r="W64" s="21">
        <v>6.2129989932769303E-3</v>
      </c>
      <c r="X64" s="21"/>
      <c r="Y64" s="24">
        <v>1.3766140332081289E-2</v>
      </c>
      <c r="Z64" s="25">
        <v>-1.2529994436792456E-2</v>
      </c>
      <c r="AA64" s="25">
        <v>-1.328344620668059E-2</v>
      </c>
      <c r="AB64" s="18">
        <v>1.3785828409881976E-2</v>
      </c>
      <c r="AC64" s="21">
        <v>5.0238220320138541E-4</v>
      </c>
      <c r="AD64" s="27">
        <v>1.25583397308952E-3</v>
      </c>
      <c r="AE64" s="28">
        <f>SUM(Y64:AB64)</f>
        <v>1.7385280984902191E-3</v>
      </c>
      <c r="AF64" s="117">
        <v>-0.1376363053608845</v>
      </c>
      <c r="AG64" s="118">
        <v>0.56877241248684052</v>
      </c>
      <c r="AH64" s="115">
        <v>-0.15829181611047838</v>
      </c>
      <c r="AI64" s="122">
        <v>0.43923361961538226</v>
      </c>
      <c r="AJ64" s="125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1"/>
      <c r="CG64" s="91"/>
      <c r="CH64" s="91"/>
      <c r="CI64" s="91"/>
      <c r="CJ64" s="91"/>
      <c r="CK64" s="91"/>
      <c r="CL64" s="91"/>
      <c r="CM64" s="91"/>
      <c r="CN64" s="91"/>
      <c r="CO64" s="91"/>
      <c r="CP64" s="91"/>
      <c r="CQ64" s="91"/>
      <c r="CR64" s="91"/>
      <c r="CS64" s="91"/>
      <c r="CT64" s="91"/>
      <c r="CU64" s="91"/>
      <c r="CV64" s="91"/>
      <c r="CW64" s="91"/>
      <c r="CX64" s="91"/>
      <c r="CY64" s="91"/>
      <c r="CZ64" s="91"/>
      <c r="DA64" s="91"/>
      <c r="DB64" s="91"/>
      <c r="DC64" s="91"/>
      <c r="DD64" s="91"/>
      <c r="DE64" s="91"/>
      <c r="DF64" s="91"/>
      <c r="DG64" s="91"/>
      <c r="DH64" s="91"/>
      <c r="DI64" s="91"/>
      <c r="DJ64" s="91"/>
      <c r="DK64" s="91"/>
      <c r="DL64" s="91"/>
      <c r="DM64" s="91"/>
      <c r="DN64" s="91"/>
      <c r="DO64" s="91"/>
      <c r="DP64" s="91"/>
      <c r="DQ64" s="91"/>
      <c r="DR64" s="91"/>
      <c r="DS64" s="91"/>
      <c r="DT64" s="91"/>
      <c r="DU64" s="91"/>
      <c r="DV64" s="91"/>
      <c r="DW64" s="91"/>
      <c r="DX64" s="91"/>
      <c r="DY64" s="91"/>
      <c r="DZ64" s="91"/>
      <c r="EA64" s="91"/>
      <c r="EB64" s="91"/>
      <c r="EC64" s="91"/>
      <c r="ED64" s="91"/>
      <c r="EE64" s="91"/>
      <c r="EF64" s="91"/>
      <c r="EG64" s="91"/>
      <c r="EH64" s="91"/>
      <c r="EI64" s="91"/>
      <c r="EJ64" s="91"/>
      <c r="EK64" s="91"/>
      <c r="EL64" s="91"/>
      <c r="EM64" s="91"/>
      <c r="EN64" s="91"/>
      <c r="EO64" s="91"/>
      <c r="EP64" s="91"/>
      <c r="EQ64" s="91"/>
      <c r="ER64" s="91"/>
      <c r="ES64" s="91"/>
      <c r="ET64" s="91"/>
      <c r="EU64" s="91"/>
      <c r="EV64" s="91"/>
      <c r="EW64" s="91"/>
      <c r="EX64" s="91"/>
      <c r="EY64" s="91"/>
      <c r="EZ64" s="91"/>
      <c r="FA64" s="91"/>
      <c r="FB64" s="91"/>
      <c r="FC64" s="91"/>
      <c r="FD64" s="91"/>
      <c r="FE64" s="91"/>
      <c r="FF64" s="91"/>
      <c r="FG64" s="91"/>
      <c r="FH64" s="91"/>
      <c r="FI64" s="91"/>
      <c r="FJ64" s="91"/>
      <c r="FK64" s="91"/>
      <c r="FL64" s="91"/>
      <c r="FM64" s="91"/>
      <c r="FN64" s="91"/>
      <c r="FO64" s="91"/>
      <c r="FP64" s="91"/>
      <c r="FQ64" s="91"/>
      <c r="FR64" s="91"/>
      <c r="FS64" s="91"/>
      <c r="FT64" s="91"/>
      <c r="FU64" s="91"/>
      <c r="FV64" s="91"/>
      <c r="FW64" s="91"/>
      <c r="FX64" s="91"/>
      <c r="FY64" s="91"/>
      <c r="FZ64" s="91"/>
      <c r="GA64" s="91"/>
      <c r="GB64" s="91"/>
      <c r="GC64" s="91"/>
      <c r="GD64" s="91"/>
      <c r="GE64" s="91"/>
      <c r="GF64" s="91"/>
      <c r="GG64" s="91"/>
      <c r="GH64" s="91"/>
      <c r="GI64" s="91"/>
      <c r="GJ64" s="91"/>
      <c r="GK64" s="91"/>
      <c r="GL64" s="91"/>
      <c r="GM64" s="91"/>
      <c r="GN64" s="91"/>
      <c r="GO64" s="91"/>
      <c r="GP64" s="91"/>
      <c r="GQ64" s="91"/>
      <c r="GR64" s="91"/>
      <c r="GS64" s="91"/>
      <c r="GT64" s="91"/>
      <c r="GU64" s="91"/>
      <c r="GV64" s="91"/>
      <c r="GW64" s="91"/>
      <c r="GX64" s="91"/>
      <c r="GY64" s="91"/>
      <c r="GZ64" s="91"/>
      <c r="HA64" s="91"/>
      <c r="HB64" s="91"/>
      <c r="HC64" s="91"/>
      <c r="HD64" s="91"/>
      <c r="HE64" s="91"/>
      <c r="HF64" s="91"/>
      <c r="HG64" s="91"/>
      <c r="HH64" s="91"/>
      <c r="HI64" s="91"/>
      <c r="HJ64" s="91"/>
      <c r="HK64" s="91"/>
      <c r="HL64" s="91"/>
      <c r="HM64" s="91"/>
      <c r="HN64" s="91"/>
      <c r="HO64" s="91"/>
      <c r="HP64" s="91"/>
      <c r="HQ64" s="91"/>
      <c r="HR64" s="91"/>
      <c r="HS64" s="91"/>
      <c r="HT64" s="91"/>
      <c r="HU64" s="91"/>
      <c r="HV64" s="91"/>
      <c r="HW64" s="91"/>
      <c r="HX64" s="91"/>
      <c r="HY64" s="91"/>
      <c r="HZ64" s="91"/>
      <c r="IA64" s="91"/>
      <c r="IB64" s="91"/>
      <c r="IC64" s="91"/>
      <c r="ID64" s="91"/>
      <c r="IE64" s="91"/>
      <c r="IF64" s="91"/>
      <c r="IG64" s="91"/>
      <c r="IH64" s="91"/>
      <c r="II64" s="91"/>
      <c r="IJ64" s="91"/>
      <c r="IK64" s="91"/>
      <c r="IL64" s="91"/>
      <c r="IM64" s="91"/>
      <c r="IN64" s="91"/>
      <c r="IO64" s="91"/>
      <c r="IP64" s="91"/>
      <c r="IQ64" s="91"/>
      <c r="IR64" s="91"/>
      <c r="IS64" s="91"/>
      <c r="IT64" s="91"/>
      <c r="IU64" s="91"/>
      <c r="IV64" s="91"/>
      <c r="IW64" s="91"/>
      <c r="IX64" s="91"/>
      <c r="IY64" s="91"/>
      <c r="IZ64" s="91"/>
      <c r="JA64" s="91"/>
      <c r="JB64" s="91"/>
      <c r="JC64" s="91"/>
      <c r="JD64" s="91"/>
      <c r="JE64" s="91"/>
      <c r="JF64" s="91"/>
      <c r="JG64" s="91"/>
      <c r="JH64" s="91"/>
      <c r="JI64" s="91"/>
      <c r="JJ64" s="91"/>
      <c r="JK64" s="91"/>
      <c r="JL64" s="91"/>
      <c r="JM64" s="91"/>
      <c r="JN64" s="91"/>
      <c r="JO64" s="91"/>
      <c r="JP64" s="91"/>
      <c r="JQ64" s="91"/>
      <c r="JR64" s="91"/>
      <c r="JS64" s="91"/>
      <c r="JT64" s="91"/>
      <c r="JU64" s="91"/>
      <c r="JV64" s="91"/>
      <c r="JW64" s="91"/>
      <c r="JX64" s="91"/>
      <c r="JY64" s="91"/>
      <c r="JZ64" s="91"/>
      <c r="KA64" s="91"/>
      <c r="KB64" s="91"/>
      <c r="KC64" s="91"/>
      <c r="KD64" s="91"/>
      <c r="KE64" s="91"/>
      <c r="KF64" s="91"/>
      <c r="KG64" s="91"/>
      <c r="KH64" s="91"/>
      <c r="KI64" s="91"/>
      <c r="KJ64" s="91"/>
      <c r="KK64" s="91"/>
      <c r="KL64" s="91"/>
      <c r="KM64" s="91"/>
      <c r="KN64" s="91"/>
      <c r="KO64" s="91"/>
      <c r="KP64" s="91"/>
      <c r="KQ64" s="91"/>
      <c r="KR64" s="91"/>
      <c r="KS64" s="91"/>
      <c r="KT64" s="91"/>
      <c r="KU64" s="91"/>
      <c r="KV64" s="91"/>
      <c r="KW64" s="91"/>
      <c r="KX64" s="91"/>
      <c r="KY64" s="91"/>
      <c r="KZ64" s="91"/>
      <c r="LA64" s="91"/>
      <c r="LB64" s="91"/>
      <c r="LC64" s="91"/>
      <c r="LD64" s="91"/>
      <c r="LE64" s="91"/>
      <c r="LF64" s="91"/>
      <c r="LG64" s="91"/>
      <c r="LH64" s="91"/>
      <c r="LI64" s="91"/>
      <c r="LJ64" s="91"/>
      <c r="LK64" s="91"/>
      <c r="LL64" s="91"/>
      <c r="LM64" s="91"/>
      <c r="LN64" s="91"/>
      <c r="LO64" s="91"/>
      <c r="LP64" s="91"/>
      <c r="LQ64" s="91"/>
      <c r="LR64" s="91"/>
      <c r="LS64" s="91"/>
      <c r="LT64" s="91"/>
      <c r="LU64" s="91"/>
      <c r="LV64" s="91"/>
      <c r="LW64" s="91"/>
      <c r="LX64" s="91"/>
      <c r="LY64" s="91"/>
    </row>
    <row r="65" spans="1:337" s="1" customFormat="1" ht="15" thickBot="1" x14ac:dyDescent="0.4">
      <c r="A65" s="61"/>
      <c r="B65" s="36">
        <v>1</v>
      </c>
      <c r="C65" s="37">
        <v>1</v>
      </c>
      <c r="D65" s="38">
        <v>0</v>
      </c>
      <c r="E65" s="54"/>
      <c r="F65" s="55"/>
      <c r="G65" s="56"/>
      <c r="H65" s="56"/>
      <c r="I65" s="57"/>
      <c r="J65" s="41"/>
      <c r="K65" s="42"/>
      <c r="L65" s="42"/>
      <c r="M65" s="42"/>
      <c r="N65" s="42"/>
      <c r="O65" s="14"/>
      <c r="P65" s="14"/>
      <c r="Q65" s="14"/>
      <c r="R65" s="14"/>
      <c r="S65" s="107">
        <v>-3.4131055079590245E-2</v>
      </c>
      <c r="T65" s="15">
        <f t="shared" si="1"/>
        <v>0.49146806447222574</v>
      </c>
      <c r="U65" s="43"/>
      <c r="V65" s="19">
        <v>0.12286701611805644</v>
      </c>
      <c r="W65" s="44"/>
      <c r="X65" s="44"/>
      <c r="Y65" s="45"/>
      <c r="Z65" s="42"/>
      <c r="AA65" s="42"/>
      <c r="AB65" s="19"/>
      <c r="AC65" s="44"/>
      <c r="AD65" s="46"/>
      <c r="AE65" s="47"/>
      <c r="AF65" s="119"/>
      <c r="AG65" s="120"/>
      <c r="AH65" s="116"/>
      <c r="AI65" s="123"/>
      <c r="AJ65" s="126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/>
      <c r="CM65" s="91"/>
      <c r="CN65" s="91"/>
      <c r="CO65" s="91"/>
      <c r="CP65" s="91"/>
      <c r="CQ65" s="91"/>
      <c r="CR65" s="91"/>
      <c r="CS65" s="91"/>
      <c r="CT65" s="91"/>
      <c r="CU65" s="91"/>
      <c r="CV65" s="91"/>
      <c r="CW65" s="91"/>
      <c r="CX65" s="91"/>
      <c r="CY65" s="91"/>
      <c r="CZ65" s="91"/>
      <c r="DA65" s="91"/>
      <c r="DB65" s="91"/>
      <c r="DC65" s="91"/>
      <c r="DD65" s="91"/>
      <c r="DE65" s="91"/>
      <c r="DF65" s="91"/>
      <c r="DG65" s="91"/>
      <c r="DH65" s="91"/>
      <c r="DI65" s="91"/>
      <c r="DJ65" s="91"/>
      <c r="DK65" s="91"/>
      <c r="DL65" s="91"/>
      <c r="DM65" s="91"/>
      <c r="DN65" s="91"/>
      <c r="DO65" s="91"/>
      <c r="DP65" s="91"/>
      <c r="DQ65" s="91"/>
      <c r="DR65" s="91"/>
      <c r="DS65" s="91"/>
      <c r="DT65" s="91"/>
      <c r="DU65" s="91"/>
      <c r="DV65" s="91"/>
      <c r="DW65" s="91"/>
      <c r="DX65" s="91"/>
      <c r="DY65" s="91"/>
      <c r="DZ65" s="91"/>
      <c r="EA65" s="91"/>
      <c r="EB65" s="91"/>
      <c r="EC65" s="91"/>
      <c r="ED65" s="91"/>
      <c r="EE65" s="91"/>
      <c r="EF65" s="91"/>
      <c r="EG65" s="91"/>
      <c r="EH65" s="91"/>
      <c r="EI65" s="91"/>
      <c r="EJ65" s="91"/>
      <c r="EK65" s="91"/>
      <c r="EL65" s="91"/>
      <c r="EM65" s="91"/>
      <c r="EN65" s="91"/>
      <c r="EO65" s="91"/>
      <c r="EP65" s="91"/>
      <c r="EQ65" s="91"/>
      <c r="ER65" s="91"/>
      <c r="ES65" s="91"/>
      <c r="ET65" s="91"/>
      <c r="EU65" s="91"/>
      <c r="EV65" s="91"/>
      <c r="EW65" s="91"/>
      <c r="EX65" s="91"/>
      <c r="EY65" s="91"/>
      <c r="EZ65" s="91"/>
      <c r="FA65" s="91"/>
      <c r="FB65" s="91"/>
      <c r="FC65" s="91"/>
      <c r="FD65" s="91"/>
      <c r="FE65" s="91"/>
      <c r="FF65" s="91"/>
      <c r="FG65" s="91"/>
      <c r="FH65" s="91"/>
      <c r="FI65" s="91"/>
      <c r="FJ65" s="91"/>
      <c r="FK65" s="91"/>
      <c r="FL65" s="91"/>
      <c r="FM65" s="91"/>
      <c r="FN65" s="91"/>
      <c r="FO65" s="91"/>
      <c r="FP65" s="91"/>
      <c r="FQ65" s="91"/>
      <c r="FR65" s="91"/>
      <c r="FS65" s="91"/>
      <c r="FT65" s="91"/>
      <c r="FU65" s="91"/>
      <c r="FV65" s="91"/>
      <c r="FW65" s="91"/>
      <c r="FX65" s="91"/>
      <c r="FY65" s="91"/>
      <c r="FZ65" s="91"/>
      <c r="GA65" s="91"/>
      <c r="GB65" s="91"/>
      <c r="GC65" s="91"/>
      <c r="GD65" s="91"/>
      <c r="GE65" s="91"/>
      <c r="GF65" s="91"/>
      <c r="GG65" s="91"/>
      <c r="GH65" s="91"/>
      <c r="GI65" s="91"/>
      <c r="GJ65" s="91"/>
      <c r="GK65" s="91"/>
      <c r="GL65" s="91"/>
      <c r="GM65" s="91"/>
      <c r="GN65" s="91"/>
      <c r="GO65" s="91"/>
      <c r="GP65" s="91"/>
      <c r="GQ65" s="91"/>
      <c r="GR65" s="91"/>
      <c r="GS65" s="91"/>
      <c r="GT65" s="91"/>
      <c r="GU65" s="91"/>
      <c r="GV65" s="91"/>
      <c r="GW65" s="91"/>
      <c r="GX65" s="91"/>
      <c r="GY65" s="91"/>
      <c r="GZ65" s="91"/>
      <c r="HA65" s="91"/>
      <c r="HB65" s="91"/>
      <c r="HC65" s="91"/>
      <c r="HD65" s="91"/>
      <c r="HE65" s="91"/>
      <c r="HF65" s="91"/>
      <c r="HG65" s="91"/>
      <c r="HH65" s="91"/>
      <c r="HI65" s="91"/>
      <c r="HJ65" s="91"/>
      <c r="HK65" s="91"/>
      <c r="HL65" s="91"/>
      <c r="HM65" s="91"/>
      <c r="HN65" s="91"/>
      <c r="HO65" s="91"/>
      <c r="HP65" s="91"/>
      <c r="HQ65" s="91"/>
      <c r="HR65" s="91"/>
      <c r="HS65" s="91"/>
      <c r="HT65" s="91"/>
      <c r="HU65" s="91"/>
      <c r="HV65" s="91"/>
      <c r="HW65" s="91"/>
      <c r="HX65" s="91"/>
      <c r="HY65" s="91"/>
      <c r="HZ65" s="91"/>
      <c r="IA65" s="91"/>
      <c r="IB65" s="91"/>
      <c r="IC65" s="91"/>
      <c r="ID65" s="91"/>
      <c r="IE65" s="91"/>
      <c r="IF65" s="91"/>
      <c r="IG65" s="91"/>
      <c r="IH65" s="91"/>
      <c r="II65" s="91"/>
      <c r="IJ65" s="91"/>
      <c r="IK65" s="91"/>
      <c r="IL65" s="91"/>
      <c r="IM65" s="91"/>
      <c r="IN65" s="91"/>
      <c r="IO65" s="91"/>
      <c r="IP65" s="91"/>
      <c r="IQ65" s="91"/>
      <c r="IR65" s="91"/>
      <c r="IS65" s="91"/>
      <c r="IT65" s="91"/>
      <c r="IU65" s="91"/>
      <c r="IV65" s="91"/>
      <c r="IW65" s="91"/>
      <c r="IX65" s="91"/>
      <c r="IY65" s="91"/>
      <c r="IZ65" s="91"/>
      <c r="JA65" s="91"/>
      <c r="JB65" s="91"/>
      <c r="JC65" s="91"/>
      <c r="JD65" s="91"/>
      <c r="JE65" s="91"/>
      <c r="JF65" s="91"/>
      <c r="JG65" s="91"/>
      <c r="JH65" s="91"/>
      <c r="JI65" s="91"/>
      <c r="JJ65" s="91"/>
      <c r="JK65" s="91"/>
      <c r="JL65" s="91"/>
      <c r="JM65" s="91"/>
      <c r="JN65" s="91"/>
      <c r="JO65" s="91"/>
      <c r="JP65" s="91"/>
      <c r="JQ65" s="91"/>
      <c r="JR65" s="91"/>
      <c r="JS65" s="91"/>
      <c r="JT65" s="91"/>
      <c r="JU65" s="91"/>
      <c r="JV65" s="91"/>
      <c r="JW65" s="91"/>
      <c r="JX65" s="91"/>
      <c r="JY65" s="91"/>
      <c r="JZ65" s="91"/>
      <c r="KA65" s="91"/>
      <c r="KB65" s="91"/>
      <c r="KC65" s="91"/>
      <c r="KD65" s="91"/>
      <c r="KE65" s="91"/>
      <c r="KF65" s="91"/>
      <c r="KG65" s="91"/>
      <c r="KH65" s="91"/>
      <c r="KI65" s="91"/>
      <c r="KJ65" s="91"/>
      <c r="KK65" s="91"/>
      <c r="KL65" s="91"/>
      <c r="KM65" s="91"/>
      <c r="KN65" s="91"/>
      <c r="KO65" s="91"/>
      <c r="KP65" s="91"/>
      <c r="KQ65" s="91"/>
      <c r="KR65" s="91"/>
      <c r="KS65" s="91"/>
      <c r="KT65" s="91"/>
      <c r="KU65" s="91"/>
      <c r="KV65" s="91"/>
      <c r="KW65" s="91"/>
      <c r="KX65" s="91"/>
      <c r="KY65" s="91"/>
      <c r="KZ65" s="91"/>
      <c r="LA65" s="91"/>
      <c r="LB65" s="91"/>
      <c r="LC65" s="91"/>
      <c r="LD65" s="91"/>
      <c r="LE65" s="91"/>
      <c r="LF65" s="91"/>
      <c r="LG65" s="91"/>
      <c r="LH65" s="91"/>
      <c r="LI65" s="91"/>
      <c r="LJ65" s="91"/>
      <c r="LK65" s="91"/>
      <c r="LL65" s="91"/>
      <c r="LM65" s="91"/>
      <c r="LN65" s="91"/>
      <c r="LO65" s="91"/>
      <c r="LP65" s="91"/>
      <c r="LQ65" s="91"/>
      <c r="LR65" s="91"/>
      <c r="LS65" s="91"/>
      <c r="LT65" s="91"/>
      <c r="LU65" s="91"/>
      <c r="LV65" s="91"/>
      <c r="LW65" s="91"/>
      <c r="LX65" s="91"/>
      <c r="LY65" s="91"/>
    </row>
    <row r="66" spans="1:337" s="1" customFormat="1" ht="15" thickBot="1" x14ac:dyDescent="0.4">
      <c r="A66" s="59">
        <f>A62+1</f>
        <v>15</v>
      </c>
      <c r="B66" s="3">
        <v>0</v>
      </c>
      <c r="C66" s="4">
        <v>0</v>
      </c>
      <c r="D66" s="5">
        <v>0</v>
      </c>
      <c r="E66" s="48" cm="1">
        <f t="array" ref="E66:F68">AF62:AG64</f>
        <v>-0.58017046121708682</v>
      </c>
      <c r="F66" s="49">
        <v>-0.61087380974847738</v>
      </c>
      <c r="G66" s="49" cm="1">
        <f t="array" ref="G66:G68">AI62:AI64</f>
        <v>1.5009022805735373</v>
      </c>
      <c r="H66" s="49" cm="1">
        <f t="array" ref="H66:H68">AH62:AH64</f>
        <v>0.33698871901175831</v>
      </c>
      <c r="I66" s="52">
        <f>AJ62</f>
        <v>-0.72730152632398626</v>
      </c>
      <c r="J66" s="8">
        <v>3</v>
      </c>
      <c r="K66" s="9" cm="1">
        <f t="array" ref="K66:N68" xml:space="preserve"> MMULT(E66:F68, TRANSPOSE(B66:C69))+H66:H68</f>
        <v>0.33698871901175831</v>
      </c>
      <c r="L66" s="9">
        <v>-0.27388509073671907</v>
      </c>
      <c r="M66" s="9">
        <v>-0.24318174220532851</v>
      </c>
      <c r="N66" s="9">
        <v>-0.85405555195380589</v>
      </c>
      <c r="O66" s="11">
        <f>(EXP(K66)-EXP(-K66))/(EXP(K66)+EXP(-K66))</f>
        <v>0.32478640241728413</v>
      </c>
      <c r="P66" s="11">
        <f t="shared" ref="P66:R68" si="15">1/(1+EXP(-L66))</f>
        <v>0.43195356067231994</v>
      </c>
      <c r="Q66" s="11">
        <f t="shared" si="15"/>
        <v>0.43950240998794937</v>
      </c>
      <c r="R66" s="11">
        <f t="shared" si="15"/>
        <v>0.29858280555677702</v>
      </c>
      <c r="S66" s="105" cm="1">
        <f t="array" ref="S66:S69">MMULT(TRANSPOSE(O66:R68), G66:G68)+I66</f>
        <v>-5.4076769469690977E-2</v>
      </c>
      <c r="T66" s="15">
        <f t="shared" si="1"/>
        <v>0.48648410118058533</v>
      </c>
      <c r="U66" s="16" cm="1">
        <f t="array" ref="U66">0.25*(-SUMPRODUCT(D66:D69,LN(T66:T69))-SUMPRODUCT(1-D66:D69,LN(1-T66:T69)))</f>
        <v>0.64798820049384775</v>
      </c>
      <c r="V66" s="17" cm="1">
        <f t="array" ref="V66:V69">0.25*(T66:T69-D66:D69)</f>
        <v>0.12162102529514633</v>
      </c>
      <c r="W66" s="20" cm="1">
        <f t="array" ref="W66:W68" xml:space="preserve"> TRANSPOSE(MMULT( TRANSPOSE(_xlfn.ANCHORARRAY(V66)), TRANSPOSE(O66:R68)))</f>
        <v>-2.5644868791862813E-2</v>
      </c>
      <c r="X66" s="20">
        <f>SUM(_xlfn.ANCHORARRAY(V66))</f>
        <v>1.0553845218958649E-2</v>
      </c>
      <c r="Y66" s="22" cm="1">
        <f t="array" ref="Y66:AB68">(G66:G68)*(TRANSPOSE(_xlfn.ANCHORARRAY(V66))*(O66:R68)*(1-O66:R68))</f>
        <v>4.0031337074992041E-2</v>
      </c>
      <c r="Z66" s="23">
        <v>-4.2288455181042413E-2</v>
      </c>
      <c r="AA66" s="23">
        <v>-4.3732677769436235E-2</v>
      </c>
      <c r="AB66" s="17">
        <v>3.8362464347823921E-2</v>
      </c>
      <c r="AC66" s="20" cm="1">
        <f t="array" ref="AC66:AD68">MMULT((_xlfn.ANCHORARRAY(Y66)),(B66:C69))</f>
        <v>-5.3702134216123132E-3</v>
      </c>
      <c r="AD66" s="26">
        <v>-3.9259908332184915E-3</v>
      </c>
      <c r="AE66" s="28">
        <f>SUM(Y66:AB66)</f>
        <v>-7.6273315276626855E-3</v>
      </c>
      <c r="AF66" s="117" cm="1">
        <f t="array" ref="AF66:AG68">E66:F68-3*(_xlfn.ANCHORARRAY(AC66))</f>
        <v>-0.56405982095224982</v>
      </c>
      <c r="AG66" s="118">
        <v>-0.59909583724882187</v>
      </c>
      <c r="AH66" s="114" cm="1">
        <f t="array" ref="AH66:AH68">(H66:H68)-3*(AE66:AE68)</f>
        <v>0.35987071359474637</v>
      </c>
      <c r="AI66" s="121" cm="1">
        <f t="array" ref="AI66:AI68">G66:G68-3*(_xlfn.ANCHORARRAY(W66))</f>
        <v>1.5778368869491257</v>
      </c>
      <c r="AJ66" s="124">
        <f>I66-3*(X66)</f>
        <v>-0.75896306198086216</v>
      </c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1"/>
      <c r="CH66" s="91"/>
      <c r="CI66" s="91"/>
      <c r="CJ66" s="91"/>
      <c r="CK66" s="91"/>
      <c r="CL66" s="91"/>
      <c r="CM66" s="91"/>
      <c r="CN66" s="91"/>
      <c r="CO66" s="91"/>
      <c r="CP66" s="91"/>
      <c r="CQ66" s="91"/>
      <c r="CR66" s="91"/>
      <c r="CS66" s="91"/>
      <c r="CT66" s="91"/>
      <c r="CU66" s="91"/>
      <c r="CV66" s="91"/>
      <c r="CW66" s="91"/>
      <c r="CX66" s="91"/>
      <c r="CY66" s="91"/>
      <c r="CZ66" s="91"/>
      <c r="DA66" s="91"/>
      <c r="DB66" s="91"/>
      <c r="DC66" s="91"/>
      <c r="DD66" s="91"/>
      <c r="DE66" s="91"/>
      <c r="DF66" s="91"/>
      <c r="DG66" s="91"/>
      <c r="DH66" s="91"/>
      <c r="DI66" s="91"/>
      <c r="DJ66" s="91"/>
      <c r="DK66" s="91"/>
      <c r="DL66" s="91"/>
      <c r="DM66" s="91"/>
      <c r="DN66" s="91"/>
      <c r="DO66" s="91"/>
      <c r="DP66" s="91"/>
      <c r="DQ66" s="91"/>
      <c r="DR66" s="91"/>
      <c r="DS66" s="91"/>
      <c r="DT66" s="91"/>
      <c r="DU66" s="91"/>
      <c r="DV66" s="91"/>
      <c r="DW66" s="91"/>
      <c r="DX66" s="91"/>
      <c r="DY66" s="91"/>
      <c r="DZ66" s="91"/>
      <c r="EA66" s="91"/>
      <c r="EB66" s="91"/>
      <c r="EC66" s="91"/>
      <c r="ED66" s="91"/>
      <c r="EE66" s="91"/>
      <c r="EF66" s="91"/>
      <c r="EG66" s="91"/>
      <c r="EH66" s="91"/>
      <c r="EI66" s="91"/>
      <c r="EJ66" s="91"/>
      <c r="EK66" s="91"/>
      <c r="EL66" s="91"/>
      <c r="EM66" s="91"/>
      <c r="EN66" s="91"/>
      <c r="EO66" s="91"/>
      <c r="EP66" s="91"/>
      <c r="EQ66" s="91"/>
      <c r="ER66" s="91"/>
      <c r="ES66" s="91"/>
      <c r="ET66" s="91"/>
      <c r="EU66" s="91"/>
      <c r="EV66" s="91"/>
      <c r="EW66" s="91"/>
      <c r="EX66" s="91"/>
      <c r="EY66" s="91"/>
      <c r="EZ66" s="91"/>
      <c r="FA66" s="91"/>
      <c r="FB66" s="91"/>
      <c r="FC66" s="91"/>
      <c r="FD66" s="91"/>
      <c r="FE66" s="91"/>
      <c r="FF66" s="91"/>
      <c r="FG66" s="91"/>
      <c r="FH66" s="91"/>
      <c r="FI66" s="91"/>
      <c r="FJ66" s="91"/>
      <c r="FK66" s="91"/>
      <c r="FL66" s="91"/>
      <c r="FM66" s="91"/>
      <c r="FN66" s="91"/>
      <c r="FO66" s="91"/>
      <c r="FP66" s="91"/>
      <c r="FQ66" s="91"/>
      <c r="FR66" s="91"/>
      <c r="FS66" s="91"/>
      <c r="FT66" s="91"/>
      <c r="FU66" s="91"/>
      <c r="FV66" s="91"/>
      <c r="FW66" s="91"/>
      <c r="FX66" s="91"/>
      <c r="FY66" s="91"/>
      <c r="FZ66" s="91"/>
      <c r="GA66" s="91"/>
      <c r="GB66" s="91"/>
      <c r="GC66" s="91"/>
      <c r="GD66" s="91"/>
      <c r="GE66" s="91"/>
      <c r="GF66" s="91"/>
      <c r="GG66" s="91"/>
      <c r="GH66" s="91"/>
      <c r="GI66" s="91"/>
      <c r="GJ66" s="91"/>
      <c r="GK66" s="91"/>
      <c r="GL66" s="91"/>
      <c r="GM66" s="91"/>
      <c r="GN66" s="91"/>
      <c r="GO66" s="91"/>
      <c r="GP66" s="91"/>
      <c r="GQ66" s="91"/>
      <c r="GR66" s="91"/>
      <c r="GS66" s="91"/>
      <c r="GT66" s="91"/>
      <c r="GU66" s="91"/>
      <c r="GV66" s="91"/>
      <c r="GW66" s="91"/>
      <c r="GX66" s="91"/>
      <c r="GY66" s="91"/>
      <c r="GZ66" s="91"/>
      <c r="HA66" s="91"/>
      <c r="HB66" s="91"/>
      <c r="HC66" s="91"/>
      <c r="HD66" s="91"/>
      <c r="HE66" s="91"/>
      <c r="HF66" s="91"/>
      <c r="HG66" s="91"/>
      <c r="HH66" s="91"/>
      <c r="HI66" s="91"/>
      <c r="HJ66" s="91"/>
      <c r="HK66" s="91"/>
      <c r="HL66" s="91"/>
      <c r="HM66" s="91"/>
      <c r="HN66" s="91"/>
      <c r="HO66" s="91"/>
      <c r="HP66" s="91"/>
      <c r="HQ66" s="91"/>
      <c r="HR66" s="91"/>
      <c r="HS66" s="91"/>
      <c r="HT66" s="91"/>
      <c r="HU66" s="91"/>
      <c r="HV66" s="91"/>
      <c r="HW66" s="91"/>
      <c r="HX66" s="91"/>
      <c r="HY66" s="91"/>
      <c r="HZ66" s="91"/>
      <c r="IA66" s="91"/>
      <c r="IB66" s="91"/>
      <c r="IC66" s="91"/>
      <c r="ID66" s="91"/>
      <c r="IE66" s="91"/>
      <c r="IF66" s="91"/>
      <c r="IG66" s="91"/>
      <c r="IH66" s="91"/>
      <c r="II66" s="91"/>
      <c r="IJ66" s="91"/>
      <c r="IK66" s="91"/>
      <c r="IL66" s="91"/>
      <c r="IM66" s="91"/>
      <c r="IN66" s="91"/>
      <c r="IO66" s="91"/>
      <c r="IP66" s="91"/>
      <c r="IQ66" s="91"/>
      <c r="IR66" s="91"/>
      <c r="IS66" s="91"/>
      <c r="IT66" s="91"/>
      <c r="IU66" s="91"/>
      <c r="IV66" s="91"/>
      <c r="IW66" s="91"/>
      <c r="IX66" s="91"/>
      <c r="IY66" s="91"/>
      <c r="IZ66" s="91"/>
      <c r="JA66" s="91"/>
      <c r="JB66" s="91"/>
      <c r="JC66" s="91"/>
      <c r="JD66" s="91"/>
      <c r="JE66" s="91"/>
      <c r="JF66" s="91"/>
      <c r="JG66" s="91"/>
      <c r="JH66" s="91"/>
      <c r="JI66" s="91"/>
      <c r="JJ66" s="91"/>
      <c r="JK66" s="91"/>
      <c r="JL66" s="91"/>
      <c r="JM66" s="91"/>
      <c r="JN66" s="91"/>
      <c r="JO66" s="91"/>
      <c r="JP66" s="91"/>
      <c r="JQ66" s="91"/>
      <c r="JR66" s="91"/>
      <c r="JS66" s="91"/>
      <c r="JT66" s="91"/>
      <c r="JU66" s="91"/>
      <c r="JV66" s="91"/>
      <c r="JW66" s="91"/>
      <c r="JX66" s="91"/>
      <c r="JY66" s="91"/>
      <c r="JZ66" s="91"/>
      <c r="KA66" s="91"/>
      <c r="KB66" s="91"/>
      <c r="KC66" s="91"/>
      <c r="KD66" s="91"/>
      <c r="KE66" s="91"/>
      <c r="KF66" s="91"/>
      <c r="KG66" s="91"/>
      <c r="KH66" s="91"/>
      <c r="KI66" s="91"/>
      <c r="KJ66" s="91"/>
      <c r="KK66" s="91"/>
      <c r="KL66" s="91"/>
      <c r="KM66" s="91"/>
      <c r="KN66" s="91"/>
      <c r="KO66" s="91"/>
      <c r="KP66" s="91"/>
      <c r="KQ66" s="91"/>
      <c r="KR66" s="91"/>
      <c r="KS66" s="91"/>
      <c r="KT66" s="91"/>
      <c r="KU66" s="91"/>
      <c r="KV66" s="91"/>
      <c r="KW66" s="91"/>
      <c r="KX66" s="91"/>
      <c r="KY66" s="91"/>
      <c r="KZ66" s="91"/>
      <c r="LA66" s="91"/>
      <c r="LB66" s="91"/>
      <c r="LC66" s="91"/>
      <c r="LD66" s="91"/>
      <c r="LE66" s="91"/>
      <c r="LF66" s="91"/>
      <c r="LG66" s="91"/>
      <c r="LH66" s="91"/>
      <c r="LI66" s="91"/>
      <c r="LJ66" s="91"/>
      <c r="LK66" s="91"/>
      <c r="LL66" s="91"/>
      <c r="LM66" s="91"/>
      <c r="LN66" s="91"/>
      <c r="LO66" s="91"/>
      <c r="LP66" s="91"/>
      <c r="LQ66" s="91"/>
      <c r="LR66" s="91"/>
      <c r="LS66" s="91"/>
      <c r="LT66" s="91"/>
      <c r="LU66" s="91"/>
      <c r="LV66" s="91"/>
      <c r="LW66" s="91"/>
      <c r="LX66" s="91"/>
      <c r="LY66" s="91"/>
    </row>
    <row r="67" spans="1:337" s="1" customFormat="1" ht="15" thickBot="1" x14ac:dyDescent="0.4">
      <c r="A67" s="60"/>
      <c r="B67" s="29">
        <v>0</v>
      </c>
      <c r="C67" s="30">
        <v>1</v>
      </c>
      <c r="D67" s="31">
        <v>1</v>
      </c>
      <c r="E67" s="50">
        <v>-0.53191759895170521</v>
      </c>
      <c r="F67" s="51">
        <v>0.65296265234462758</v>
      </c>
      <c r="G67" s="49">
        <v>-3.42691848026562E-2</v>
      </c>
      <c r="H67" s="49">
        <v>-7.1868790835413365E-2</v>
      </c>
      <c r="I67" s="53"/>
      <c r="J67" s="34"/>
      <c r="K67" s="10">
        <v>-7.1868790835413365E-2</v>
      </c>
      <c r="L67" s="10">
        <v>0.58109386150921427</v>
      </c>
      <c r="M67" s="10">
        <v>-0.60378638978711852</v>
      </c>
      <c r="N67" s="10">
        <v>4.917626255750901E-2</v>
      </c>
      <c r="O67" s="13">
        <f>1/(1+EXP(-K67))</f>
        <v>0.48204053186440637</v>
      </c>
      <c r="P67" s="13">
        <f t="shared" si="15"/>
        <v>0.64131906499563518</v>
      </c>
      <c r="Q67" s="13">
        <f t="shared" si="15"/>
        <v>0.35347790598903089</v>
      </c>
      <c r="R67" s="13">
        <f t="shared" si="15"/>
        <v>0.51229158867188707</v>
      </c>
      <c r="S67" s="106">
        <v>0.16310969511058115</v>
      </c>
      <c r="T67" s="15">
        <f t="shared" si="1"/>
        <v>0.54068725748139668</v>
      </c>
      <c r="U67" s="35"/>
      <c r="V67" s="18">
        <v>-0.11482818562965083</v>
      </c>
      <c r="W67" s="21">
        <v>5.6962898640999793E-3</v>
      </c>
      <c r="X67" s="21"/>
      <c r="Y67" s="24">
        <v>-1.040619038097238E-3</v>
      </c>
      <c r="Z67" s="25">
        <v>9.0517952172546338E-4</v>
      </c>
      <c r="AA67" s="25">
        <v>9.2633497182176392E-4</v>
      </c>
      <c r="AB67" s="18">
        <v>-1.0449466608330978E-3</v>
      </c>
      <c r="AC67" s="21">
        <v>-1.186116890113339E-4</v>
      </c>
      <c r="AD67" s="27">
        <v>-1.3976713910763443E-4</v>
      </c>
      <c r="AE67" s="28">
        <f>SUM(Y67:AB67)</f>
        <v>-2.5405120538310856E-4</v>
      </c>
      <c r="AF67" s="117">
        <v>-0.53156176388467125</v>
      </c>
      <c r="AG67" s="118">
        <v>0.65338195376195052</v>
      </c>
      <c r="AH67" s="115">
        <v>-7.1106637219264038E-2</v>
      </c>
      <c r="AI67" s="122">
        <v>-5.1358054394956137E-2</v>
      </c>
      <c r="AJ67" s="125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1"/>
      <c r="CF67" s="91"/>
      <c r="CG67" s="91"/>
      <c r="CH67" s="91"/>
      <c r="CI67" s="91"/>
      <c r="CJ67" s="91"/>
      <c r="CK67" s="91"/>
      <c r="CL67" s="91"/>
      <c r="CM67" s="91"/>
      <c r="CN67" s="91"/>
      <c r="CO67" s="91"/>
      <c r="CP67" s="91"/>
      <c r="CQ67" s="91"/>
      <c r="CR67" s="91"/>
      <c r="CS67" s="91"/>
      <c r="CT67" s="91"/>
      <c r="CU67" s="91"/>
      <c r="CV67" s="91"/>
      <c r="CW67" s="91"/>
      <c r="CX67" s="91"/>
      <c r="CY67" s="91"/>
      <c r="CZ67" s="91"/>
      <c r="DA67" s="91"/>
      <c r="DB67" s="91"/>
      <c r="DC67" s="91"/>
      <c r="DD67" s="91"/>
      <c r="DE67" s="91"/>
      <c r="DF67" s="91"/>
      <c r="DG67" s="91"/>
      <c r="DH67" s="91"/>
      <c r="DI67" s="91"/>
      <c r="DJ67" s="91"/>
      <c r="DK67" s="91"/>
      <c r="DL67" s="91"/>
      <c r="DM67" s="91"/>
      <c r="DN67" s="91"/>
      <c r="DO67" s="91"/>
      <c r="DP67" s="91"/>
      <c r="DQ67" s="91"/>
      <c r="DR67" s="91"/>
      <c r="DS67" s="91"/>
      <c r="DT67" s="91"/>
      <c r="DU67" s="91"/>
      <c r="DV67" s="91"/>
      <c r="DW67" s="91"/>
      <c r="DX67" s="91"/>
      <c r="DY67" s="91"/>
      <c r="DZ67" s="91"/>
      <c r="EA67" s="91"/>
      <c r="EB67" s="91"/>
      <c r="EC67" s="91"/>
      <c r="ED67" s="91"/>
      <c r="EE67" s="91"/>
      <c r="EF67" s="91"/>
      <c r="EG67" s="91"/>
      <c r="EH67" s="91"/>
      <c r="EI67" s="91"/>
      <c r="EJ67" s="91"/>
      <c r="EK67" s="91"/>
      <c r="EL67" s="91"/>
      <c r="EM67" s="91"/>
      <c r="EN67" s="91"/>
      <c r="EO67" s="91"/>
      <c r="EP67" s="91"/>
      <c r="EQ67" s="91"/>
      <c r="ER67" s="91"/>
      <c r="ES67" s="91"/>
      <c r="ET67" s="91"/>
      <c r="EU67" s="91"/>
      <c r="EV67" s="91"/>
      <c r="EW67" s="91"/>
      <c r="EX67" s="91"/>
      <c r="EY67" s="91"/>
      <c r="EZ67" s="91"/>
      <c r="FA67" s="91"/>
      <c r="FB67" s="91"/>
      <c r="FC67" s="91"/>
      <c r="FD67" s="91"/>
      <c r="FE67" s="91"/>
      <c r="FF67" s="91"/>
      <c r="FG67" s="91"/>
      <c r="FH67" s="91"/>
      <c r="FI67" s="91"/>
      <c r="FJ67" s="91"/>
      <c r="FK67" s="91"/>
      <c r="FL67" s="91"/>
      <c r="FM67" s="91"/>
      <c r="FN67" s="91"/>
      <c r="FO67" s="91"/>
      <c r="FP67" s="91"/>
      <c r="FQ67" s="91"/>
      <c r="FR67" s="91"/>
      <c r="FS67" s="91"/>
      <c r="FT67" s="91"/>
      <c r="FU67" s="91"/>
      <c r="FV67" s="91"/>
      <c r="FW67" s="91"/>
      <c r="FX67" s="91"/>
      <c r="FY67" s="91"/>
      <c r="FZ67" s="91"/>
      <c r="GA67" s="91"/>
      <c r="GB67" s="91"/>
      <c r="GC67" s="91"/>
      <c r="GD67" s="91"/>
      <c r="GE67" s="91"/>
      <c r="GF67" s="91"/>
      <c r="GG67" s="91"/>
      <c r="GH67" s="91"/>
      <c r="GI67" s="91"/>
      <c r="GJ67" s="91"/>
      <c r="GK67" s="91"/>
      <c r="GL67" s="91"/>
      <c r="GM67" s="91"/>
      <c r="GN67" s="91"/>
      <c r="GO67" s="91"/>
      <c r="GP67" s="91"/>
      <c r="GQ67" s="91"/>
      <c r="GR67" s="91"/>
      <c r="GS67" s="91"/>
      <c r="GT67" s="91"/>
      <c r="GU67" s="91"/>
      <c r="GV67" s="91"/>
      <c r="GW67" s="91"/>
      <c r="GX67" s="91"/>
      <c r="GY67" s="91"/>
      <c r="GZ67" s="91"/>
      <c r="HA67" s="91"/>
      <c r="HB67" s="91"/>
      <c r="HC67" s="91"/>
      <c r="HD67" s="91"/>
      <c r="HE67" s="91"/>
      <c r="HF67" s="91"/>
      <c r="HG67" s="91"/>
      <c r="HH67" s="91"/>
      <c r="HI67" s="91"/>
      <c r="HJ67" s="91"/>
      <c r="HK67" s="91"/>
      <c r="HL67" s="91"/>
      <c r="HM67" s="91"/>
      <c r="HN67" s="91"/>
      <c r="HO67" s="91"/>
      <c r="HP67" s="91"/>
      <c r="HQ67" s="91"/>
      <c r="HR67" s="91"/>
      <c r="HS67" s="91"/>
      <c r="HT67" s="91"/>
      <c r="HU67" s="91"/>
      <c r="HV67" s="91"/>
      <c r="HW67" s="91"/>
      <c r="HX67" s="91"/>
      <c r="HY67" s="91"/>
      <c r="HZ67" s="91"/>
      <c r="IA67" s="91"/>
      <c r="IB67" s="91"/>
      <c r="IC67" s="91"/>
      <c r="ID67" s="91"/>
      <c r="IE67" s="91"/>
      <c r="IF67" s="91"/>
      <c r="IG67" s="91"/>
      <c r="IH67" s="91"/>
      <c r="II67" s="91"/>
      <c r="IJ67" s="91"/>
      <c r="IK67" s="91"/>
      <c r="IL67" s="91"/>
      <c r="IM67" s="91"/>
      <c r="IN67" s="91"/>
      <c r="IO67" s="91"/>
      <c r="IP67" s="91"/>
      <c r="IQ67" s="91"/>
      <c r="IR67" s="91"/>
      <c r="IS67" s="91"/>
      <c r="IT67" s="91"/>
      <c r="IU67" s="91"/>
      <c r="IV67" s="91"/>
      <c r="IW67" s="91"/>
      <c r="IX67" s="91"/>
      <c r="IY67" s="91"/>
      <c r="IZ67" s="91"/>
      <c r="JA67" s="91"/>
      <c r="JB67" s="91"/>
      <c r="JC67" s="91"/>
      <c r="JD67" s="91"/>
      <c r="JE67" s="91"/>
      <c r="JF67" s="91"/>
      <c r="JG67" s="91"/>
      <c r="JH67" s="91"/>
      <c r="JI67" s="91"/>
      <c r="JJ67" s="91"/>
      <c r="JK67" s="91"/>
      <c r="JL67" s="91"/>
      <c r="JM67" s="91"/>
      <c r="JN67" s="91"/>
      <c r="JO67" s="91"/>
      <c r="JP67" s="91"/>
      <c r="JQ67" s="91"/>
      <c r="JR67" s="91"/>
      <c r="JS67" s="91"/>
      <c r="JT67" s="91"/>
      <c r="JU67" s="91"/>
      <c r="JV67" s="91"/>
      <c r="JW67" s="91"/>
      <c r="JX67" s="91"/>
      <c r="JY67" s="91"/>
      <c r="JZ67" s="91"/>
      <c r="KA67" s="91"/>
      <c r="KB67" s="91"/>
      <c r="KC67" s="91"/>
      <c r="KD67" s="91"/>
      <c r="KE67" s="91"/>
      <c r="KF67" s="91"/>
      <c r="KG67" s="91"/>
      <c r="KH67" s="91"/>
      <c r="KI67" s="91"/>
      <c r="KJ67" s="91"/>
      <c r="KK67" s="91"/>
      <c r="KL67" s="91"/>
      <c r="KM67" s="91"/>
      <c r="KN67" s="91"/>
      <c r="KO67" s="91"/>
      <c r="KP67" s="91"/>
      <c r="KQ67" s="91"/>
      <c r="KR67" s="91"/>
      <c r="KS67" s="91"/>
      <c r="KT67" s="91"/>
      <c r="KU67" s="91"/>
      <c r="KV67" s="91"/>
      <c r="KW67" s="91"/>
      <c r="KX67" s="91"/>
      <c r="KY67" s="91"/>
      <c r="KZ67" s="91"/>
      <c r="LA67" s="91"/>
      <c r="LB67" s="91"/>
      <c r="LC67" s="91"/>
      <c r="LD67" s="91"/>
      <c r="LE67" s="91"/>
      <c r="LF67" s="91"/>
      <c r="LG67" s="91"/>
      <c r="LH67" s="91"/>
      <c r="LI67" s="91"/>
      <c r="LJ67" s="91"/>
      <c r="LK67" s="91"/>
      <c r="LL67" s="91"/>
      <c r="LM67" s="91"/>
      <c r="LN67" s="91"/>
      <c r="LO67" s="91"/>
      <c r="LP67" s="91"/>
      <c r="LQ67" s="91"/>
      <c r="LR67" s="91"/>
      <c r="LS67" s="91"/>
      <c r="LT67" s="91"/>
      <c r="LU67" s="91"/>
      <c r="LV67" s="91"/>
      <c r="LW67" s="91"/>
      <c r="LX67" s="91"/>
      <c r="LY67" s="91"/>
    </row>
    <row r="68" spans="1:337" s="1" customFormat="1" ht="15" thickBot="1" x14ac:dyDescent="0.4">
      <c r="A68" s="60"/>
      <c r="B68" s="29">
        <v>1</v>
      </c>
      <c r="C68" s="30">
        <v>0</v>
      </c>
      <c r="D68" s="31">
        <v>1</v>
      </c>
      <c r="E68" s="50">
        <v>-0.1376363053608845</v>
      </c>
      <c r="F68" s="51">
        <v>0.56877241248684052</v>
      </c>
      <c r="G68" s="49">
        <v>0.43923361961538226</v>
      </c>
      <c r="H68" s="49">
        <v>-0.15829181611047838</v>
      </c>
      <c r="I68" s="53"/>
      <c r="J68" s="34"/>
      <c r="K68" s="10">
        <v>-0.15829181611047838</v>
      </c>
      <c r="L68" s="10">
        <v>0.41048059637636214</v>
      </c>
      <c r="M68" s="10">
        <v>-0.29592812147136288</v>
      </c>
      <c r="N68" s="10">
        <v>0.27284429101547764</v>
      </c>
      <c r="O68" s="13">
        <f>1/(1+EXP(-K68))</f>
        <v>0.46050946877170079</v>
      </c>
      <c r="P68" s="13">
        <f t="shared" si="15"/>
        <v>0.60120311124330172</v>
      </c>
      <c r="Q68" s="13">
        <f t="shared" si="15"/>
        <v>0.42655318818209298</v>
      </c>
      <c r="R68" s="13">
        <f t="shared" si="15"/>
        <v>0.56779104056597629</v>
      </c>
      <c r="S68" s="106">
        <v>0.10759174426420071</v>
      </c>
      <c r="T68" s="15">
        <f t="shared" si="1"/>
        <v>0.52687201856250387</v>
      </c>
      <c r="U68" s="35"/>
      <c r="V68" s="18">
        <v>-0.11828199535937403</v>
      </c>
      <c r="W68" s="21">
        <v>5.8139315481816473E-3</v>
      </c>
      <c r="X68" s="21"/>
      <c r="Y68" s="24">
        <v>1.3271702123250923E-2</v>
      </c>
      <c r="Z68" s="25">
        <v>-1.2092526780515414E-2</v>
      </c>
      <c r="AA68" s="25">
        <v>-1.2708097887039109E-2</v>
      </c>
      <c r="AB68" s="18">
        <v>1.3154996984208259E-2</v>
      </c>
      <c r="AC68" s="21">
        <v>4.4689909716915006E-4</v>
      </c>
      <c r="AD68" s="27">
        <v>1.062470203692845E-3</v>
      </c>
      <c r="AE68" s="28">
        <f>SUM(Y68:AB68)</f>
        <v>1.6260744399046595E-3</v>
      </c>
      <c r="AF68" s="117">
        <v>-0.13897700265239196</v>
      </c>
      <c r="AG68" s="118">
        <v>0.56558500187576199</v>
      </c>
      <c r="AH68" s="115">
        <v>-0.16317003943019237</v>
      </c>
      <c r="AI68" s="122">
        <v>0.42179182497083734</v>
      </c>
      <c r="AJ68" s="125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1"/>
      <c r="CV68" s="91"/>
      <c r="CW68" s="91"/>
      <c r="CX68" s="91"/>
      <c r="CY68" s="91"/>
      <c r="CZ68" s="91"/>
      <c r="DA68" s="91"/>
      <c r="DB68" s="91"/>
      <c r="DC68" s="91"/>
      <c r="DD68" s="91"/>
      <c r="DE68" s="91"/>
      <c r="DF68" s="91"/>
      <c r="DG68" s="91"/>
      <c r="DH68" s="91"/>
      <c r="DI68" s="91"/>
      <c r="DJ68" s="91"/>
      <c r="DK68" s="91"/>
      <c r="DL68" s="91"/>
      <c r="DM68" s="91"/>
      <c r="DN68" s="91"/>
      <c r="DO68" s="91"/>
      <c r="DP68" s="91"/>
      <c r="DQ68" s="91"/>
      <c r="DR68" s="91"/>
      <c r="DS68" s="91"/>
      <c r="DT68" s="91"/>
      <c r="DU68" s="91"/>
      <c r="DV68" s="91"/>
      <c r="DW68" s="91"/>
      <c r="DX68" s="91"/>
      <c r="DY68" s="91"/>
      <c r="DZ68" s="91"/>
      <c r="EA68" s="91"/>
      <c r="EB68" s="91"/>
      <c r="EC68" s="91"/>
      <c r="ED68" s="91"/>
      <c r="EE68" s="91"/>
      <c r="EF68" s="91"/>
      <c r="EG68" s="91"/>
      <c r="EH68" s="91"/>
      <c r="EI68" s="91"/>
      <c r="EJ68" s="91"/>
      <c r="EK68" s="91"/>
      <c r="EL68" s="91"/>
      <c r="EM68" s="91"/>
      <c r="EN68" s="91"/>
      <c r="EO68" s="91"/>
      <c r="EP68" s="91"/>
      <c r="EQ68" s="91"/>
      <c r="ER68" s="91"/>
      <c r="ES68" s="91"/>
      <c r="ET68" s="91"/>
      <c r="EU68" s="91"/>
      <c r="EV68" s="91"/>
      <c r="EW68" s="91"/>
      <c r="EX68" s="91"/>
      <c r="EY68" s="91"/>
      <c r="EZ68" s="91"/>
      <c r="FA68" s="91"/>
      <c r="FB68" s="91"/>
      <c r="FC68" s="91"/>
      <c r="FD68" s="91"/>
      <c r="FE68" s="91"/>
      <c r="FF68" s="91"/>
      <c r="FG68" s="91"/>
      <c r="FH68" s="91"/>
      <c r="FI68" s="91"/>
      <c r="FJ68" s="91"/>
      <c r="FK68" s="91"/>
      <c r="FL68" s="91"/>
      <c r="FM68" s="91"/>
      <c r="FN68" s="91"/>
      <c r="FO68" s="91"/>
      <c r="FP68" s="91"/>
      <c r="FQ68" s="91"/>
      <c r="FR68" s="91"/>
      <c r="FS68" s="91"/>
      <c r="FT68" s="91"/>
      <c r="FU68" s="91"/>
      <c r="FV68" s="91"/>
      <c r="FW68" s="91"/>
      <c r="FX68" s="91"/>
      <c r="FY68" s="91"/>
      <c r="FZ68" s="91"/>
      <c r="GA68" s="91"/>
      <c r="GB68" s="91"/>
      <c r="GC68" s="91"/>
      <c r="GD68" s="91"/>
      <c r="GE68" s="91"/>
      <c r="GF68" s="91"/>
      <c r="GG68" s="91"/>
      <c r="GH68" s="91"/>
      <c r="GI68" s="91"/>
      <c r="GJ68" s="91"/>
      <c r="GK68" s="91"/>
      <c r="GL68" s="91"/>
      <c r="GM68" s="91"/>
      <c r="GN68" s="91"/>
      <c r="GO68" s="91"/>
      <c r="GP68" s="91"/>
      <c r="GQ68" s="91"/>
      <c r="GR68" s="91"/>
      <c r="GS68" s="91"/>
      <c r="GT68" s="91"/>
      <c r="GU68" s="91"/>
      <c r="GV68" s="91"/>
      <c r="GW68" s="91"/>
      <c r="GX68" s="91"/>
      <c r="GY68" s="91"/>
      <c r="GZ68" s="91"/>
      <c r="HA68" s="91"/>
      <c r="HB68" s="91"/>
      <c r="HC68" s="91"/>
      <c r="HD68" s="91"/>
      <c r="HE68" s="91"/>
      <c r="HF68" s="91"/>
      <c r="HG68" s="91"/>
      <c r="HH68" s="91"/>
      <c r="HI68" s="91"/>
      <c r="HJ68" s="91"/>
      <c r="HK68" s="91"/>
      <c r="HL68" s="91"/>
      <c r="HM68" s="91"/>
      <c r="HN68" s="91"/>
      <c r="HO68" s="91"/>
      <c r="HP68" s="91"/>
      <c r="HQ68" s="91"/>
      <c r="HR68" s="91"/>
      <c r="HS68" s="91"/>
      <c r="HT68" s="91"/>
      <c r="HU68" s="91"/>
      <c r="HV68" s="91"/>
      <c r="HW68" s="91"/>
      <c r="HX68" s="91"/>
      <c r="HY68" s="91"/>
      <c r="HZ68" s="91"/>
      <c r="IA68" s="91"/>
      <c r="IB68" s="91"/>
      <c r="IC68" s="91"/>
      <c r="ID68" s="91"/>
      <c r="IE68" s="91"/>
      <c r="IF68" s="91"/>
      <c r="IG68" s="91"/>
      <c r="IH68" s="91"/>
      <c r="II68" s="91"/>
      <c r="IJ68" s="91"/>
      <c r="IK68" s="91"/>
      <c r="IL68" s="91"/>
      <c r="IM68" s="91"/>
      <c r="IN68" s="91"/>
      <c r="IO68" s="91"/>
      <c r="IP68" s="91"/>
      <c r="IQ68" s="91"/>
      <c r="IR68" s="91"/>
      <c r="IS68" s="91"/>
      <c r="IT68" s="91"/>
      <c r="IU68" s="91"/>
      <c r="IV68" s="91"/>
      <c r="IW68" s="91"/>
      <c r="IX68" s="91"/>
      <c r="IY68" s="91"/>
      <c r="IZ68" s="91"/>
      <c r="JA68" s="91"/>
      <c r="JB68" s="91"/>
      <c r="JC68" s="91"/>
      <c r="JD68" s="91"/>
      <c r="JE68" s="91"/>
      <c r="JF68" s="91"/>
      <c r="JG68" s="91"/>
      <c r="JH68" s="91"/>
      <c r="JI68" s="91"/>
      <c r="JJ68" s="91"/>
      <c r="JK68" s="91"/>
      <c r="JL68" s="91"/>
      <c r="JM68" s="91"/>
      <c r="JN68" s="91"/>
      <c r="JO68" s="91"/>
      <c r="JP68" s="91"/>
      <c r="JQ68" s="91"/>
      <c r="JR68" s="91"/>
      <c r="JS68" s="91"/>
      <c r="JT68" s="91"/>
      <c r="JU68" s="91"/>
      <c r="JV68" s="91"/>
      <c r="JW68" s="91"/>
      <c r="JX68" s="91"/>
      <c r="JY68" s="91"/>
      <c r="JZ68" s="91"/>
      <c r="KA68" s="91"/>
      <c r="KB68" s="91"/>
      <c r="KC68" s="91"/>
      <c r="KD68" s="91"/>
      <c r="KE68" s="91"/>
      <c r="KF68" s="91"/>
      <c r="KG68" s="91"/>
      <c r="KH68" s="91"/>
      <c r="KI68" s="91"/>
      <c r="KJ68" s="91"/>
      <c r="KK68" s="91"/>
      <c r="KL68" s="91"/>
      <c r="KM68" s="91"/>
      <c r="KN68" s="91"/>
      <c r="KO68" s="91"/>
      <c r="KP68" s="91"/>
      <c r="KQ68" s="91"/>
      <c r="KR68" s="91"/>
      <c r="KS68" s="91"/>
      <c r="KT68" s="91"/>
      <c r="KU68" s="91"/>
      <c r="KV68" s="91"/>
      <c r="KW68" s="91"/>
      <c r="KX68" s="91"/>
      <c r="KY68" s="91"/>
      <c r="KZ68" s="91"/>
      <c r="LA68" s="91"/>
      <c r="LB68" s="91"/>
      <c r="LC68" s="91"/>
      <c r="LD68" s="91"/>
      <c r="LE68" s="91"/>
      <c r="LF68" s="91"/>
      <c r="LG68" s="91"/>
      <c r="LH68" s="91"/>
      <c r="LI68" s="91"/>
      <c r="LJ68" s="91"/>
      <c r="LK68" s="91"/>
      <c r="LL68" s="91"/>
      <c r="LM68" s="91"/>
      <c r="LN68" s="91"/>
      <c r="LO68" s="91"/>
      <c r="LP68" s="91"/>
      <c r="LQ68" s="91"/>
      <c r="LR68" s="91"/>
      <c r="LS68" s="91"/>
      <c r="LT68" s="91"/>
      <c r="LU68" s="91"/>
      <c r="LV68" s="91"/>
      <c r="LW68" s="91"/>
      <c r="LX68" s="91"/>
      <c r="LY68" s="91"/>
    </row>
    <row r="69" spans="1:337" s="1" customFormat="1" ht="15" thickBot="1" x14ac:dyDescent="0.4">
      <c r="A69" s="61"/>
      <c r="B69" s="36">
        <v>1</v>
      </c>
      <c r="C69" s="37">
        <v>1</v>
      </c>
      <c r="D69" s="38">
        <v>0</v>
      </c>
      <c r="E69" s="54"/>
      <c r="F69" s="55"/>
      <c r="G69" s="56"/>
      <c r="H69" s="56"/>
      <c r="I69" s="57"/>
      <c r="J69" s="41"/>
      <c r="K69" s="42"/>
      <c r="L69" s="42"/>
      <c r="M69" s="42"/>
      <c r="N69" s="42"/>
      <c r="O69" s="14"/>
      <c r="P69" s="14"/>
      <c r="Q69" s="14"/>
      <c r="R69" s="14"/>
      <c r="S69" s="107">
        <v>-4.7320813715839738E-2</v>
      </c>
      <c r="T69" s="15">
        <f t="shared" si="1"/>
        <v>0.48817200365134872</v>
      </c>
      <c r="U69" s="43"/>
      <c r="V69" s="19">
        <v>0.12204300091283718</v>
      </c>
      <c r="W69" s="44"/>
      <c r="X69" s="44"/>
      <c r="Y69" s="45"/>
      <c r="Z69" s="42"/>
      <c r="AA69" s="42"/>
      <c r="AB69" s="19"/>
      <c r="AC69" s="44"/>
      <c r="AD69" s="46"/>
      <c r="AE69" s="47"/>
      <c r="AF69" s="119"/>
      <c r="AG69" s="120"/>
      <c r="AH69" s="116"/>
      <c r="AI69" s="123"/>
      <c r="AJ69" s="126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1"/>
      <c r="CE69" s="91"/>
      <c r="CF69" s="91"/>
      <c r="CG69" s="91"/>
      <c r="CH69" s="91"/>
      <c r="CI69" s="91"/>
      <c r="CJ69" s="91"/>
      <c r="CK69" s="91"/>
      <c r="CL69" s="91"/>
      <c r="CM69" s="91"/>
      <c r="CN69" s="91"/>
      <c r="CO69" s="91"/>
      <c r="CP69" s="91"/>
      <c r="CQ69" s="91"/>
      <c r="CR69" s="91"/>
      <c r="CS69" s="91"/>
      <c r="CT69" s="91"/>
      <c r="CU69" s="91"/>
      <c r="CV69" s="91"/>
      <c r="CW69" s="91"/>
      <c r="CX69" s="91"/>
      <c r="CY69" s="91"/>
      <c r="CZ69" s="91"/>
      <c r="DA69" s="91"/>
      <c r="DB69" s="91"/>
      <c r="DC69" s="91"/>
      <c r="DD69" s="91"/>
      <c r="DE69" s="91"/>
      <c r="DF69" s="91"/>
      <c r="DG69" s="91"/>
      <c r="DH69" s="91"/>
      <c r="DI69" s="91"/>
      <c r="DJ69" s="91"/>
      <c r="DK69" s="91"/>
      <c r="DL69" s="91"/>
      <c r="DM69" s="91"/>
      <c r="DN69" s="91"/>
      <c r="DO69" s="91"/>
      <c r="DP69" s="91"/>
      <c r="DQ69" s="91"/>
      <c r="DR69" s="91"/>
      <c r="DS69" s="91"/>
      <c r="DT69" s="91"/>
      <c r="DU69" s="91"/>
      <c r="DV69" s="91"/>
      <c r="DW69" s="91"/>
      <c r="DX69" s="91"/>
      <c r="DY69" s="91"/>
      <c r="DZ69" s="91"/>
      <c r="EA69" s="91"/>
      <c r="EB69" s="91"/>
      <c r="EC69" s="91"/>
      <c r="ED69" s="91"/>
      <c r="EE69" s="91"/>
      <c r="EF69" s="91"/>
      <c r="EG69" s="91"/>
      <c r="EH69" s="91"/>
      <c r="EI69" s="91"/>
      <c r="EJ69" s="91"/>
      <c r="EK69" s="91"/>
      <c r="EL69" s="91"/>
      <c r="EM69" s="91"/>
      <c r="EN69" s="91"/>
      <c r="EO69" s="91"/>
      <c r="EP69" s="91"/>
      <c r="EQ69" s="91"/>
      <c r="ER69" s="91"/>
      <c r="ES69" s="91"/>
      <c r="ET69" s="91"/>
      <c r="EU69" s="91"/>
      <c r="EV69" s="91"/>
      <c r="EW69" s="91"/>
      <c r="EX69" s="91"/>
      <c r="EY69" s="91"/>
      <c r="EZ69" s="91"/>
      <c r="FA69" s="91"/>
      <c r="FB69" s="91"/>
      <c r="FC69" s="91"/>
      <c r="FD69" s="91"/>
      <c r="FE69" s="91"/>
      <c r="FF69" s="91"/>
      <c r="FG69" s="91"/>
      <c r="FH69" s="91"/>
      <c r="FI69" s="91"/>
      <c r="FJ69" s="91"/>
      <c r="FK69" s="91"/>
      <c r="FL69" s="91"/>
      <c r="FM69" s="91"/>
      <c r="FN69" s="91"/>
      <c r="FO69" s="91"/>
      <c r="FP69" s="91"/>
      <c r="FQ69" s="91"/>
      <c r="FR69" s="91"/>
      <c r="FS69" s="91"/>
      <c r="FT69" s="91"/>
      <c r="FU69" s="91"/>
      <c r="FV69" s="91"/>
      <c r="FW69" s="91"/>
      <c r="FX69" s="91"/>
      <c r="FY69" s="91"/>
      <c r="FZ69" s="91"/>
      <c r="GA69" s="91"/>
      <c r="GB69" s="91"/>
      <c r="GC69" s="91"/>
      <c r="GD69" s="91"/>
      <c r="GE69" s="91"/>
      <c r="GF69" s="91"/>
      <c r="GG69" s="91"/>
      <c r="GH69" s="91"/>
      <c r="GI69" s="91"/>
      <c r="GJ69" s="91"/>
      <c r="GK69" s="91"/>
      <c r="GL69" s="91"/>
      <c r="GM69" s="91"/>
      <c r="GN69" s="91"/>
      <c r="GO69" s="91"/>
      <c r="GP69" s="91"/>
      <c r="GQ69" s="91"/>
      <c r="GR69" s="91"/>
      <c r="GS69" s="91"/>
      <c r="GT69" s="91"/>
      <c r="GU69" s="91"/>
      <c r="GV69" s="91"/>
      <c r="GW69" s="91"/>
      <c r="GX69" s="91"/>
      <c r="GY69" s="91"/>
      <c r="GZ69" s="91"/>
      <c r="HA69" s="91"/>
      <c r="HB69" s="91"/>
      <c r="HC69" s="91"/>
      <c r="HD69" s="91"/>
      <c r="HE69" s="91"/>
      <c r="HF69" s="91"/>
      <c r="HG69" s="91"/>
      <c r="HH69" s="91"/>
      <c r="HI69" s="91"/>
      <c r="HJ69" s="91"/>
      <c r="HK69" s="91"/>
      <c r="HL69" s="91"/>
      <c r="HM69" s="91"/>
      <c r="HN69" s="91"/>
      <c r="HO69" s="91"/>
      <c r="HP69" s="91"/>
      <c r="HQ69" s="91"/>
      <c r="HR69" s="91"/>
      <c r="HS69" s="91"/>
      <c r="HT69" s="91"/>
      <c r="HU69" s="91"/>
      <c r="HV69" s="91"/>
      <c r="HW69" s="91"/>
      <c r="HX69" s="91"/>
      <c r="HY69" s="91"/>
      <c r="HZ69" s="91"/>
      <c r="IA69" s="91"/>
      <c r="IB69" s="91"/>
      <c r="IC69" s="91"/>
      <c r="ID69" s="91"/>
      <c r="IE69" s="91"/>
      <c r="IF69" s="91"/>
      <c r="IG69" s="91"/>
      <c r="IH69" s="91"/>
      <c r="II69" s="91"/>
      <c r="IJ69" s="91"/>
      <c r="IK69" s="91"/>
      <c r="IL69" s="91"/>
      <c r="IM69" s="91"/>
      <c r="IN69" s="91"/>
      <c r="IO69" s="91"/>
      <c r="IP69" s="91"/>
      <c r="IQ69" s="91"/>
      <c r="IR69" s="91"/>
      <c r="IS69" s="91"/>
      <c r="IT69" s="91"/>
      <c r="IU69" s="91"/>
      <c r="IV69" s="91"/>
      <c r="IW69" s="91"/>
      <c r="IX69" s="91"/>
      <c r="IY69" s="91"/>
      <c r="IZ69" s="91"/>
      <c r="JA69" s="91"/>
      <c r="JB69" s="91"/>
      <c r="JC69" s="91"/>
      <c r="JD69" s="91"/>
      <c r="JE69" s="91"/>
      <c r="JF69" s="91"/>
      <c r="JG69" s="91"/>
      <c r="JH69" s="91"/>
      <c r="JI69" s="91"/>
      <c r="JJ69" s="91"/>
      <c r="JK69" s="91"/>
      <c r="JL69" s="91"/>
      <c r="JM69" s="91"/>
      <c r="JN69" s="91"/>
      <c r="JO69" s="91"/>
      <c r="JP69" s="91"/>
      <c r="JQ69" s="91"/>
      <c r="JR69" s="91"/>
      <c r="JS69" s="91"/>
      <c r="JT69" s="91"/>
      <c r="JU69" s="91"/>
      <c r="JV69" s="91"/>
      <c r="JW69" s="91"/>
      <c r="JX69" s="91"/>
      <c r="JY69" s="91"/>
      <c r="JZ69" s="91"/>
      <c r="KA69" s="91"/>
      <c r="KB69" s="91"/>
      <c r="KC69" s="91"/>
      <c r="KD69" s="91"/>
      <c r="KE69" s="91"/>
      <c r="KF69" s="91"/>
      <c r="KG69" s="91"/>
      <c r="KH69" s="91"/>
      <c r="KI69" s="91"/>
      <c r="KJ69" s="91"/>
      <c r="KK69" s="91"/>
      <c r="KL69" s="91"/>
      <c r="KM69" s="91"/>
      <c r="KN69" s="91"/>
      <c r="KO69" s="91"/>
      <c r="KP69" s="91"/>
      <c r="KQ69" s="91"/>
      <c r="KR69" s="91"/>
      <c r="KS69" s="91"/>
      <c r="KT69" s="91"/>
      <c r="KU69" s="91"/>
      <c r="KV69" s="91"/>
      <c r="KW69" s="91"/>
      <c r="KX69" s="91"/>
      <c r="KY69" s="91"/>
      <c r="KZ69" s="91"/>
      <c r="LA69" s="91"/>
      <c r="LB69" s="91"/>
      <c r="LC69" s="91"/>
      <c r="LD69" s="91"/>
      <c r="LE69" s="91"/>
      <c r="LF69" s="91"/>
      <c r="LG69" s="91"/>
      <c r="LH69" s="91"/>
      <c r="LI69" s="91"/>
      <c r="LJ69" s="91"/>
      <c r="LK69" s="91"/>
      <c r="LL69" s="91"/>
      <c r="LM69" s="91"/>
      <c r="LN69" s="91"/>
      <c r="LO69" s="91"/>
      <c r="LP69" s="91"/>
      <c r="LQ69" s="91"/>
      <c r="LR69" s="91"/>
      <c r="LS69" s="91"/>
      <c r="LT69" s="91"/>
      <c r="LU69" s="91"/>
      <c r="LV69" s="91"/>
      <c r="LW69" s="91"/>
      <c r="LX69" s="91"/>
      <c r="LY69" s="91"/>
    </row>
    <row r="70" spans="1:337" s="1" customFormat="1" ht="15" thickBot="1" x14ac:dyDescent="0.4">
      <c r="A70" s="59">
        <f>A66+1</f>
        <v>16</v>
      </c>
      <c r="B70" s="3">
        <v>0</v>
      </c>
      <c r="C70" s="4">
        <v>0</v>
      </c>
      <c r="D70" s="5">
        <v>0</v>
      </c>
      <c r="E70" s="48" cm="1">
        <f t="array" ref="E70:F72">AF66:AG68</f>
        <v>-0.56405982095224982</v>
      </c>
      <c r="F70" s="49">
        <v>-0.59909583724882187</v>
      </c>
      <c r="G70" s="49" cm="1">
        <f t="array" ref="G70:G72">AI66:AI68</f>
        <v>1.5778368869491257</v>
      </c>
      <c r="H70" s="49" cm="1">
        <f t="array" ref="H70:H72">AH66:AH68</f>
        <v>0.35987071359474637</v>
      </c>
      <c r="I70" s="52">
        <f>AJ66</f>
        <v>-0.75896306198086216</v>
      </c>
      <c r="J70" s="8">
        <v>3</v>
      </c>
      <c r="K70" s="9" cm="1">
        <f t="array" ref="K70:N72" xml:space="preserve"> MMULT(E70:F72, TRANSPOSE(B70:C73))+H70:H72</f>
        <v>0.35987071359474637</v>
      </c>
      <c r="L70" s="9">
        <v>-0.2392251236540755</v>
      </c>
      <c r="M70" s="9">
        <v>-0.20418910735750345</v>
      </c>
      <c r="N70" s="9">
        <v>-0.80328494460632527</v>
      </c>
      <c r="O70" s="11">
        <f>(EXP(K70)-EXP(-K70))/(EXP(K70)+EXP(-K70))</f>
        <v>0.34510015006187067</v>
      </c>
      <c r="P70" s="11">
        <f t="shared" ref="P70:R72" si="16">1/(1+EXP(-L70))</f>
        <v>0.440477315653799</v>
      </c>
      <c r="Q70" s="11">
        <f t="shared" si="16"/>
        <v>0.44912934711983976</v>
      </c>
      <c r="R70" s="11">
        <f t="shared" si="16"/>
        <v>0.30932327623852729</v>
      </c>
      <c r="S70" s="105" cm="1">
        <f t="array" ref="S70:S73">MMULT(TRANSPOSE(O70:R72), G70:G72)+I70</f>
        <v>-4.5489713702013268E-2</v>
      </c>
      <c r="T70" s="15">
        <f t="shared" si="1"/>
        <v>0.48862953226259931</v>
      </c>
      <c r="U70" s="16" cm="1">
        <f t="array" ref="U70">0.25*(-SUMPRODUCT(D70:D73,LN(T70:T73))-SUMPRODUCT(1-D70:D73,LN(1-T70:T73)))</f>
        <v>0.64810411869012508</v>
      </c>
      <c r="V70" s="17" cm="1">
        <f t="array" ref="V70:V73">0.25*(T70:T73-D70:D73)</f>
        <v>0.12215738306564983</v>
      </c>
      <c r="W70" s="20" cm="1">
        <f t="array" ref="W70:W72" xml:space="preserve"> TRANSPOSE(MMULT( TRANSPOSE(_xlfn.ANCHORARRAY(V70)), TRANSPOSE(O70:R72)))</f>
        <v>-2.4124756611711616E-2</v>
      </c>
      <c r="X70" s="20">
        <f>SUM(_xlfn.ANCHORARRAY(V70))</f>
        <v>1.0127671204453098E-2</v>
      </c>
      <c r="Y70" s="22" cm="1">
        <f t="array" ref="Y70:AB72">(G70:G72)*(TRANSPOSE(_xlfn.ANCHORARRAY(V70))*(O70:R72)*(1-O70:R72))</f>
        <v>4.3561403552828788E-2</v>
      </c>
      <c r="Z70" s="23">
        <v>-4.4828360337976832E-2</v>
      </c>
      <c r="AA70" s="23">
        <v>-4.6096462892955943E-2</v>
      </c>
      <c r="AB70" s="17">
        <v>4.0899912597426417E-2</v>
      </c>
      <c r="AC70" s="20" cm="1">
        <f t="array" ref="AC70:AD72">MMULT((_xlfn.ANCHORARRAY(Y70)),(B70:C73))</f>
        <v>-5.1965502955295256E-3</v>
      </c>
      <c r="AD70" s="26">
        <v>-3.9284477405504142E-3</v>
      </c>
      <c r="AE70" s="28">
        <f>SUM(Y70:AB70)</f>
        <v>-6.4635070806775691E-3</v>
      </c>
      <c r="AF70" s="117" cm="1">
        <f t="array" ref="AF70:AG72">E70:F72-3*(_xlfn.ANCHORARRAY(AC70))</f>
        <v>-0.54847017006566123</v>
      </c>
      <c r="AG70" s="118">
        <v>-0.58731049402717062</v>
      </c>
      <c r="AH70" s="114" cm="1">
        <f t="array" ref="AH70:AH72">(H70:H72)-3*(AE70:AE72)</f>
        <v>0.37926123483677909</v>
      </c>
      <c r="AI70" s="121" cm="1">
        <f t="array" ref="AI70:AI72">G70:G72-3*(_xlfn.ANCHORARRAY(W70))</f>
        <v>1.6502111567842606</v>
      </c>
      <c r="AJ70" s="124">
        <f>I70-3*(X70)</f>
        <v>-0.78934607559422143</v>
      </c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91"/>
      <c r="DC70" s="91"/>
      <c r="DD70" s="91"/>
      <c r="DE70" s="91"/>
      <c r="DF70" s="91"/>
      <c r="DG70" s="91"/>
      <c r="DH70" s="91"/>
      <c r="DI70" s="91"/>
      <c r="DJ70" s="91"/>
      <c r="DK70" s="91"/>
      <c r="DL70" s="91"/>
      <c r="DM70" s="91"/>
      <c r="DN70" s="91"/>
      <c r="DO70" s="91"/>
      <c r="DP70" s="91"/>
      <c r="DQ70" s="91"/>
      <c r="DR70" s="91"/>
      <c r="DS70" s="91"/>
      <c r="DT70" s="91"/>
      <c r="DU70" s="91"/>
      <c r="DV70" s="91"/>
      <c r="DW70" s="91"/>
      <c r="DX70" s="91"/>
      <c r="DY70" s="91"/>
      <c r="DZ70" s="91"/>
      <c r="EA70" s="91"/>
      <c r="EB70" s="91"/>
      <c r="EC70" s="91"/>
      <c r="ED70" s="91"/>
      <c r="EE70" s="91"/>
      <c r="EF70" s="91"/>
      <c r="EG70" s="91"/>
      <c r="EH70" s="91"/>
      <c r="EI70" s="91"/>
      <c r="EJ70" s="91"/>
      <c r="EK70" s="91"/>
      <c r="EL70" s="91"/>
      <c r="EM70" s="91"/>
      <c r="EN70" s="91"/>
      <c r="EO70" s="91"/>
      <c r="EP70" s="91"/>
      <c r="EQ70" s="91"/>
      <c r="ER70" s="91"/>
      <c r="ES70" s="91"/>
      <c r="ET70" s="91"/>
      <c r="EU70" s="91"/>
      <c r="EV70" s="91"/>
      <c r="EW70" s="91"/>
      <c r="EX70" s="91"/>
      <c r="EY70" s="91"/>
      <c r="EZ70" s="91"/>
      <c r="FA70" s="91"/>
      <c r="FB70" s="91"/>
      <c r="FC70" s="91"/>
      <c r="FD70" s="91"/>
      <c r="FE70" s="91"/>
      <c r="FF70" s="91"/>
      <c r="FG70" s="91"/>
      <c r="FH70" s="91"/>
      <c r="FI70" s="91"/>
      <c r="FJ70" s="91"/>
      <c r="FK70" s="91"/>
      <c r="FL70" s="91"/>
      <c r="FM70" s="91"/>
      <c r="FN70" s="91"/>
      <c r="FO70" s="91"/>
      <c r="FP70" s="91"/>
      <c r="FQ70" s="91"/>
      <c r="FR70" s="91"/>
      <c r="FS70" s="91"/>
      <c r="FT70" s="91"/>
      <c r="FU70" s="91"/>
      <c r="FV70" s="91"/>
      <c r="FW70" s="91"/>
      <c r="FX70" s="91"/>
      <c r="FY70" s="91"/>
      <c r="FZ70" s="91"/>
      <c r="GA70" s="91"/>
      <c r="GB70" s="91"/>
      <c r="GC70" s="91"/>
      <c r="GD70" s="91"/>
      <c r="GE70" s="91"/>
      <c r="GF70" s="91"/>
      <c r="GG70" s="91"/>
      <c r="GH70" s="91"/>
      <c r="GI70" s="91"/>
      <c r="GJ70" s="91"/>
      <c r="GK70" s="91"/>
      <c r="GL70" s="91"/>
      <c r="GM70" s="91"/>
      <c r="GN70" s="91"/>
      <c r="GO70" s="91"/>
      <c r="GP70" s="91"/>
      <c r="GQ70" s="91"/>
      <c r="GR70" s="91"/>
      <c r="GS70" s="91"/>
      <c r="GT70" s="91"/>
      <c r="GU70" s="91"/>
      <c r="GV70" s="91"/>
      <c r="GW70" s="91"/>
      <c r="GX70" s="91"/>
      <c r="GY70" s="91"/>
      <c r="GZ70" s="91"/>
      <c r="HA70" s="91"/>
      <c r="HB70" s="91"/>
      <c r="HC70" s="91"/>
      <c r="HD70" s="91"/>
      <c r="HE70" s="91"/>
      <c r="HF70" s="91"/>
      <c r="HG70" s="91"/>
      <c r="HH70" s="91"/>
      <c r="HI70" s="91"/>
      <c r="HJ70" s="91"/>
      <c r="HK70" s="91"/>
      <c r="HL70" s="91"/>
      <c r="HM70" s="91"/>
      <c r="HN70" s="91"/>
      <c r="HO70" s="91"/>
      <c r="HP70" s="91"/>
      <c r="HQ70" s="91"/>
      <c r="HR70" s="91"/>
      <c r="HS70" s="91"/>
      <c r="HT70" s="91"/>
      <c r="HU70" s="91"/>
      <c r="HV70" s="91"/>
      <c r="HW70" s="91"/>
      <c r="HX70" s="91"/>
      <c r="HY70" s="91"/>
      <c r="HZ70" s="91"/>
      <c r="IA70" s="91"/>
      <c r="IB70" s="91"/>
      <c r="IC70" s="91"/>
      <c r="ID70" s="91"/>
      <c r="IE70" s="91"/>
      <c r="IF70" s="91"/>
      <c r="IG70" s="91"/>
      <c r="IH70" s="91"/>
      <c r="II70" s="91"/>
      <c r="IJ70" s="91"/>
      <c r="IK70" s="91"/>
      <c r="IL70" s="91"/>
      <c r="IM70" s="91"/>
      <c r="IN70" s="91"/>
      <c r="IO70" s="91"/>
      <c r="IP70" s="91"/>
      <c r="IQ70" s="91"/>
      <c r="IR70" s="91"/>
      <c r="IS70" s="91"/>
      <c r="IT70" s="91"/>
      <c r="IU70" s="91"/>
      <c r="IV70" s="91"/>
      <c r="IW70" s="91"/>
      <c r="IX70" s="91"/>
      <c r="IY70" s="91"/>
      <c r="IZ70" s="91"/>
      <c r="JA70" s="91"/>
      <c r="JB70" s="91"/>
      <c r="JC70" s="91"/>
      <c r="JD70" s="91"/>
      <c r="JE70" s="91"/>
      <c r="JF70" s="91"/>
      <c r="JG70" s="91"/>
      <c r="JH70" s="91"/>
      <c r="JI70" s="91"/>
      <c r="JJ70" s="91"/>
      <c r="JK70" s="91"/>
      <c r="JL70" s="91"/>
      <c r="JM70" s="91"/>
      <c r="JN70" s="91"/>
      <c r="JO70" s="91"/>
      <c r="JP70" s="91"/>
      <c r="JQ70" s="91"/>
      <c r="JR70" s="91"/>
      <c r="JS70" s="91"/>
      <c r="JT70" s="91"/>
      <c r="JU70" s="91"/>
      <c r="JV70" s="91"/>
      <c r="JW70" s="91"/>
      <c r="JX70" s="91"/>
      <c r="JY70" s="91"/>
      <c r="JZ70" s="91"/>
      <c r="KA70" s="91"/>
      <c r="KB70" s="91"/>
      <c r="KC70" s="91"/>
      <c r="KD70" s="91"/>
      <c r="KE70" s="91"/>
      <c r="KF70" s="91"/>
      <c r="KG70" s="91"/>
      <c r="KH70" s="91"/>
      <c r="KI70" s="91"/>
      <c r="KJ70" s="91"/>
      <c r="KK70" s="91"/>
      <c r="KL70" s="91"/>
      <c r="KM70" s="91"/>
      <c r="KN70" s="91"/>
      <c r="KO70" s="91"/>
      <c r="KP70" s="91"/>
      <c r="KQ70" s="91"/>
      <c r="KR70" s="91"/>
      <c r="KS70" s="91"/>
      <c r="KT70" s="91"/>
      <c r="KU70" s="91"/>
      <c r="KV70" s="91"/>
      <c r="KW70" s="91"/>
      <c r="KX70" s="91"/>
      <c r="KY70" s="91"/>
      <c r="KZ70" s="91"/>
      <c r="LA70" s="91"/>
      <c r="LB70" s="91"/>
      <c r="LC70" s="91"/>
      <c r="LD70" s="91"/>
      <c r="LE70" s="91"/>
      <c r="LF70" s="91"/>
      <c r="LG70" s="91"/>
      <c r="LH70" s="91"/>
      <c r="LI70" s="91"/>
      <c r="LJ70" s="91"/>
      <c r="LK70" s="91"/>
      <c r="LL70" s="91"/>
      <c r="LM70" s="91"/>
      <c r="LN70" s="91"/>
      <c r="LO70" s="91"/>
      <c r="LP70" s="91"/>
      <c r="LQ70" s="91"/>
      <c r="LR70" s="91"/>
      <c r="LS70" s="91"/>
      <c r="LT70" s="91"/>
      <c r="LU70" s="91"/>
      <c r="LV70" s="91"/>
      <c r="LW70" s="91"/>
      <c r="LX70" s="91"/>
      <c r="LY70" s="91"/>
    </row>
    <row r="71" spans="1:337" s="1" customFormat="1" ht="15" thickBot="1" x14ac:dyDescent="0.4">
      <c r="A71" s="60"/>
      <c r="B71" s="29">
        <v>0</v>
      </c>
      <c r="C71" s="30">
        <v>1</v>
      </c>
      <c r="D71" s="31">
        <v>1</v>
      </c>
      <c r="E71" s="50">
        <v>-0.53156176388467125</v>
      </c>
      <c r="F71" s="51">
        <v>0.65338195376195052</v>
      </c>
      <c r="G71" s="49">
        <v>-5.1358054394956137E-2</v>
      </c>
      <c r="H71" s="49">
        <v>-7.1106637219264038E-2</v>
      </c>
      <c r="I71" s="53"/>
      <c r="J71" s="34"/>
      <c r="K71" s="10">
        <v>-7.1106637219264038E-2</v>
      </c>
      <c r="L71" s="10">
        <v>0.58227531654268649</v>
      </c>
      <c r="M71" s="10">
        <v>-0.60266840110393527</v>
      </c>
      <c r="N71" s="10">
        <v>5.0713552658015235E-2</v>
      </c>
      <c r="O71" s="13">
        <f>1/(1+EXP(-K71))</f>
        <v>0.48223082703703896</v>
      </c>
      <c r="P71" s="13">
        <f t="shared" si="16"/>
        <v>0.64159078842409467</v>
      </c>
      <c r="Q71" s="13">
        <f t="shared" si="16"/>
        <v>0.35373344320226069</v>
      </c>
      <c r="R71" s="13">
        <f t="shared" si="16"/>
        <v>0.51267567160520855</v>
      </c>
      <c r="S71" s="106">
        <v>0.15585367456459653</v>
      </c>
      <c r="T71" s="15">
        <f t="shared" si="1"/>
        <v>0.53888474010098664</v>
      </c>
      <c r="U71" s="35"/>
      <c r="V71" s="18">
        <v>-0.11527881497475334</v>
      </c>
      <c r="W71" s="21">
        <v>5.3802138176607117E-3</v>
      </c>
      <c r="X71" s="21"/>
      <c r="Y71" s="24">
        <v>-1.5664604803241264E-3</v>
      </c>
      <c r="Z71" s="25">
        <v>1.3614301036565636E-3</v>
      </c>
      <c r="AA71" s="25">
        <v>1.3863752416507637E-3</v>
      </c>
      <c r="AB71" s="18">
        <v>-1.5568336795715647E-3</v>
      </c>
      <c r="AC71" s="21">
        <v>-1.7045843792080104E-4</v>
      </c>
      <c r="AD71" s="27">
        <v>-1.9540357591500104E-4</v>
      </c>
      <c r="AE71" s="28">
        <f>SUM(Y71:AB71)</f>
        <v>-3.7548881458836377E-4</v>
      </c>
      <c r="AF71" s="117">
        <v>-0.5310503885709088</v>
      </c>
      <c r="AG71" s="118">
        <v>0.65396816448969552</v>
      </c>
      <c r="AH71" s="115">
        <v>-6.9980170775498951E-2</v>
      </c>
      <c r="AI71" s="122">
        <v>-6.7498695847938273E-2</v>
      </c>
      <c r="AJ71" s="125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/>
      <c r="CC71" s="91"/>
      <c r="CD71" s="91"/>
      <c r="CE71" s="91"/>
      <c r="CF71" s="91"/>
      <c r="CG71" s="91"/>
      <c r="CH71" s="91"/>
      <c r="CI71" s="91"/>
      <c r="CJ71" s="91"/>
      <c r="CK71" s="91"/>
      <c r="CL71" s="91"/>
      <c r="CM71" s="91"/>
      <c r="CN71" s="91"/>
      <c r="CO71" s="91"/>
      <c r="CP71" s="91"/>
      <c r="CQ71" s="91"/>
      <c r="CR71" s="91"/>
      <c r="CS71" s="91"/>
      <c r="CT71" s="91"/>
      <c r="CU71" s="91"/>
      <c r="CV71" s="91"/>
      <c r="CW71" s="91"/>
      <c r="CX71" s="91"/>
      <c r="CY71" s="91"/>
      <c r="CZ71" s="91"/>
      <c r="DA71" s="91"/>
      <c r="DB71" s="91"/>
      <c r="DC71" s="91"/>
      <c r="DD71" s="91"/>
      <c r="DE71" s="91"/>
      <c r="DF71" s="91"/>
      <c r="DG71" s="91"/>
      <c r="DH71" s="91"/>
      <c r="DI71" s="91"/>
      <c r="DJ71" s="91"/>
      <c r="DK71" s="91"/>
      <c r="DL71" s="91"/>
      <c r="DM71" s="91"/>
      <c r="DN71" s="91"/>
      <c r="DO71" s="91"/>
      <c r="DP71" s="91"/>
      <c r="DQ71" s="91"/>
      <c r="DR71" s="91"/>
      <c r="DS71" s="91"/>
      <c r="DT71" s="91"/>
      <c r="DU71" s="91"/>
      <c r="DV71" s="91"/>
      <c r="DW71" s="91"/>
      <c r="DX71" s="91"/>
      <c r="DY71" s="91"/>
      <c r="DZ71" s="91"/>
      <c r="EA71" s="91"/>
      <c r="EB71" s="91"/>
      <c r="EC71" s="91"/>
      <c r="ED71" s="91"/>
      <c r="EE71" s="91"/>
      <c r="EF71" s="91"/>
      <c r="EG71" s="91"/>
      <c r="EH71" s="91"/>
      <c r="EI71" s="91"/>
      <c r="EJ71" s="91"/>
      <c r="EK71" s="91"/>
      <c r="EL71" s="91"/>
      <c r="EM71" s="91"/>
      <c r="EN71" s="91"/>
      <c r="EO71" s="91"/>
      <c r="EP71" s="91"/>
      <c r="EQ71" s="91"/>
      <c r="ER71" s="91"/>
      <c r="ES71" s="91"/>
      <c r="ET71" s="91"/>
      <c r="EU71" s="91"/>
      <c r="EV71" s="91"/>
      <c r="EW71" s="91"/>
      <c r="EX71" s="91"/>
      <c r="EY71" s="91"/>
      <c r="EZ71" s="91"/>
      <c r="FA71" s="91"/>
      <c r="FB71" s="91"/>
      <c r="FC71" s="91"/>
      <c r="FD71" s="91"/>
      <c r="FE71" s="91"/>
      <c r="FF71" s="91"/>
      <c r="FG71" s="91"/>
      <c r="FH71" s="91"/>
      <c r="FI71" s="91"/>
      <c r="FJ71" s="91"/>
      <c r="FK71" s="91"/>
      <c r="FL71" s="91"/>
      <c r="FM71" s="91"/>
      <c r="FN71" s="91"/>
      <c r="FO71" s="91"/>
      <c r="FP71" s="91"/>
      <c r="FQ71" s="91"/>
      <c r="FR71" s="91"/>
      <c r="FS71" s="91"/>
      <c r="FT71" s="91"/>
      <c r="FU71" s="91"/>
      <c r="FV71" s="91"/>
      <c r="FW71" s="91"/>
      <c r="FX71" s="91"/>
      <c r="FY71" s="91"/>
      <c r="FZ71" s="91"/>
      <c r="GA71" s="91"/>
      <c r="GB71" s="91"/>
      <c r="GC71" s="91"/>
      <c r="GD71" s="91"/>
      <c r="GE71" s="91"/>
      <c r="GF71" s="91"/>
      <c r="GG71" s="91"/>
      <c r="GH71" s="91"/>
      <c r="GI71" s="91"/>
      <c r="GJ71" s="91"/>
      <c r="GK71" s="91"/>
      <c r="GL71" s="91"/>
      <c r="GM71" s="91"/>
      <c r="GN71" s="91"/>
      <c r="GO71" s="91"/>
      <c r="GP71" s="91"/>
      <c r="GQ71" s="91"/>
      <c r="GR71" s="91"/>
      <c r="GS71" s="91"/>
      <c r="GT71" s="91"/>
      <c r="GU71" s="91"/>
      <c r="GV71" s="91"/>
      <c r="GW71" s="91"/>
      <c r="GX71" s="91"/>
      <c r="GY71" s="91"/>
      <c r="GZ71" s="91"/>
      <c r="HA71" s="91"/>
      <c r="HB71" s="91"/>
      <c r="HC71" s="91"/>
      <c r="HD71" s="91"/>
      <c r="HE71" s="91"/>
      <c r="HF71" s="91"/>
      <c r="HG71" s="91"/>
      <c r="HH71" s="91"/>
      <c r="HI71" s="91"/>
      <c r="HJ71" s="91"/>
      <c r="HK71" s="91"/>
      <c r="HL71" s="91"/>
      <c r="HM71" s="91"/>
      <c r="HN71" s="91"/>
      <c r="HO71" s="91"/>
      <c r="HP71" s="91"/>
      <c r="HQ71" s="91"/>
      <c r="HR71" s="91"/>
      <c r="HS71" s="91"/>
      <c r="HT71" s="91"/>
      <c r="HU71" s="91"/>
      <c r="HV71" s="91"/>
      <c r="HW71" s="91"/>
      <c r="HX71" s="91"/>
      <c r="HY71" s="91"/>
      <c r="HZ71" s="91"/>
      <c r="IA71" s="91"/>
      <c r="IB71" s="91"/>
      <c r="IC71" s="91"/>
      <c r="ID71" s="91"/>
      <c r="IE71" s="91"/>
      <c r="IF71" s="91"/>
      <c r="IG71" s="91"/>
      <c r="IH71" s="91"/>
      <c r="II71" s="91"/>
      <c r="IJ71" s="91"/>
      <c r="IK71" s="91"/>
      <c r="IL71" s="91"/>
      <c r="IM71" s="91"/>
      <c r="IN71" s="91"/>
      <c r="IO71" s="91"/>
      <c r="IP71" s="91"/>
      <c r="IQ71" s="91"/>
      <c r="IR71" s="91"/>
      <c r="IS71" s="91"/>
      <c r="IT71" s="91"/>
      <c r="IU71" s="91"/>
      <c r="IV71" s="91"/>
      <c r="IW71" s="91"/>
      <c r="IX71" s="91"/>
      <c r="IY71" s="91"/>
      <c r="IZ71" s="91"/>
      <c r="JA71" s="91"/>
      <c r="JB71" s="91"/>
      <c r="JC71" s="91"/>
      <c r="JD71" s="91"/>
      <c r="JE71" s="91"/>
      <c r="JF71" s="91"/>
      <c r="JG71" s="91"/>
      <c r="JH71" s="91"/>
      <c r="JI71" s="91"/>
      <c r="JJ71" s="91"/>
      <c r="JK71" s="91"/>
      <c r="JL71" s="91"/>
      <c r="JM71" s="91"/>
      <c r="JN71" s="91"/>
      <c r="JO71" s="91"/>
      <c r="JP71" s="91"/>
      <c r="JQ71" s="91"/>
      <c r="JR71" s="91"/>
      <c r="JS71" s="91"/>
      <c r="JT71" s="91"/>
      <c r="JU71" s="91"/>
      <c r="JV71" s="91"/>
      <c r="JW71" s="91"/>
      <c r="JX71" s="91"/>
      <c r="JY71" s="91"/>
      <c r="JZ71" s="91"/>
      <c r="KA71" s="91"/>
      <c r="KB71" s="91"/>
      <c r="KC71" s="91"/>
      <c r="KD71" s="91"/>
      <c r="KE71" s="91"/>
      <c r="KF71" s="91"/>
      <c r="KG71" s="91"/>
      <c r="KH71" s="91"/>
      <c r="KI71" s="91"/>
      <c r="KJ71" s="91"/>
      <c r="KK71" s="91"/>
      <c r="KL71" s="91"/>
      <c r="KM71" s="91"/>
      <c r="KN71" s="91"/>
      <c r="KO71" s="91"/>
      <c r="KP71" s="91"/>
      <c r="KQ71" s="91"/>
      <c r="KR71" s="91"/>
      <c r="KS71" s="91"/>
      <c r="KT71" s="91"/>
      <c r="KU71" s="91"/>
      <c r="KV71" s="91"/>
      <c r="KW71" s="91"/>
      <c r="KX71" s="91"/>
      <c r="KY71" s="91"/>
      <c r="KZ71" s="91"/>
      <c r="LA71" s="91"/>
      <c r="LB71" s="91"/>
      <c r="LC71" s="91"/>
      <c r="LD71" s="91"/>
      <c r="LE71" s="91"/>
      <c r="LF71" s="91"/>
      <c r="LG71" s="91"/>
      <c r="LH71" s="91"/>
      <c r="LI71" s="91"/>
      <c r="LJ71" s="91"/>
      <c r="LK71" s="91"/>
      <c r="LL71" s="91"/>
      <c r="LM71" s="91"/>
      <c r="LN71" s="91"/>
      <c r="LO71" s="91"/>
      <c r="LP71" s="91"/>
      <c r="LQ71" s="91"/>
      <c r="LR71" s="91"/>
      <c r="LS71" s="91"/>
      <c r="LT71" s="91"/>
      <c r="LU71" s="91"/>
      <c r="LV71" s="91"/>
      <c r="LW71" s="91"/>
      <c r="LX71" s="91"/>
      <c r="LY71" s="91"/>
    </row>
    <row r="72" spans="1:337" s="1" customFormat="1" ht="15" thickBot="1" x14ac:dyDescent="0.4">
      <c r="A72" s="60"/>
      <c r="B72" s="29">
        <v>1</v>
      </c>
      <c r="C72" s="30">
        <v>0</v>
      </c>
      <c r="D72" s="31">
        <v>1</v>
      </c>
      <c r="E72" s="50">
        <v>-0.13897700265239196</v>
      </c>
      <c r="F72" s="51">
        <v>0.56558500187576199</v>
      </c>
      <c r="G72" s="49">
        <v>0.42179182497083734</v>
      </c>
      <c r="H72" s="49">
        <v>-0.16317003943019237</v>
      </c>
      <c r="I72" s="53"/>
      <c r="J72" s="34"/>
      <c r="K72" s="10">
        <v>-0.16317003943019237</v>
      </c>
      <c r="L72" s="10">
        <v>0.40241496244556962</v>
      </c>
      <c r="M72" s="10">
        <v>-0.30214704208258436</v>
      </c>
      <c r="N72" s="10">
        <v>0.26343795979317763</v>
      </c>
      <c r="O72" s="13">
        <f>1/(1+EXP(-K72))</f>
        <v>0.45929775637267989</v>
      </c>
      <c r="P72" s="13">
        <f t="shared" si="16"/>
        <v>0.59926774225940649</v>
      </c>
      <c r="Q72" s="13">
        <f t="shared" si="16"/>
        <v>0.42503270498323537</v>
      </c>
      <c r="R72" s="13">
        <f t="shared" si="16"/>
        <v>0.56548122987843763</v>
      </c>
      <c r="S72" s="106">
        <v>0.1107980478060725</v>
      </c>
      <c r="T72" s="15">
        <f t="shared" si="1"/>
        <v>0.5276712096160836</v>
      </c>
      <c r="U72" s="35"/>
      <c r="V72" s="18">
        <v>-0.1180821975959791</v>
      </c>
      <c r="W72" s="21">
        <v>5.445514079545577E-3</v>
      </c>
      <c r="X72" s="21"/>
      <c r="Y72" s="24">
        <v>1.279588635060587E-2</v>
      </c>
      <c r="Z72" s="25">
        <v>-1.1676773758145265E-2</v>
      </c>
      <c r="AA72" s="25">
        <v>-1.2171611343932024E-2</v>
      </c>
      <c r="AB72" s="18">
        <v>1.2574703310494741E-2</v>
      </c>
      <c r="AC72" s="21">
        <v>4.0309196656271654E-4</v>
      </c>
      <c r="AD72" s="27">
        <v>8.9792955234947562E-4</v>
      </c>
      <c r="AE72" s="28">
        <f>SUM(Y72:AB72)</f>
        <v>1.5222045590233216E-3</v>
      </c>
      <c r="AF72" s="117">
        <v>-0.1401862785520801</v>
      </c>
      <c r="AG72" s="118">
        <v>0.5628912132187136</v>
      </c>
      <c r="AH72" s="115">
        <v>-0.16773665310726232</v>
      </c>
      <c r="AI72" s="122">
        <v>0.40545528273220061</v>
      </c>
      <c r="AJ72" s="125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1"/>
      <c r="CF72" s="91"/>
      <c r="CG72" s="91"/>
      <c r="CH72" s="91"/>
      <c r="CI72" s="91"/>
      <c r="CJ72" s="91"/>
      <c r="CK72" s="91"/>
      <c r="CL72" s="91"/>
      <c r="CM72" s="91"/>
      <c r="CN72" s="91"/>
      <c r="CO72" s="91"/>
      <c r="CP72" s="91"/>
      <c r="CQ72" s="91"/>
      <c r="CR72" s="91"/>
      <c r="CS72" s="91"/>
      <c r="CT72" s="91"/>
      <c r="CU72" s="91"/>
      <c r="CV72" s="91"/>
      <c r="CW72" s="91"/>
      <c r="CX72" s="91"/>
      <c r="CY72" s="91"/>
      <c r="CZ72" s="91"/>
      <c r="DA72" s="91"/>
      <c r="DB72" s="91"/>
      <c r="DC72" s="91"/>
      <c r="DD72" s="91"/>
      <c r="DE72" s="91"/>
      <c r="DF72" s="91"/>
      <c r="DG72" s="91"/>
      <c r="DH72" s="91"/>
      <c r="DI72" s="91"/>
      <c r="DJ72" s="91"/>
      <c r="DK72" s="91"/>
      <c r="DL72" s="91"/>
      <c r="DM72" s="91"/>
      <c r="DN72" s="91"/>
      <c r="DO72" s="91"/>
      <c r="DP72" s="91"/>
      <c r="DQ72" s="91"/>
      <c r="DR72" s="91"/>
      <c r="DS72" s="91"/>
      <c r="DT72" s="91"/>
      <c r="DU72" s="91"/>
      <c r="DV72" s="91"/>
      <c r="DW72" s="91"/>
      <c r="DX72" s="91"/>
      <c r="DY72" s="91"/>
      <c r="DZ72" s="91"/>
      <c r="EA72" s="91"/>
      <c r="EB72" s="91"/>
      <c r="EC72" s="91"/>
      <c r="ED72" s="91"/>
      <c r="EE72" s="91"/>
      <c r="EF72" s="91"/>
      <c r="EG72" s="91"/>
      <c r="EH72" s="91"/>
      <c r="EI72" s="91"/>
      <c r="EJ72" s="91"/>
      <c r="EK72" s="91"/>
      <c r="EL72" s="91"/>
      <c r="EM72" s="91"/>
      <c r="EN72" s="91"/>
      <c r="EO72" s="91"/>
      <c r="EP72" s="91"/>
      <c r="EQ72" s="91"/>
      <c r="ER72" s="91"/>
      <c r="ES72" s="91"/>
      <c r="ET72" s="91"/>
      <c r="EU72" s="91"/>
      <c r="EV72" s="91"/>
      <c r="EW72" s="91"/>
      <c r="EX72" s="91"/>
      <c r="EY72" s="91"/>
      <c r="EZ72" s="91"/>
      <c r="FA72" s="91"/>
      <c r="FB72" s="91"/>
      <c r="FC72" s="91"/>
      <c r="FD72" s="91"/>
      <c r="FE72" s="91"/>
      <c r="FF72" s="91"/>
      <c r="FG72" s="91"/>
      <c r="FH72" s="91"/>
      <c r="FI72" s="91"/>
      <c r="FJ72" s="91"/>
      <c r="FK72" s="91"/>
      <c r="FL72" s="91"/>
      <c r="FM72" s="91"/>
      <c r="FN72" s="91"/>
      <c r="FO72" s="91"/>
      <c r="FP72" s="91"/>
      <c r="FQ72" s="91"/>
      <c r="FR72" s="91"/>
      <c r="FS72" s="91"/>
      <c r="FT72" s="91"/>
      <c r="FU72" s="91"/>
      <c r="FV72" s="91"/>
      <c r="FW72" s="91"/>
      <c r="FX72" s="91"/>
      <c r="FY72" s="91"/>
      <c r="FZ72" s="91"/>
      <c r="GA72" s="91"/>
      <c r="GB72" s="91"/>
      <c r="GC72" s="91"/>
      <c r="GD72" s="91"/>
      <c r="GE72" s="91"/>
      <c r="GF72" s="91"/>
      <c r="GG72" s="91"/>
      <c r="GH72" s="91"/>
      <c r="GI72" s="91"/>
      <c r="GJ72" s="91"/>
      <c r="GK72" s="91"/>
      <c r="GL72" s="91"/>
      <c r="GM72" s="91"/>
      <c r="GN72" s="91"/>
      <c r="GO72" s="91"/>
      <c r="GP72" s="91"/>
      <c r="GQ72" s="91"/>
      <c r="GR72" s="91"/>
      <c r="GS72" s="91"/>
      <c r="GT72" s="91"/>
      <c r="GU72" s="91"/>
      <c r="GV72" s="91"/>
      <c r="GW72" s="91"/>
      <c r="GX72" s="91"/>
      <c r="GY72" s="91"/>
      <c r="GZ72" s="91"/>
      <c r="HA72" s="91"/>
      <c r="HB72" s="91"/>
      <c r="HC72" s="91"/>
      <c r="HD72" s="91"/>
      <c r="HE72" s="91"/>
      <c r="HF72" s="91"/>
      <c r="HG72" s="91"/>
      <c r="HH72" s="91"/>
      <c r="HI72" s="91"/>
      <c r="HJ72" s="91"/>
      <c r="HK72" s="91"/>
      <c r="HL72" s="91"/>
      <c r="HM72" s="91"/>
      <c r="HN72" s="91"/>
      <c r="HO72" s="91"/>
      <c r="HP72" s="91"/>
      <c r="HQ72" s="91"/>
      <c r="HR72" s="91"/>
      <c r="HS72" s="91"/>
      <c r="HT72" s="91"/>
      <c r="HU72" s="91"/>
      <c r="HV72" s="91"/>
      <c r="HW72" s="91"/>
      <c r="HX72" s="91"/>
      <c r="HY72" s="91"/>
      <c r="HZ72" s="91"/>
      <c r="IA72" s="91"/>
      <c r="IB72" s="91"/>
      <c r="IC72" s="91"/>
      <c r="ID72" s="91"/>
      <c r="IE72" s="91"/>
      <c r="IF72" s="91"/>
      <c r="IG72" s="91"/>
      <c r="IH72" s="91"/>
      <c r="II72" s="91"/>
      <c r="IJ72" s="91"/>
      <c r="IK72" s="91"/>
      <c r="IL72" s="91"/>
      <c r="IM72" s="91"/>
      <c r="IN72" s="91"/>
      <c r="IO72" s="91"/>
      <c r="IP72" s="91"/>
      <c r="IQ72" s="91"/>
      <c r="IR72" s="91"/>
      <c r="IS72" s="91"/>
      <c r="IT72" s="91"/>
      <c r="IU72" s="91"/>
      <c r="IV72" s="91"/>
      <c r="IW72" s="91"/>
      <c r="IX72" s="91"/>
      <c r="IY72" s="91"/>
      <c r="IZ72" s="91"/>
      <c r="JA72" s="91"/>
      <c r="JB72" s="91"/>
      <c r="JC72" s="91"/>
      <c r="JD72" s="91"/>
      <c r="JE72" s="91"/>
      <c r="JF72" s="91"/>
      <c r="JG72" s="91"/>
      <c r="JH72" s="91"/>
      <c r="JI72" s="91"/>
      <c r="JJ72" s="91"/>
      <c r="JK72" s="91"/>
      <c r="JL72" s="91"/>
      <c r="JM72" s="91"/>
      <c r="JN72" s="91"/>
      <c r="JO72" s="91"/>
      <c r="JP72" s="91"/>
      <c r="JQ72" s="91"/>
      <c r="JR72" s="91"/>
      <c r="JS72" s="91"/>
      <c r="JT72" s="91"/>
      <c r="JU72" s="91"/>
      <c r="JV72" s="91"/>
      <c r="JW72" s="91"/>
      <c r="JX72" s="91"/>
      <c r="JY72" s="91"/>
      <c r="JZ72" s="91"/>
      <c r="KA72" s="91"/>
      <c r="KB72" s="91"/>
      <c r="KC72" s="91"/>
      <c r="KD72" s="91"/>
      <c r="KE72" s="91"/>
      <c r="KF72" s="91"/>
      <c r="KG72" s="91"/>
      <c r="KH72" s="91"/>
      <c r="KI72" s="91"/>
      <c r="KJ72" s="91"/>
      <c r="KK72" s="91"/>
      <c r="KL72" s="91"/>
      <c r="KM72" s="91"/>
      <c r="KN72" s="91"/>
      <c r="KO72" s="91"/>
      <c r="KP72" s="91"/>
      <c r="KQ72" s="91"/>
      <c r="KR72" s="91"/>
      <c r="KS72" s="91"/>
      <c r="KT72" s="91"/>
      <c r="KU72" s="91"/>
      <c r="KV72" s="91"/>
      <c r="KW72" s="91"/>
      <c r="KX72" s="91"/>
      <c r="KY72" s="91"/>
      <c r="KZ72" s="91"/>
      <c r="LA72" s="91"/>
      <c r="LB72" s="91"/>
      <c r="LC72" s="91"/>
      <c r="LD72" s="91"/>
      <c r="LE72" s="91"/>
      <c r="LF72" s="91"/>
      <c r="LG72" s="91"/>
      <c r="LH72" s="91"/>
      <c r="LI72" s="91"/>
      <c r="LJ72" s="91"/>
      <c r="LK72" s="91"/>
      <c r="LL72" s="91"/>
      <c r="LM72" s="91"/>
      <c r="LN72" s="91"/>
      <c r="LO72" s="91"/>
      <c r="LP72" s="91"/>
      <c r="LQ72" s="91"/>
      <c r="LR72" s="91"/>
      <c r="LS72" s="91"/>
      <c r="LT72" s="91"/>
      <c r="LU72" s="91"/>
      <c r="LV72" s="91"/>
      <c r="LW72" s="91"/>
      <c r="LX72" s="91"/>
      <c r="LY72" s="91"/>
    </row>
    <row r="73" spans="1:337" s="1" customFormat="1" ht="15" thickBot="1" x14ac:dyDescent="0.4">
      <c r="A73" s="61"/>
      <c r="B73" s="36">
        <v>1</v>
      </c>
      <c r="C73" s="37">
        <v>1</v>
      </c>
      <c r="D73" s="38">
        <v>0</v>
      </c>
      <c r="E73" s="54"/>
      <c r="F73" s="55"/>
      <c r="G73" s="56"/>
      <c r="H73" s="56"/>
      <c r="I73" s="57"/>
      <c r="J73" s="41"/>
      <c r="K73" s="42"/>
      <c r="L73" s="42"/>
      <c r="M73" s="42"/>
      <c r="N73" s="42"/>
      <c r="O73" s="14"/>
      <c r="P73" s="14"/>
      <c r="Q73" s="14"/>
      <c r="R73" s="14"/>
      <c r="S73" s="107">
        <v>-5.8716051831850913E-2</v>
      </c>
      <c r="T73" s="15">
        <f t="shared" si="1"/>
        <v>0.48532520283814284</v>
      </c>
      <c r="U73" s="43"/>
      <c r="V73" s="19">
        <v>0.12133130070953571</v>
      </c>
      <c r="W73" s="44"/>
      <c r="X73" s="44"/>
      <c r="Y73" s="45"/>
      <c r="Z73" s="42"/>
      <c r="AA73" s="42"/>
      <c r="AB73" s="19"/>
      <c r="AC73" s="44"/>
      <c r="AD73" s="46"/>
      <c r="AE73" s="47"/>
      <c r="AF73" s="119"/>
      <c r="AG73" s="120"/>
      <c r="AH73" s="116"/>
      <c r="AI73" s="123"/>
      <c r="AJ73" s="126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1"/>
      <c r="CU73" s="91"/>
      <c r="CV73" s="91"/>
      <c r="CW73" s="91"/>
      <c r="CX73" s="91"/>
      <c r="CY73" s="91"/>
      <c r="CZ73" s="91"/>
      <c r="DA73" s="91"/>
      <c r="DB73" s="91"/>
      <c r="DC73" s="91"/>
      <c r="DD73" s="91"/>
      <c r="DE73" s="91"/>
      <c r="DF73" s="91"/>
      <c r="DG73" s="91"/>
      <c r="DH73" s="91"/>
      <c r="DI73" s="91"/>
      <c r="DJ73" s="91"/>
      <c r="DK73" s="91"/>
      <c r="DL73" s="91"/>
      <c r="DM73" s="91"/>
      <c r="DN73" s="91"/>
      <c r="DO73" s="91"/>
      <c r="DP73" s="91"/>
      <c r="DQ73" s="91"/>
      <c r="DR73" s="91"/>
      <c r="DS73" s="91"/>
      <c r="DT73" s="91"/>
      <c r="DU73" s="91"/>
      <c r="DV73" s="91"/>
      <c r="DW73" s="91"/>
      <c r="DX73" s="91"/>
      <c r="DY73" s="91"/>
      <c r="DZ73" s="91"/>
      <c r="EA73" s="91"/>
      <c r="EB73" s="91"/>
      <c r="EC73" s="91"/>
      <c r="ED73" s="91"/>
      <c r="EE73" s="91"/>
      <c r="EF73" s="91"/>
      <c r="EG73" s="91"/>
      <c r="EH73" s="91"/>
      <c r="EI73" s="91"/>
      <c r="EJ73" s="91"/>
      <c r="EK73" s="91"/>
      <c r="EL73" s="91"/>
      <c r="EM73" s="91"/>
      <c r="EN73" s="91"/>
      <c r="EO73" s="91"/>
      <c r="EP73" s="91"/>
      <c r="EQ73" s="91"/>
      <c r="ER73" s="91"/>
      <c r="ES73" s="91"/>
      <c r="ET73" s="91"/>
      <c r="EU73" s="91"/>
      <c r="EV73" s="91"/>
      <c r="EW73" s="91"/>
      <c r="EX73" s="91"/>
      <c r="EY73" s="91"/>
      <c r="EZ73" s="91"/>
      <c r="FA73" s="91"/>
      <c r="FB73" s="91"/>
      <c r="FC73" s="91"/>
      <c r="FD73" s="91"/>
      <c r="FE73" s="91"/>
      <c r="FF73" s="91"/>
      <c r="FG73" s="91"/>
      <c r="FH73" s="91"/>
      <c r="FI73" s="91"/>
      <c r="FJ73" s="91"/>
      <c r="FK73" s="91"/>
      <c r="FL73" s="91"/>
      <c r="FM73" s="91"/>
      <c r="FN73" s="91"/>
      <c r="FO73" s="91"/>
      <c r="FP73" s="91"/>
      <c r="FQ73" s="91"/>
      <c r="FR73" s="91"/>
      <c r="FS73" s="91"/>
      <c r="FT73" s="91"/>
      <c r="FU73" s="91"/>
      <c r="FV73" s="91"/>
      <c r="FW73" s="91"/>
      <c r="FX73" s="91"/>
      <c r="FY73" s="91"/>
      <c r="FZ73" s="91"/>
      <c r="GA73" s="91"/>
      <c r="GB73" s="91"/>
      <c r="GC73" s="91"/>
      <c r="GD73" s="91"/>
      <c r="GE73" s="91"/>
      <c r="GF73" s="91"/>
      <c r="GG73" s="91"/>
      <c r="GH73" s="91"/>
      <c r="GI73" s="91"/>
      <c r="GJ73" s="91"/>
      <c r="GK73" s="91"/>
      <c r="GL73" s="91"/>
      <c r="GM73" s="91"/>
      <c r="GN73" s="91"/>
      <c r="GO73" s="91"/>
      <c r="GP73" s="91"/>
      <c r="GQ73" s="91"/>
      <c r="GR73" s="91"/>
      <c r="GS73" s="91"/>
      <c r="GT73" s="91"/>
      <c r="GU73" s="91"/>
      <c r="GV73" s="91"/>
      <c r="GW73" s="91"/>
      <c r="GX73" s="91"/>
      <c r="GY73" s="91"/>
      <c r="GZ73" s="91"/>
      <c r="HA73" s="91"/>
      <c r="HB73" s="91"/>
      <c r="HC73" s="91"/>
      <c r="HD73" s="91"/>
      <c r="HE73" s="91"/>
      <c r="HF73" s="91"/>
      <c r="HG73" s="91"/>
      <c r="HH73" s="91"/>
      <c r="HI73" s="91"/>
      <c r="HJ73" s="91"/>
      <c r="HK73" s="91"/>
      <c r="HL73" s="91"/>
      <c r="HM73" s="91"/>
      <c r="HN73" s="91"/>
      <c r="HO73" s="91"/>
      <c r="HP73" s="91"/>
      <c r="HQ73" s="91"/>
      <c r="HR73" s="91"/>
      <c r="HS73" s="91"/>
      <c r="HT73" s="91"/>
      <c r="HU73" s="91"/>
      <c r="HV73" s="91"/>
      <c r="HW73" s="91"/>
      <c r="HX73" s="91"/>
      <c r="HY73" s="91"/>
      <c r="HZ73" s="91"/>
      <c r="IA73" s="91"/>
      <c r="IB73" s="91"/>
      <c r="IC73" s="91"/>
      <c r="ID73" s="91"/>
      <c r="IE73" s="91"/>
      <c r="IF73" s="91"/>
      <c r="IG73" s="91"/>
      <c r="IH73" s="91"/>
      <c r="II73" s="91"/>
      <c r="IJ73" s="91"/>
      <c r="IK73" s="91"/>
      <c r="IL73" s="91"/>
      <c r="IM73" s="91"/>
      <c r="IN73" s="91"/>
      <c r="IO73" s="91"/>
      <c r="IP73" s="91"/>
      <c r="IQ73" s="91"/>
      <c r="IR73" s="91"/>
      <c r="IS73" s="91"/>
      <c r="IT73" s="91"/>
      <c r="IU73" s="91"/>
      <c r="IV73" s="91"/>
      <c r="IW73" s="91"/>
      <c r="IX73" s="91"/>
      <c r="IY73" s="91"/>
      <c r="IZ73" s="91"/>
      <c r="JA73" s="91"/>
      <c r="JB73" s="91"/>
      <c r="JC73" s="91"/>
      <c r="JD73" s="91"/>
      <c r="JE73" s="91"/>
      <c r="JF73" s="91"/>
      <c r="JG73" s="91"/>
      <c r="JH73" s="91"/>
      <c r="JI73" s="91"/>
      <c r="JJ73" s="91"/>
      <c r="JK73" s="91"/>
      <c r="JL73" s="91"/>
      <c r="JM73" s="91"/>
      <c r="JN73" s="91"/>
      <c r="JO73" s="91"/>
      <c r="JP73" s="91"/>
      <c r="JQ73" s="91"/>
      <c r="JR73" s="91"/>
      <c r="JS73" s="91"/>
      <c r="JT73" s="91"/>
      <c r="JU73" s="91"/>
      <c r="JV73" s="91"/>
      <c r="JW73" s="91"/>
      <c r="JX73" s="91"/>
      <c r="JY73" s="91"/>
      <c r="JZ73" s="91"/>
      <c r="KA73" s="91"/>
      <c r="KB73" s="91"/>
      <c r="KC73" s="91"/>
      <c r="KD73" s="91"/>
      <c r="KE73" s="91"/>
      <c r="KF73" s="91"/>
      <c r="KG73" s="91"/>
      <c r="KH73" s="91"/>
      <c r="KI73" s="91"/>
      <c r="KJ73" s="91"/>
      <c r="KK73" s="91"/>
      <c r="KL73" s="91"/>
      <c r="KM73" s="91"/>
      <c r="KN73" s="91"/>
      <c r="KO73" s="91"/>
      <c r="KP73" s="91"/>
      <c r="KQ73" s="91"/>
      <c r="KR73" s="91"/>
      <c r="KS73" s="91"/>
      <c r="KT73" s="91"/>
      <c r="KU73" s="91"/>
      <c r="KV73" s="91"/>
      <c r="KW73" s="91"/>
      <c r="KX73" s="91"/>
      <c r="KY73" s="91"/>
      <c r="KZ73" s="91"/>
      <c r="LA73" s="91"/>
      <c r="LB73" s="91"/>
      <c r="LC73" s="91"/>
      <c r="LD73" s="91"/>
      <c r="LE73" s="91"/>
      <c r="LF73" s="91"/>
      <c r="LG73" s="91"/>
      <c r="LH73" s="91"/>
      <c r="LI73" s="91"/>
      <c r="LJ73" s="91"/>
      <c r="LK73" s="91"/>
      <c r="LL73" s="91"/>
      <c r="LM73" s="91"/>
      <c r="LN73" s="91"/>
      <c r="LO73" s="91"/>
      <c r="LP73" s="91"/>
      <c r="LQ73" s="91"/>
      <c r="LR73" s="91"/>
      <c r="LS73" s="91"/>
      <c r="LT73" s="91"/>
      <c r="LU73" s="91"/>
      <c r="LV73" s="91"/>
      <c r="LW73" s="91"/>
      <c r="LX73" s="91"/>
      <c r="LY73" s="91"/>
    </row>
    <row r="74" spans="1:337" s="1" customFormat="1" ht="15" thickBot="1" x14ac:dyDescent="0.4">
      <c r="A74" s="59">
        <f>A70+1</f>
        <v>17</v>
      </c>
      <c r="B74" s="3">
        <v>0</v>
      </c>
      <c r="C74" s="4">
        <v>0</v>
      </c>
      <c r="D74" s="5">
        <v>0</v>
      </c>
      <c r="E74" s="48" cm="1">
        <f t="array" ref="E74:F76">AF70:AG72</f>
        <v>-0.54847017006566123</v>
      </c>
      <c r="F74" s="49">
        <v>-0.58731049402717062</v>
      </c>
      <c r="G74" s="49" cm="1">
        <f t="array" ref="G74:G76">AI70:AI72</f>
        <v>1.6502111567842606</v>
      </c>
      <c r="H74" s="49" cm="1">
        <f t="array" ref="H74:H76">AH70:AH72</f>
        <v>0.37926123483677909</v>
      </c>
      <c r="I74" s="52">
        <f>AJ70</f>
        <v>-0.78934607559422143</v>
      </c>
      <c r="J74" s="8">
        <v>3</v>
      </c>
      <c r="K74" s="9" cm="1">
        <f t="array" ref="K74:N76" xml:space="preserve"> MMULT(E74:F76, TRANSPOSE(B74:C77))+H74:H76</f>
        <v>0.37926123483677909</v>
      </c>
      <c r="L74" s="9">
        <v>-0.20804925919039152</v>
      </c>
      <c r="M74" s="9">
        <v>-0.16920893522888214</v>
      </c>
      <c r="N74" s="9">
        <v>-0.75651942925605276</v>
      </c>
      <c r="O74" s="11">
        <f>(EXP(K74)-EXP(-K74))/(EXP(K74)+EXP(-K74))</f>
        <v>0.36206572008386534</v>
      </c>
      <c r="P74" s="11">
        <f t="shared" ref="P74:R76" si="17">1/(1+EXP(-L74))</f>
        <v>0.44817448724259396</v>
      </c>
      <c r="Q74" s="11">
        <f t="shared" si="17"/>
        <v>0.45779840998723009</v>
      </c>
      <c r="R74" s="11">
        <f t="shared" si="17"/>
        <v>0.31940241231757449</v>
      </c>
      <c r="S74" s="105" cm="1">
        <f t="array" ref="S74:S77">MMULT(TRANSPOSE(O74:R76), G74:G76)+I74</f>
        <v>-3.8665155935771356E-2</v>
      </c>
      <c r="T74" s="15">
        <f t="shared" ref="T74:T137" si="18">1/(1+EXP(-S74))</f>
        <v>0.49033491508994692</v>
      </c>
      <c r="U74" s="16" cm="1">
        <f t="array" ref="U74">0.25*(-SUMPRODUCT(D74:D77,LN(T74:T77))-SUMPRODUCT(1-D74:D77,LN(1-T74:T77)))</f>
        <v>0.64815496720578181</v>
      </c>
      <c r="V74" s="17" cm="1">
        <f t="array" ref="V74:V77">0.25*(T74:T77-D74:D77)</f>
        <v>0.12258372877248673</v>
      </c>
      <c r="W74" s="20" cm="1">
        <f t="array" ref="W74:W76" xml:space="preserve"> TRANSPOSE(MMULT( TRANSPOSE(_xlfn.ANCHORARRAY(V74)), TRANSPOSE(O74:R76)))</f>
        <v>-2.2876019971486125E-2</v>
      </c>
      <c r="X74" s="20">
        <f>SUM(_xlfn.ANCHORARRAY(V74))</f>
        <v>9.7275745150769422E-3</v>
      </c>
      <c r="Y74" s="22" cm="1">
        <f t="array" ref="Y74:AB76">(G74:G76)*(TRANSPOSE(_xlfn.ANCHORARRAY(V74))*(O74:R76)*(1-O74:R76))</f>
        <v>4.6723535192339093E-2</v>
      </c>
      <c r="Z74" s="23">
        <v>-4.7217090357546218E-2</v>
      </c>
      <c r="AA74" s="23">
        <v>-4.8287000408738359E-2</v>
      </c>
      <c r="AB74" s="17">
        <v>4.3306661427514132E-2</v>
      </c>
      <c r="AC74" s="20" cm="1">
        <f t="array" ref="AC74:AD76">MMULT((_xlfn.ANCHORARRAY(Y74)),(B74:C77))</f>
        <v>-4.9803389812242277E-3</v>
      </c>
      <c r="AD74" s="26">
        <v>-3.9104289300320866E-3</v>
      </c>
      <c r="AE74" s="28">
        <f>SUM(Y74:AB74)</f>
        <v>-5.4738941464313531E-3</v>
      </c>
      <c r="AF74" s="117" cm="1">
        <f t="array" ref="AF74:AG76">E74:F76-3*(_xlfn.ANCHORARRAY(AC74))</f>
        <v>-0.53352915312198856</v>
      </c>
      <c r="AG74" s="118">
        <v>-0.57557920723707434</v>
      </c>
      <c r="AH74" s="114" cm="1">
        <f t="array" ref="AH74:AH76">(H74:H76)-3*(AE74:AE76)</f>
        <v>0.39568291727607313</v>
      </c>
      <c r="AI74" s="121" cm="1">
        <f t="array" ref="AI74:AI76">G74:G76-3*(_xlfn.ANCHORARRAY(W74))</f>
        <v>1.718839216698719</v>
      </c>
      <c r="AJ74" s="124">
        <f>I74-3*(X74)</f>
        <v>-0.81852879913945231</v>
      </c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91"/>
      <c r="CC74" s="91"/>
      <c r="CD74" s="91"/>
      <c r="CE74" s="91"/>
      <c r="CF74" s="91"/>
      <c r="CG74" s="91"/>
      <c r="CH74" s="91"/>
      <c r="CI74" s="91"/>
      <c r="CJ74" s="91"/>
      <c r="CK74" s="91"/>
      <c r="CL74" s="91"/>
      <c r="CM74" s="91"/>
      <c r="CN74" s="91"/>
      <c r="CO74" s="91"/>
      <c r="CP74" s="91"/>
      <c r="CQ74" s="91"/>
      <c r="CR74" s="91"/>
      <c r="CS74" s="91"/>
      <c r="CT74" s="91"/>
      <c r="CU74" s="91"/>
      <c r="CV74" s="91"/>
      <c r="CW74" s="91"/>
      <c r="CX74" s="91"/>
      <c r="CY74" s="91"/>
      <c r="CZ74" s="91"/>
      <c r="DA74" s="91"/>
      <c r="DB74" s="91"/>
      <c r="DC74" s="91"/>
      <c r="DD74" s="91"/>
      <c r="DE74" s="91"/>
      <c r="DF74" s="91"/>
      <c r="DG74" s="91"/>
      <c r="DH74" s="91"/>
      <c r="DI74" s="91"/>
      <c r="DJ74" s="91"/>
      <c r="DK74" s="91"/>
      <c r="DL74" s="91"/>
      <c r="DM74" s="91"/>
      <c r="DN74" s="91"/>
      <c r="DO74" s="91"/>
      <c r="DP74" s="91"/>
      <c r="DQ74" s="91"/>
      <c r="DR74" s="91"/>
      <c r="DS74" s="91"/>
      <c r="DT74" s="91"/>
      <c r="DU74" s="91"/>
      <c r="DV74" s="91"/>
      <c r="DW74" s="91"/>
      <c r="DX74" s="91"/>
      <c r="DY74" s="91"/>
      <c r="DZ74" s="91"/>
      <c r="EA74" s="91"/>
      <c r="EB74" s="91"/>
      <c r="EC74" s="91"/>
      <c r="ED74" s="91"/>
      <c r="EE74" s="91"/>
      <c r="EF74" s="91"/>
      <c r="EG74" s="91"/>
      <c r="EH74" s="91"/>
      <c r="EI74" s="91"/>
      <c r="EJ74" s="91"/>
      <c r="EK74" s="91"/>
      <c r="EL74" s="91"/>
      <c r="EM74" s="91"/>
      <c r="EN74" s="91"/>
      <c r="EO74" s="91"/>
      <c r="EP74" s="91"/>
      <c r="EQ74" s="91"/>
      <c r="ER74" s="91"/>
      <c r="ES74" s="91"/>
      <c r="ET74" s="91"/>
      <c r="EU74" s="91"/>
      <c r="EV74" s="91"/>
      <c r="EW74" s="91"/>
      <c r="EX74" s="91"/>
      <c r="EY74" s="91"/>
      <c r="EZ74" s="91"/>
      <c r="FA74" s="91"/>
      <c r="FB74" s="91"/>
      <c r="FC74" s="91"/>
      <c r="FD74" s="91"/>
      <c r="FE74" s="91"/>
      <c r="FF74" s="91"/>
      <c r="FG74" s="91"/>
      <c r="FH74" s="91"/>
      <c r="FI74" s="91"/>
      <c r="FJ74" s="91"/>
      <c r="FK74" s="91"/>
      <c r="FL74" s="91"/>
      <c r="FM74" s="91"/>
      <c r="FN74" s="91"/>
      <c r="FO74" s="91"/>
      <c r="FP74" s="91"/>
      <c r="FQ74" s="91"/>
      <c r="FR74" s="91"/>
      <c r="FS74" s="91"/>
      <c r="FT74" s="91"/>
      <c r="FU74" s="91"/>
      <c r="FV74" s="91"/>
      <c r="FW74" s="91"/>
      <c r="FX74" s="91"/>
      <c r="FY74" s="91"/>
      <c r="FZ74" s="91"/>
      <c r="GA74" s="91"/>
      <c r="GB74" s="91"/>
      <c r="GC74" s="91"/>
      <c r="GD74" s="91"/>
      <c r="GE74" s="91"/>
      <c r="GF74" s="91"/>
      <c r="GG74" s="91"/>
      <c r="GH74" s="91"/>
      <c r="GI74" s="91"/>
      <c r="GJ74" s="91"/>
      <c r="GK74" s="91"/>
      <c r="GL74" s="91"/>
      <c r="GM74" s="91"/>
      <c r="GN74" s="91"/>
      <c r="GO74" s="91"/>
      <c r="GP74" s="91"/>
      <c r="GQ74" s="91"/>
      <c r="GR74" s="91"/>
      <c r="GS74" s="91"/>
      <c r="GT74" s="91"/>
      <c r="GU74" s="91"/>
      <c r="GV74" s="91"/>
      <c r="GW74" s="91"/>
      <c r="GX74" s="91"/>
      <c r="GY74" s="91"/>
      <c r="GZ74" s="91"/>
      <c r="HA74" s="91"/>
      <c r="HB74" s="91"/>
      <c r="HC74" s="91"/>
      <c r="HD74" s="91"/>
      <c r="HE74" s="91"/>
      <c r="HF74" s="91"/>
      <c r="HG74" s="91"/>
      <c r="HH74" s="91"/>
      <c r="HI74" s="91"/>
      <c r="HJ74" s="91"/>
      <c r="HK74" s="91"/>
      <c r="HL74" s="91"/>
      <c r="HM74" s="91"/>
      <c r="HN74" s="91"/>
      <c r="HO74" s="91"/>
      <c r="HP74" s="91"/>
      <c r="HQ74" s="91"/>
      <c r="HR74" s="91"/>
      <c r="HS74" s="91"/>
      <c r="HT74" s="91"/>
      <c r="HU74" s="91"/>
      <c r="HV74" s="91"/>
      <c r="HW74" s="91"/>
      <c r="HX74" s="91"/>
      <c r="HY74" s="91"/>
      <c r="HZ74" s="91"/>
      <c r="IA74" s="91"/>
      <c r="IB74" s="91"/>
      <c r="IC74" s="91"/>
      <c r="ID74" s="91"/>
      <c r="IE74" s="91"/>
      <c r="IF74" s="91"/>
      <c r="IG74" s="91"/>
      <c r="IH74" s="91"/>
      <c r="II74" s="91"/>
      <c r="IJ74" s="91"/>
      <c r="IK74" s="91"/>
      <c r="IL74" s="91"/>
      <c r="IM74" s="91"/>
      <c r="IN74" s="91"/>
      <c r="IO74" s="91"/>
      <c r="IP74" s="91"/>
      <c r="IQ74" s="91"/>
      <c r="IR74" s="91"/>
      <c r="IS74" s="91"/>
      <c r="IT74" s="91"/>
      <c r="IU74" s="91"/>
      <c r="IV74" s="91"/>
      <c r="IW74" s="91"/>
      <c r="IX74" s="91"/>
      <c r="IY74" s="91"/>
      <c r="IZ74" s="91"/>
      <c r="JA74" s="91"/>
      <c r="JB74" s="91"/>
      <c r="JC74" s="91"/>
      <c r="JD74" s="91"/>
      <c r="JE74" s="91"/>
      <c r="JF74" s="91"/>
      <c r="JG74" s="91"/>
      <c r="JH74" s="91"/>
      <c r="JI74" s="91"/>
      <c r="JJ74" s="91"/>
      <c r="JK74" s="91"/>
      <c r="JL74" s="91"/>
      <c r="JM74" s="91"/>
      <c r="JN74" s="91"/>
      <c r="JO74" s="91"/>
      <c r="JP74" s="91"/>
      <c r="JQ74" s="91"/>
      <c r="JR74" s="91"/>
      <c r="JS74" s="91"/>
      <c r="JT74" s="91"/>
      <c r="JU74" s="91"/>
      <c r="JV74" s="91"/>
      <c r="JW74" s="91"/>
      <c r="JX74" s="91"/>
      <c r="JY74" s="91"/>
      <c r="JZ74" s="91"/>
      <c r="KA74" s="91"/>
      <c r="KB74" s="91"/>
      <c r="KC74" s="91"/>
      <c r="KD74" s="91"/>
      <c r="KE74" s="91"/>
      <c r="KF74" s="91"/>
      <c r="KG74" s="91"/>
      <c r="KH74" s="91"/>
      <c r="KI74" s="91"/>
      <c r="KJ74" s="91"/>
      <c r="KK74" s="91"/>
      <c r="KL74" s="91"/>
      <c r="KM74" s="91"/>
      <c r="KN74" s="91"/>
      <c r="KO74" s="91"/>
      <c r="KP74" s="91"/>
      <c r="KQ74" s="91"/>
      <c r="KR74" s="91"/>
      <c r="KS74" s="91"/>
      <c r="KT74" s="91"/>
      <c r="KU74" s="91"/>
      <c r="KV74" s="91"/>
      <c r="KW74" s="91"/>
      <c r="KX74" s="91"/>
      <c r="KY74" s="91"/>
      <c r="KZ74" s="91"/>
      <c r="LA74" s="91"/>
      <c r="LB74" s="91"/>
      <c r="LC74" s="91"/>
      <c r="LD74" s="91"/>
      <c r="LE74" s="91"/>
      <c r="LF74" s="91"/>
      <c r="LG74" s="91"/>
      <c r="LH74" s="91"/>
      <c r="LI74" s="91"/>
      <c r="LJ74" s="91"/>
      <c r="LK74" s="91"/>
      <c r="LL74" s="91"/>
      <c r="LM74" s="91"/>
      <c r="LN74" s="91"/>
      <c r="LO74" s="91"/>
      <c r="LP74" s="91"/>
      <c r="LQ74" s="91"/>
      <c r="LR74" s="91"/>
      <c r="LS74" s="91"/>
      <c r="LT74" s="91"/>
      <c r="LU74" s="91"/>
      <c r="LV74" s="91"/>
      <c r="LW74" s="91"/>
      <c r="LX74" s="91"/>
      <c r="LY74" s="91"/>
    </row>
    <row r="75" spans="1:337" s="1" customFormat="1" ht="15" thickBot="1" x14ac:dyDescent="0.4">
      <c r="A75" s="60"/>
      <c r="B75" s="29">
        <v>0</v>
      </c>
      <c r="C75" s="30">
        <v>1</v>
      </c>
      <c r="D75" s="31">
        <v>1</v>
      </c>
      <c r="E75" s="50">
        <v>-0.5310503885709088</v>
      </c>
      <c r="F75" s="51">
        <v>0.65396816448969552</v>
      </c>
      <c r="G75" s="49">
        <v>-6.7498695847938273E-2</v>
      </c>
      <c r="H75" s="49">
        <v>-6.9980170775498951E-2</v>
      </c>
      <c r="I75" s="53"/>
      <c r="J75" s="34"/>
      <c r="K75" s="10">
        <v>-6.9980170775498951E-2</v>
      </c>
      <c r="L75" s="10">
        <v>0.58398799371419652</v>
      </c>
      <c r="M75" s="10">
        <v>-0.60103055934640781</v>
      </c>
      <c r="N75" s="10">
        <v>5.2937605143287769E-2</v>
      </c>
      <c r="O75" s="13">
        <f>1/(1+EXP(-K75))</f>
        <v>0.48251209357370878</v>
      </c>
      <c r="P75" s="13">
        <f t="shared" si="17"/>
        <v>0.64198452647088111</v>
      </c>
      <c r="Q75" s="13">
        <f t="shared" si="17"/>
        <v>0.35410795344413915</v>
      </c>
      <c r="R75" s="13">
        <f t="shared" si="17"/>
        <v>0.51323131148884016</v>
      </c>
      <c r="S75" s="106">
        <v>0.1491721762801308</v>
      </c>
      <c r="T75" s="15">
        <f t="shared" si="18"/>
        <v>0.53722404282418312</v>
      </c>
      <c r="U75" s="35"/>
      <c r="V75" s="18">
        <v>-0.11569398929395422</v>
      </c>
      <c r="W75" s="21">
        <v>5.0889780303312523E-3</v>
      </c>
      <c r="X75" s="21"/>
      <c r="Y75" s="24">
        <v>-2.0660299705915854E-3</v>
      </c>
      <c r="Z75" s="25">
        <v>1.7948680885764793E-3</v>
      </c>
      <c r="AA75" s="25">
        <v>1.8198962997924505E-3</v>
      </c>
      <c r="AB75" s="18">
        <v>-2.035718618880706E-3</v>
      </c>
      <c r="AC75" s="21">
        <v>-2.1582231908825545E-4</v>
      </c>
      <c r="AD75" s="27">
        <v>-2.4085053030422666E-4</v>
      </c>
      <c r="AE75" s="28">
        <f>SUM(Y75:AB75)</f>
        <v>-4.869842011033616E-4</v>
      </c>
      <c r="AF75" s="117">
        <v>-0.530402921613644</v>
      </c>
      <c r="AG75" s="118">
        <v>0.65469071608060825</v>
      </c>
      <c r="AH75" s="115">
        <v>-6.8519218172188867E-2</v>
      </c>
      <c r="AI75" s="122">
        <v>-8.2765629938932023E-2</v>
      </c>
      <c r="AJ75" s="125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1"/>
      <c r="CE75" s="91"/>
      <c r="CF75" s="91"/>
      <c r="CG75" s="91"/>
      <c r="CH75" s="91"/>
      <c r="CI75" s="91"/>
      <c r="CJ75" s="91"/>
      <c r="CK75" s="91"/>
      <c r="CL75" s="91"/>
      <c r="CM75" s="91"/>
      <c r="CN75" s="91"/>
      <c r="CO75" s="91"/>
      <c r="CP75" s="91"/>
      <c r="CQ75" s="91"/>
      <c r="CR75" s="91"/>
      <c r="CS75" s="91"/>
      <c r="CT75" s="91"/>
      <c r="CU75" s="91"/>
      <c r="CV75" s="91"/>
      <c r="CW75" s="91"/>
      <c r="CX75" s="91"/>
      <c r="CY75" s="91"/>
      <c r="CZ75" s="91"/>
      <c r="DA75" s="91"/>
      <c r="DB75" s="91"/>
      <c r="DC75" s="91"/>
      <c r="DD75" s="91"/>
      <c r="DE75" s="91"/>
      <c r="DF75" s="91"/>
      <c r="DG75" s="91"/>
      <c r="DH75" s="91"/>
      <c r="DI75" s="91"/>
      <c r="DJ75" s="91"/>
      <c r="DK75" s="91"/>
      <c r="DL75" s="91"/>
      <c r="DM75" s="91"/>
      <c r="DN75" s="91"/>
      <c r="DO75" s="91"/>
      <c r="DP75" s="91"/>
      <c r="DQ75" s="91"/>
      <c r="DR75" s="91"/>
      <c r="DS75" s="91"/>
      <c r="DT75" s="91"/>
      <c r="DU75" s="91"/>
      <c r="DV75" s="91"/>
      <c r="DW75" s="91"/>
      <c r="DX75" s="91"/>
      <c r="DY75" s="91"/>
      <c r="DZ75" s="91"/>
      <c r="EA75" s="91"/>
      <c r="EB75" s="91"/>
      <c r="EC75" s="91"/>
      <c r="ED75" s="91"/>
      <c r="EE75" s="91"/>
      <c r="EF75" s="91"/>
      <c r="EG75" s="91"/>
      <c r="EH75" s="91"/>
      <c r="EI75" s="91"/>
      <c r="EJ75" s="91"/>
      <c r="EK75" s="91"/>
      <c r="EL75" s="91"/>
      <c r="EM75" s="91"/>
      <c r="EN75" s="91"/>
      <c r="EO75" s="91"/>
      <c r="EP75" s="91"/>
      <c r="EQ75" s="91"/>
      <c r="ER75" s="91"/>
      <c r="ES75" s="91"/>
      <c r="ET75" s="91"/>
      <c r="EU75" s="91"/>
      <c r="EV75" s="91"/>
      <c r="EW75" s="91"/>
      <c r="EX75" s="91"/>
      <c r="EY75" s="91"/>
      <c r="EZ75" s="91"/>
      <c r="FA75" s="91"/>
      <c r="FB75" s="91"/>
      <c r="FC75" s="91"/>
      <c r="FD75" s="91"/>
      <c r="FE75" s="91"/>
      <c r="FF75" s="91"/>
      <c r="FG75" s="91"/>
      <c r="FH75" s="91"/>
      <c r="FI75" s="91"/>
      <c r="FJ75" s="91"/>
      <c r="FK75" s="91"/>
      <c r="FL75" s="91"/>
      <c r="FM75" s="91"/>
      <c r="FN75" s="91"/>
      <c r="FO75" s="91"/>
      <c r="FP75" s="91"/>
      <c r="FQ75" s="91"/>
      <c r="FR75" s="91"/>
      <c r="FS75" s="91"/>
      <c r="FT75" s="91"/>
      <c r="FU75" s="91"/>
      <c r="FV75" s="91"/>
      <c r="FW75" s="91"/>
      <c r="FX75" s="91"/>
      <c r="FY75" s="91"/>
      <c r="FZ75" s="91"/>
      <c r="GA75" s="91"/>
      <c r="GB75" s="91"/>
      <c r="GC75" s="91"/>
      <c r="GD75" s="91"/>
      <c r="GE75" s="91"/>
      <c r="GF75" s="91"/>
      <c r="GG75" s="91"/>
      <c r="GH75" s="91"/>
      <c r="GI75" s="91"/>
      <c r="GJ75" s="91"/>
      <c r="GK75" s="91"/>
      <c r="GL75" s="91"/>
      <c r="GM75" s="91"/>
      <c r="GN75" s="91"/>
      <c r="GO75" s="91"/>
      <c r="GP75" s="91"/>
      <c r="GQ75" s="91"/>
      <c r="GR75" s="91"/>
      <c r="GS75" s="91"/>
      <c r="GT75" s="91"/>
      <c r="GU75" s="91"/>
      <c r="GV75" s="91"/>
      <c r="GW75" s="91"/>
      <c r="GX75" s="91"/>
      <c r="GY75" s="91"/>
      <c r="GZ75" s="91"/>
      <c r="HA75" s="91"/>
      <c r="HB75" s="91"/>
      <c r="HC75" s="91"/>
      <c r="HD75" s="91"/>
      <c r="HE75" s="91"/>
      <c r="HF75" s="91"/>
      <c r="HG75" s="91"/>
      <c r="HH75" s="91"/>
      <c r="HI75" s="91"/>
      <c r="HJ75" s="91"/>
      <c r="HK75" s="91"/>
      <c r="HL75" s="91"/>
      <c r="HM75" s="91"/>
      <c r="HN75" s="91"/>
      <c r="HO75" s="91"/>
      <c r="HP75" s="91"/>
      <c r="HQ75" s="91"/>
      <c r="HR75" s="91"/>
      <c r="HS75" s="91"/>
      <c r="HT75" s="91"/>
      <c r="HU75" s="91"/>
      <c r="HV75" s="91"/>
      <c r="HW75" s="91"/>
      <c r="HX75" s="91"/>
      <c r="HY75" s="91"/>
      <c r="HZ75" s="91"/>
      <c r="IA75" s="91"/>
      <c r="IB75" s="91"/>
      <c r="IC75" s="91"/>
      <c r="ID75" s="91"/>
      <c r="IE75" s="91"/>
      <c r="IF75" s="91"/>
      <c r="IG75" s="91"/>
      <c r="IH75" s="91"/>
      <c r="II75" s="91"/>
      <c r="IJ75" s="91"/>
      <c r="IK75" s="91"/>
      <c r="IL75" s="91"/>
      <c r="IM75" s="91"/>
      <c r="IN75" s="91"/>
      <c r="IO75" s="91"/>
      <c r="IP75" s="91"/>
      <c r="IQ75" s="91"/>
      <c r="IR75" s="91"/>
      <c r="IS75" s="91"/>
      <c r="IT75" s="91"/>
      <c r="IU75" s="91"/>
      <c r="IV75" s="91"/>
      <c r="IW75" s="91"/>
      <c r="IX75" s="91"/>
      <c r="IY75" s="91"/>
      <c r="IZ75" s="91"/>
      <c r="JA75" s="91"/>
      <c r="JB75" s="91"/>
      <c r="JC75" s="91"/>
      <c r="JD75" s="91"/>
      <c r="JE75" s="91"/>
      <c r="JF75" s="91"/>
      <c r="JG75" s="91"/>
      <c r="JH75" s="91"/>
      <c r="JI75" s="91"/>
      <c r="JJ75" s="91"/>
      <c r="JK75" s="91"/>
      <c r="JL75" s="91"/>
      <c r="JM75" s="91"/>
      <c r="JN75" s="91"/>
      <c r="JO75" s="91"/>
      <c r="JP75" s="91"/>
      <c r="JQ75" s="91"/>
      <c r="JR75" s="91"/>
      <c r="JS75" s="91"/>
      <c r="JT75" s="91"/>
      <c r="JU75" s="91"/>
      <c r="JV75" s="91"/>
      <c r="JW75" s="91"/>
      <c r="JX75" s="91"/>
      <c r="JY75" s="91"/>
      <c r="JZ75" s="91"/>
      <c r="KA75" s="91"/>
      <c r="KB75" s="91"/>
      <c r="KC75" s="91"/>
      <c r="KD75" s="91"/>
      <c r="KE75" s="91"/>
      <c r="KF75" s="91"/>
      <c r="KG75" s="91"/>
      <c r="KH75" s="91"/>
      <c r="KI75" s="91"/>
      <c r="KJ75" s="91"/>
      <c r="KK75" s="91"/>
      <c r="KL75" s="91"/>
      <c r="KM75" s="91"/>
      <c r="KN75" s="91"/>
      <c r="KO75" s="91"/>
      <c r="KP75" s="91"/>
      <c r="KQ75" s="91"/>
      <c r="KR75" s="91"/>
      <c r="KS75" s="91"/>
      <c r="KT75" s="91"/>
      <c r="KU75" s="91"/>
      <c r="KV75" s="91"/>
      <c r="KW75" s="91"/>
      <c r="KX75" s="91"/>
      <c r="KY75" s="91"/>
      <c r="KZ75" s="91"/>
      <c r="LA75" s="91"/>
      <c r="LB75" s="91"/>
      <c r="LC75" s="91"/>
      <c r="LD75" s="91"/>
      <c r="LE75" s="91"/>
      <c r="LF75" s="91"/>
      <c r="LG75" s="91"/>
      <c r="LH75" s="91"/>
      <c r="LI75" s="91"/>
      <c r="LJ75" s="91"/>
      <c r="LK75" s="91"/>
      <c r="LL75" s="91"/>
      <c r="LM75" s="91"/>
      <c r="LN75" s="91"/>
      <c r="LO75" s="91"/>
      <c r="LP75" s="91"/>
      <c r="LQ75" s="91"/>
      <c r="LR75" s="91"/>
      <c r="LS75" s="91"/>
      <c r="LT75" s="91"/>
      <c r="LU75" s="91"/>
      <c r="LV75" s="91"/>
      <c r="LW75" s="91"/>
      <c r="LX75" s="91"/>
      <c r="LY75" s="91"/>
    </row>
    <row r="76" spans="1:337" s="1" customFormat="1" ht="15" thickBot="1" x14ac:dyDescent="0.4">
      <c r="A76" s="60"/>
      <c r="B76" s="29">
        <v>1</v>
      </c>
      <c r="C76" s="30">
        <v>0</v>
      </c>
      <c r="D76" s="31">
        <v>1</v>
      </c>
      <c r="E76" s="50">
        <v>-0.1401862785520801</v>
      </c>
      <c r="F76" s="51">
        <v>0.5628912132187136</v>
      </c>
      <c r="G76" s="49">
        <v>0.40545528273220061</v>
      </c>
      <c r="H76" s="49">
        <v>-0.16773665310726232</v>
      </c>
      <c r="I76" s="53"/>
      <c r="J76" s="34"/>
      <c r="K76" s="10">
        <v>-0.16773665310726232</v>
      </c>
      <c r="L76" s="10">
        <v>0.39515456011145128</v>
      </c>
      <c r="M76" s="10">
        <v>-0.30792293165934242</v>
      </c>
      <c r="N76" s="10">
        <v>0.25496828155937118</v>
      </c>
      <c r="O76" s="13">
        <f>1/(1+EXP(-K76))</f>
        <v>0.45816388106283029</v>
      </c>
      <c r="P76" s="13">
        <f t="shared" si="17"/>
        <v>0.59752293643665622</v>
      </c>
      <c r="Q76" s="13">
        <f t="shared" si="17"/>
        <v>0.42362180848359338</v>
      </c>
      <c r="R76" s="13">
        <f t="shared" si="17"/>
        <v>0.56339898415781609</v>
      </c>
      <c r="S76" s="106">
        <v>0.11397584320818055</v>
      </c>
      <c r="T76" s="15">
        <f t="shared" si="18"/>
        <v>0.52846315493695994</v>
      </c>
      <c r="U76" s="35"/>
      <c r="V76" s="18">
        <v>-0.11788421126576001</v>
      </c>
      <c r="W76" s="21">
        <v>5.1099802026691732E-3</v>
      </c>
      <c r="X76" s="21"/>
      <c r="Y76" s="24">
        <v>1.2338563251529201E-2</v>
      </c>
      <c r="Z76" s="25">
        <v>-1.1281048754507396E-2</v>
      </c>
      <c r="AA76" s="25">
        <v>-1.1670365433447221E-2</v>
      </c>
      <c r="AB76" s="18">
        <v>1.2040107182043234E-2</v>
      </c>
      <c r="AC76" s="21">
        <v>3.6974174859601312E-4</v>
      </c>
      <c r="AD76" s="27">
        <v>7.5905842753583828E-4</v>
      </c>
      <c r="AE76" s="28">
        <f>SUM(Y76:AB76)</f>
        <v>1.4272562456178178E-3</v>
      </c>
      <c r="AF76" s="117">
        <v>-0.14129550379786815</v>
      </c>
      <c r="AG76" s="118">
        <v>0.56061403793610609</v>
      </c>
      <c r="AH76" s="115">
        <v>-0.17201842184411578</v>
      </c>
      <c r="AI76" s="122">
        <v>0.39012534212419309</v>
      </c>
      <c r="AJ76" s="125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/>
      <c r="CC76" s="91"/>
      <c r="CD76" s="91"/>
      <c r="CE76" s="91"/>
      <c r="CF76" s="91"/>
      <c r="CG76" s="91"/>
      <c r="CH76" s="91"/>
      <c r="CI76" s="91"/>
      <c r="CJ76" s="91"/>
      <c r="CK76" s="91"/>
      <c r="CL76" s="91"/>
      <c r="CM76" s="91"/>
      <c r="CN76" s="91"/>
      <c r="CO76" s="91"/>
      <c r="CP76" s="91"/>
      <c r="CQ76" s="91"/>
      <c r="CR76" s="91"/>
      <c r="CS76" s="91"/>
      <c r="CT76" s="91"/>
      <c r="CU76" s="91"/>
      <c r="CV76" s="91"/>
      <c r="CW76" s="91"/>
      <c r="CX76" s="91"/>
      <c r="CY76" s="91"/>
      <c r="CZ76" s="91"/>
      <c r="DA76" s="91"/>
      <c r="DB76" s="91"/>
      <c r="DC76" s="91"/>
      <c r="DD76" s="91"/>
      <c r="DE76" s="91"/>
      <c r="DF76" s="91"/>
      <c r="DG76" s="91"/>
      <c r="DH76" s="91"/>
      <c r="DI76" s="91"/>
      <c r="DJ76" s="91"/>
      <c r="DK76" s="91"/>
      <c r="DL76" s="91"/>
      <c r="DM76" s="91"/>
      <c r="DN76" s="91"/>
      <c r="DO76" s="91"/>
      <c r="DP76" s="91"/>
      <c r="DQ76" s="91"/>
      <c r="DR76" s="91"/>
      <c r="DS76" s="91"/>
      <c r="DT76" s="91"/>
      <c r="DU76" s="91"/>
      <c r="DV76" s="91"/>
      <c r="DW76" s="91"/>
      <c r="DX76" s="91"/>
      <c r="DY76" s="91"/>
      <c r="DZ76" s="91"/>
      <c r="EA76" s="91"/>
      <c r="EB76" s="91"/>
      <c r="EC76" s="91"/>
      <c r="ED76" s="91"/>
      <c r="EE76" s="91"/>
      <c r="EF76" s="91"/>
      <c r="EG76" s="91"/>
      <c r="EH76" s="91"/>
      <c r="EI76" s="91"/>
      <c r="EJ76" s="91"/>
      <c r="EK76" s="91"/>
      <c r="EL76" s="91"/>
      <c r="EM76" s="91"/>
      <c r="EN76" s="91"/>
      <c r="EO76" s="91"/>
      <c r="EP76" s="91"/>
      <c r="EQ76" s="91"/>
      <c r="ER76" s="91"/>
      <c r="ES76" s="91"/>
      <c r="ET76" s="91"/>
      <c r="EU76" s="91"/>
      <c r="EV76" s="91"/>
      <c r="EW76" s="91"/>
      <c r="EX76" s="91"/>
      <c r="EY76" s="91"/>
      <c r="EZ76" s="91"/>
      <c r="FA76" s="91"/>
      <c r="FB76" s="91"/>
      <c r="FC76" s="91"/>
      <c r="FD76" s="91"/>
      <c r="FE76" s="91"/>
      <c r="FF76" s="91"/>
      <c r="FG76" s="91"/>
      <c r="FH76" s="91"/>
      <c r="FI76" s="91"/>
      <c r="FJ76" s="91"/>
      <c r="FK76" s="91"/>
      <c r="FL76" s="91"/>
      <c r="FM76" s="91"/>
      <c r="FN76" s="91"/>
      <c r="FO76" s="91"/>
      <c r="FP76" s="91"/>
      <c r="FQ76" s="91"/>
      <c r="FR76" s="91"/>
      <c r="FS76" s="91"/>
      <c r="FT76" s="91"/>
      <c r="FU76" s="91"/>
      <c r="FV76" s="91"/>
      <c r="FW76" s="91"/>
      <c r="FX76" s="91"/>
      <c r="FY76" s="91"/>
      <c r="FZ76" s="91"/>
      <c r="GA76" s="91"/>
      <c r="GB76" s="91"/>
      <c r="GC76" s="91"/>
      <c r="GD76" s="91"/>
      <c r="GE76" s="91"/>
      <c r="GF76" s="91"/>
      <c r="GG76" s="91"/>
      <c r="GH76" s="91"/>
      <c r="GI76" s="91"/>
      <c r="GJ76" s="91"/>
      <c r="GK76" s="91"/>
      <c r="GL76" s="91"/>
      <c r="GM76" s="91"/>
      <c r="GN76" s="91"/>
      <c r="GO76" s="91"/>
      <c r="GP76" s="91"/>
      <c r="GQ76" s="91"/>
      <c r="GR76" s="91"/>
      <c r="GS76" s="91"/>
      <c r="GT76" s="91"/>
      <c r="GU76" s="91"/>
      <c r="GV76" s="91"/>
      <c r="GW76" s="91"/>
      <c r="GX76" s="91"/>
      <c r="GY76" s="91"/>
      <c r="GZ76" s="91"/>
      <c r="HA76" s="91"/>
      <c r="HB76" s="91"/>
      <c r="HC76" s="91"/>
      <c r="HD76" s="91"/>
      <c r="HE76" s="91"/>
      <c r="HF76" s="91"/>
      <c r="HG76" s="91"/>
      <c r="HH76" s="91"/>
      <c r="HI76" s="91"/>
      <c r="HJ76" s="91"/>
      <c r="HK76" s="91"/>
      <c r="HL76" s="91"/>
      <c r="HM76" s="91"/>
      <c r="HN76" s="91"/>
      <c r="HO76" s="91"/>
      <c r="HP76" s="91"/>
      <c r="HQ76" s="91"/>
      <c r="HR76" s="91"/>
      <c r="HS76" s="91"/>
      <c r="HT76" s="91"/>
      <c r="HU76" s="91"/>
      <c r="HV76" s="91"/>
      <c r="HW76" s="91"/>
      <c r="HX76" s="91"/>
      <c r="HY76" s="91"/>
      <c r="HZ76" s="91"/>
      <c r="IA76" s="91"/>
      <c r="IB76" s="91"/>
      <c r="IC76" s="91"/>
      <c r="ID76" s="91"/>
      <c r="IE76" s="91"/>
      <c r="IF76" s="91"/>
      <c r="IG76" s="91"/>
      <c r="IH76" s="91"/>
      <c r="II76" s="91"/>
      <c r="IJ76" s="91"/>
      <c r="IK76" s="91"/>
      <c r="IL76" s="91"/>
      <c r="IM76" s="91"/>
      <c r="IN76" s="91"/>
      <c r="IO76" s="91"/>
      <c r="IP76" s="91"/>
      <c r="IQ76" s="91"/>
      <c r="IR76" s="91"/>
      <c r="IS76" s="91"/>
      <c r="IT76" s="91"/>
      <c r="IU76" s="91"/>
      <c r="IV76" s="91"/>
      <c r="IW76" s="91"/>
      <c r="IX76" s="91"/>
      <c r="IY76" s="91"/>
      <c r="IZ76" s="91"/>
      <c r="JA76" s="91"/>
      <c r="JB76" s="91"/>
      <c r="JC76" s="91"/>
      <c r="JD76" s="91"/>
      <c r="JE76" s="91"/>
      <c r="JF76" s="91"/>
      <c r="JG76" s="91"/>
      <c r="JH76" s="91"/>
      <c r="JI76" s="91"/>
      <c r="JJ76" s="91"/>
      <c r="JK76" s="91"/>
      <c r="JL76" s="91"/>
      <c r="JM76" s="91"/>
      <c r="JN76" s="91"/>
      <c r="JO76" s="91"/>
      <c r="JP76" s="91"/>
      <c r="JQ76" s="91"/>
      <c r="JR76" s="91"/>
      <c r="JS76" s="91"/>
      <c r="JT76" s="91"/>
      <c r="JU76" s="91"/>
      <c r="JV76" s="91"/>
      <c r="JW76" s="91"/>
      <c r="JX76" s="91"/>
      <c r="JY76" s="91"/>
      <c r="JZ76" s="91"/>
      <c r="KA76" s="91"/>
      <c r="KB76" s="91"/>
      <c r="KC76" s="91"/>
      <c r="KD76" s="91"/>
      <c r="KE76" s="91"/>
      <c r="KF76" s="91"/>
      <c r="KG76" s="91"/>
      <c r="KH76" s="91"/>
      <c r="KI76" s="91"/>
      <c r="KJ76" s="91"/>
      <c r="KK76" s="91"/>
      <c r="KL76" s="91"/>
      <c r="KM76" s="91"/>
      <c r="KN76" s="91"/>
      <c r="KO76" s="91"/>
      <c r="KP76" s="91"/>
      <c r="KQ76" s="91"/>
      <c r="KR76" s="91"/>
      <c r="KS76" s="91"/>
      <c r="KT76" s="91"/>
      <c r="KU76" s="91"/>
      <c r="KV76" s="91"/>
      <c r="KW76" s="91"/>
      <c r="KX76" s="91"/>
      <c r="KY76" s="91"/>
      <c r="KZ76" s="91"/>
      <c r="LA76" s="91"/>
      <c r="LB76" s="91"/>
      <c r="LC76" s="91"/>
      <c r="LD76" s="91"/>
      <c r="LE76" s="91"/>
      <c r="LF76" s="91"/>
      <c r="LG76" s="91"/>
      <c r="LH76" s="91"/>
      <c r="LI76" s="91"/>
      <c r="LJ76" s="91"/>
      <c r="LK76" s="91"/>
      <c r="LL76" s="91"/>
      <c r="LM76" s="91"/>
      <c r="LN76" s="91"/>
      <c r="LO76" s="91"/>
      <c r="LP76" s="91"/>
      <c r="LQ76" s="91"/>
      <c r="LR76" s="91"/>
      <c r="LS76" s="91"/>
      <c r="LT76" s="91"/>
      <c r="LU76" s="91"/>
      <c r="LV76" s="91"/>
      <c r="LW76" s="91"/>
      <c r="LX76" s="91"/>
      <c r="LY76" s="91"/>
    </row>
    <row r="77" spans="1:337" s="1" customFormat="1" ht="15" thickBot="1" x14ac:dyDescent="0.4">
      <c r="A77" s="61"/>
      <c r="B77" s="36">
        <v>1</v>
      </c>
      <c r="C77" s="37">
        <v>1</v>
      </c>
      <c r="D77" s="38">
        <v>0</v>
      </c>
      <c r="E77" s="54"/>
      <c r="F77" s="55"/>
      <c r="G77" s="56"/>
      <c r="H77" s="56"/>
      <c r="I77" s="57"/>
      <c r="J77" s="41"/>
      <c r="K77" s="42"/>
      <c r="L77" s="42"/>
      <c r="M77" s="42"/>
      <c r="N77" s="42"/>
      <c r="O77" s="14"/>
      <c r="P77" s="14"/>
      <c r="Q77" s="14"/>
      <c r="R77" s="14"/>
      <c r="S77" s="107">
        <v>-6.8474001065035206E-2</v>
      </c>
      <c r="T77" s="15">
        <f t="shared" si="18"/>
        <v>0.48288818520921778</v>
      </c>
      <c r="U77" s="43"/>
      <c r="V77" s="19">
        <v>0.12072204630230444</v>
      </c>
      <c r="W77" s="44"/>
      <c r="X77" s="44"/>
      <c r="Y77" s="45"/>
      <c r="Z77" s="42"/>
      <c r="AA77" s="42"/>
      <c r="AB77" s="19"/>
      <c r="AC77" s="44"/>
      <c r="AD77" s="46"/>
      <c r="AE77" s="47"/>
      <c r="AF77" s="119"/>
      <c r="AG77" s="120"/>
      <c r="AH77" s="116"/>
      <c r="AI77" s="123"/>
      <c r="AJ77" s="126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  <c r="CF77" s="91"/>
      <c r="CG77" s="91"/>
      <c r="CH77" s="91"/>
      <c r="CI77" s="91"/>
      <c r="CJ77" s="91"/>
      <c r="CK77" s="91"/>
      <c r="CL77" s="91"/>
      <c r="CM77" s="91"/>
      <c r="CN77" s="91"/>
      <c r="CO77" s="91"/>
      <c r="CP77" s="91"/>
      <c r="CQ77" s="91"/>
      <c r="CR77" s="91"/>
      <c r="CS77" s="91"/>
      <c r="CT77" s="91"/>
      <c r="CU77" s="91"/>
      <c r="CV77" s="91"/>
      <c r="CW77" s="91"/>
      <c r="CX77" s="91"/>
      <c r="CY77" s="91"/>
      <c r="CZ77" s="91"/>
      <c r="DA77" s="91"/>
      <c r="DB77" s="91"/>
      <c r="DC77" s="91"/>
      <c r="DD77" s="91"/>
      <c r="DE77" s="91"/>
      <c r="DF77" s="91"/>
      <c r="DG77" s="91"/>
      <c r="DH77" s="91"/>
      <c r="DI77" s="91"/>
      <c r="DJ77" s="91"/>
      <c r="DK77" s="91"/>
      <c r="DL77" s="91"/>
      <c r="DM77" s="91"/>
      <c r="DN77" s="91"/>
      <c r="DO77" s="91"/>
      <c r="DP77" s="91"/>
      <c r="DQ77" s="91"/>
      <c r="DR77" s="91"/>
      <c r="DS77" s="91"/>
      <c r="DT77" s="91"/>
      <c r="DU77" s="91"/>
      <c r="DV77" s="91"/>
      <c r="DW77" s="91"/>
      <c r="DX77" s="91"/>
      <c r="DY77" s="91"/>
      <c r="DZ77" s="91"/>
      <c r="EA77" s="91"/>
      <c r="EB77" s="91"/>
      <c r="EC77" s="91"/>
      <c r="ED77" s="91"/>
      <c r="EE77" s="91"/>
      <c r="EF77" s="91"/>
      <c r="EG77" s="91"/>
      <c r="EH77" s="91"/>
      <c r="EI77" s="91"/>
      <c r="EJ77" s="91"/>
      <c r="EK77" s="91"/>
      <c r="EL77" s="91"/>
      <c r="EM77" s="91"/>
      <c r="EN77" s="91"/>
      <c r="EO77" s="91"/>
      <c r="EP77" s="91"/>
      <c r="EQ77" s="91"/>
      <c r="ER77" s="91"/>
      <c r="ES77" s="91"/>
      <c r="ET77" s="91"/>
      <c r="EU77" s="91"/>
      <c r="EV77" s="91"/>
      <c r="EW77" s="91"/>
      <c r="EX77" s="91"/>
      <c r="EY77" s="91"/>
      <c r="EZ77" s="91"/>
      <c r="FA77" s="91"/>
      <c r="FB77" s="91"/>
      <c r="FC77" s="91"/>
      <c r="FD77" s="91"/>
      <c r="FE77" s="91"/>
      <c r="FF77" s="91"/>
      <c r="FG77" s="91"/>
      <c r="FH77" s="91"/>
      <c r="FI77" s="91"/>
      <c r="FJ77" s="91"/>
      <c r="FK77" s="91"/>
      <c r="FL77" s="91"/>
      <c r="FM77" s="91"/>
      <c r="FN77" s="91"/>
      <c r="FO77" s="91"/>
      <c r="FP77" s="91"/>
      <c r="FQ77" s="91"/>
      <c r="FR77" s="91"/>
      <c r="FS77" s="91"/>
      <c r="FT77" s="91"/>
      <c r="FU77" s="91"/>
      <c r="FV77" s="91"/>
      <c r="FW77" s="91"/>
      <c r="FX77" s="91"/>
      <c r="FY77" s="91"/>
      <c r="FZ77" s="91"/>
      <c r="GA77" s="91"/>
      <c r="GB77" s="91"/>
      <c r="GC77" s="91"/>
      <c r="GD77" s="91"/>
      <c r="GE77" s="91"/>
      <c r="GF77" s="91"/>
      <c r="GG77" s="91"/>
      <c r="GH77" s="91"/>
      <c r="GI77" s="91"/>
      <c r="GJ77" s="91"/>
      <c r="GK77" s="91"/>
      <c r="GL77" s="91"/>
      <c r="GM77" s="91"/>
      <c r="GN77" s="91"/>
      <c r="GO77" s="91"/>
      <c r="GP77" s="91"/>
      <c r="GQ77" s="91"/>
      <c r="GR77" s="91"/>
      <c r="GS77" s="91"/>
      <c r="GT77" s="91"/>
      <c r="GU77" s="91"/>
      <c r="GV77" s="91"/>
      <c r="GW77" s="91"/>
      <c r="GX77" s="91"/>
      <c r="GY77" s="91"/>
      <c r="GZ77" s="91"/>
      <c r="HA77" s="91"/>
      <c r="HB77" s="91"/>
      <c r="HC77" s="91"/>
      <c r="HD77" s="91"/>
      <c r="HE77" s="91"/>
      <c r="HF77" s="91"/>
      <c r="HG77" s="91"/>
      <c r="HH77" s="91"/>
      <c r="HI77" s="91"/>
      <c r="HJ77" s="91"/>
      <c r="HK77" s="91"/>
      <c r="HL77" s="91"/>
      <c r="HM77" s="91"/>
      <c r="HN77" s="91"/>
      <c r="HO77" s="91"/>
      <c r="HP77" s="91"/>
      <c r="HQ77" s="91"/>
      <c r="HR77" s="91"/>
      <c r="HS77" s="91"/>
      <c r="HT77" s="91"/>
      <c r="HU77" s="91"/>
      <c r="HV77" s="91"/>
      <c r="HW77" s="91"/>
      <c r="HX77" s="91"/>
      <c r="HY77" s="91"/>
      <c r="HZ77" s="91"/>
      <c r="IA77" s="91"/>
      <c r="IB77" s="91"/>
      <c r="IC77" s="91"/>
      <c r="ID77" s="91"/>
      <c r="IE77" s="91"/>
      <c r="IF77" s="91"/>
      <c r="IG77" s="91"/>
      <c r="IH77" s="91"/>
      <c r="II77" s="91"/>
      <c r="IJ77" s="91"/>
      <c r="IK77" s="91"/>
      <c r="IL77" s="91"/>
      <c r="IM77" s="91"/>
      <c r="IN77" s="91"/>
      <c r="IO77" s="91"/>
      <c r="IP77" s="91"/>
      <c r="IQ77" s="91"/>
      <c r="IR77" s="91"/>
      <c r="IS77" s="91"/>
      <c r="IT77" s="91"/>
      <c r="IU77" s="91"/>
      <c r="IV77" s="91"/>
      <c r="IW77" s="91"/>
      <c r="IX77" s="91"/>
      <c r="IY77" s="91"/>
      <c r="IZ77" s="91"/>
      <c r="JA77" s="91"/>
      <c r="JB77" s="91"/>
      <c r="JC77" s="91"/>
      <c r="JD77" s="91"/>
      <c r="JE77" s="91"/>
      <c r="JF77" s="91"/>
      <c r="JG77" s="91"/>
      <c r="JH77" s="91"/>
      <c r="JI77" s="91"/>
      <c r="JJ77" s="91"/>
      <c r="JK77" s="91"/>
      <c r="JL77" s="91"/>
      <c r="JM77" s="91"/>
      <c r="JN77" s="91"/>
      <c r="JO77" s="91"/>
      <c r="JP77" s="91"/>
      <c r="JQ77" s="91"/>
      <c r="JR77" s="91"/>
      <c r="JS77" s="91"/>
      <c r="JT77" s="91"/>
      <c r="JU77" s="91"/>
      <c r="JV77" s="91"/>
      <c r="JW77" s="91"/>
      <c r="JX77" s="91"/>
      <c r="JY77" s="91"/>
      <c r="JZ77" s="91"/>
      <c r="KA77" s="91"/>
      <c r="KB77" s="91"/>
      <c r="KC77" s="91"/>
      <c r="KD77" s="91"/>
      <c r="KE77" s="91"/>
      <c r="KF77" s="91"/>
      <c r="KG77" s="91"/>
      <c r="KH77" s="91"/>
      <c r="KI77" s="91"/>
      <c r="KJ77" s="91"/>
      <c r="KK77" s="91"/>
      <c r="KL77" s="91"/>
      <c r="KM77" s="91"/>
      <c r="KN77" s="91"/>
      <c r="KO77" s="91"/>
      <c r="KP77" s="91"/>
      <c r="KQ77" s="91"/>
      <c r="KR77" s="91"/>
      <c r="KS77" s="91"/>
      <c r="KT77" s="91"/>
      <c r="KU77" s="91"/>
      <c r="KV77" s="91"/>
      <c r="KW77" s="91"/>
      <c r="KX77" s="91"/>
      <c r="KY77" s="91"/>
      <c r="KZ77" s="91"/>
      <c r="LA77" s="91"/>
      <c r="LB77" s="91"/>
      <c r="LC77" s="91"/>
      <c r="LD77" s="91"/>
      <c r="LE77" s="91"/>
      <c r="LF77" s="91"/>
      <c r="LG77" s="91"/>
      <c r="LH77" s="91"/>
      <c r="LI77" s="91"/>
      <c r="LJ77" s="91"/>
      <c r="LK77" s="91"/>
      <c r="LL77" s="91"/>
      <c r="LM77" s="91"/>
      <c r="LN77" s="91"/>
      <c r="LO77" s="91"/>
      <c r="LP77" s="91"/>
      <c r="LQ77" s="91"/>
      <c r="LR77" s="91"/>
      <c r="LS77" s="91"/>
      <c r="LT77" s="91"/>
      <c r="LU77" s="91"/>
      <c r="LV77" s="91"/>
      <c r="LW77" s="91"/>
      <c r="LX77" s="91"/>
      <c r="LY77" s="91"/>
    </row>
    <row r="78" spans="1:337" s="1" customFormat="1" ht="15" thickBot="1" x14ac:dyDescent="0.4">
      <c r="A78" s="59">
        <f>A74+1</f>
        <v>18</v>
      </c>
      <c r="B78" s="3">
        <v>0</v>
      </c>
      <c r="C78" s="4">
        <v>0</v>
      </c>
      <c r="D78" s="5">
        <v>0</v>
      </c>
      <c r="E78" s="48" cm="1">
        <f t="array" ref="E78:F80">AF74:AG76</f>
        <v>-0.53352915312198856</v>
      </c>
      <c r="F78" s="49">
        <v>-0.57557920723707434</v>
      </c>
      <c r="G78" s="49" cm="1">
        <f t="array" ref="G78:G80">AI74:AI76</f>
        <v>1.718839216698719</v>
      </c>
      <c r="H78" s="49" cm="1">
        <f t="array" ref="H78:H80">AH74:AH76</f>
        <v>0.39568291727607313</v>
      </c>
      <c r="I78" s="52">
        <f>AJ74</f>
        <v>-0.81852879913945231</v>
      </c>
      <c r="J78" s="8">
        <v>3</v>
      </c>
      <c r="K78" s="9" cm="1">
        <f t="array" ref="K78:N80" xml:space="preserve"> MMULT(E78:F80, TRANSPOSE(B78:C81))+H78:H80</f>
        <v>0.39568291727607313</v>
      </c>
      <c r="L78" s="9">
        <v>-0.17989628996100121</v>
      </c>
      <c r="M78" s="9">
        <v>-0.13784623584591543</v>
      </c>
      <c r="N78" s="9">
        <v>-0.71342544308298983</v>
      </c>
      <c r="O78" s="11">
        <f>(EXP(K78)-EXP(-K78))/(EXP(K78)+EXP(-K78))</f>
        <v>0.37624905296491912</v>
      </c>
      <c r="P78" s="11">
        <f t="shared" ref="P78:R80" si="19">1/(1+EXP(-L78))</f>
        <v>0.45514682637190851</v>
      </c>
      <c r="Q78" s="11">
        <f t="shared" si="19"/>
        <v>0.46559290623442257</v>
      </c>
      <c r="R78" s="11">
        <f t="shared" si="19"/>
        <v>0.32884238477006489</v>
      </c>
      <c r="S78" s="105" cm="1">
        <f t="array" ref="S78:S81">MMULT(TRANSPOSE(O78:R80), G78:G80)+I78</f>
        <v>-3.3456049176892044E-2</v>
      </c>
      <c r="T78" s="15">
        <f t="shared" si="18"/>
        <v>0.49163676777674681</v>
      </c>
      <c r="U78" s="16" cm="1">
        <f t="array" ref="U78">0.25*(-SUMPRODUCT(D78:D81,LN(T78:T81))-SUMPRODUCT(1-D78:D81,LN(1-T78:T81)))</f>
        <v>0.64812176888487416</v>
      </c>
      <c r="V78" s="17" cm="1">
        <f t="array" ref="V78:V81">0.25*(T78:T81-D78:D81)</f>
        <v>0.1229091919441867</v>
      </c>
      <c r="W78" s="20" cm="1">
        <f t="array" ref="W78:W80" xml:space="preserve"> TRANSPOSE(MMULT( TRANSPOSE(_xlfn.ANCHORARRAY(V78)), TRANSPOSE(O78:R80)))</f>
        <v>-2.1850508910659316E-2</v>
      </c>
      <c r="X78" s="20">
        <f>SUM(_xlfn.ANCHORARRAY(V78))</f>
        <v>9.356050241159139E-3</v>
      </c>
      <c r="Y78" s="22" cm="1">
        <f t="array" ref="Y78:AB80">(G78:G80)*(TRANSPOSE(_xlfn.ANCHORARRAY(V78))*(O78:R80)*(1-O78:R80))</f>
        <v>4.957996899403859E-2</v>
      </c>
      <c r="Z78" s="23">
        <v>-4.9475344188041559E-2</v>
      </c>
      <c r="AA78" s="23">
        <v>-5.0331431911256636E-2</v>
      </c>
      <c r="AB78" s="17">
        <v>4.5600069078937704E-2</v>
      </c>
      <c r="AC78" s="20" cm="1">
        <f t="array" ref="AC78:AD80">MMULT((_xlfn.ANCHORARRAY(Y78)),(B78:C81))</f>
        <v>-4.7313628323189319E-3</v>
      </c>
      <c r="AD78" s="26">
        <v>-3.8752751091038554E-3</v>
      </c>
      <c r="AE78" s="28">
        <f>SUM(Y78:AB78)</f>
        <v>-4.6267380263219013E-3</v>
      </c>
      <c r="AF78" s="117" cm="1">
        <f t="array" ref="AF78:AG80">E78:F80-3*(_xlfn.ANCHORARRAY(AC78))</f>
        <v>-0.51933506462503176</v>
      </c>
      <c r="AG78" s="118">
        <v>-0.56395338190976274</v>
      </c>
      <c r="AH78" s="114" cm="1">
        <f t="array" ref="AH78:AH80">(H78:H80)-3*(AE78:AE80)</f>
        <v>0.40956313135503886</v>
      </c>
      <c r="AI78" s="121" cm="1">
        <f t="array" ref="AI78:AI80">G78:G80-3*(_xlfn.ANCHORARRAY(W78))</f>
        <v>1.7843907434306969</v>
      </c>
      <c r="AJ78" s="124">
        <f>I78-3*(X78)</f>
        <v>-0.84659694986292977</v>
      </c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1"/>
      <c r="CF78" s="91"/>
      <c r="CG78" s="91"/>
      <c r="CH78" s="91"/>
      <c r="CI78" s="91"/>
      <c r="CJ78" s="91"/>
      <c r="CK78" s="91"/>
      <c r="CL78" s="91"/>
      <c r="CM78" s="91"/>
      <c r="CN78" s="91"/>
      <c r="CO78" s="91"/>
      <c r="CP78" s="91"/>
      <c r="CQ78" s="91"/>
      <c r="CR78" s="91"/>
      <c r="CS78" s="91"/>
      <c r="CT78" s="91"/>
      <c r="CU78" s="91"/>
      <c r="CV78" s="91"/>
      <c r="CW78" s="91"/>
      <c r="CX78" s="91"/>
      <c r="CY78" s="91"/>
      <c r="CZ78" s="91"/>
      <c r="DA78" s="91"/>
      <c r="DB78" s="91"/>
      <c r="DC78" s="91"/>
      <c r="DD78" s="91"/>
      <c r="DE78" s="91"/>
      <c r="DF78" s="91"/>
      <c r="DG78" s="91"/>
      <c r="DH78" s="91"/>
      <c r="DI78" s="91"/>
      <c r="DJ78" s="91"/>
      <c r="DK78" s="91"/>
      <c r="DL78" s="91"/>
      <c r="DM78" s="91"/>
      <c r="DN78" s="91"/>
      <c r="DO78" s="91"/>
      <c r="DP78" s="91"/>
      <c r="DQ78" s="91"/>
      <c r="DR78" s="91"/>
      <c r="DS78" s="91"/>
      <c r="DT78" s="91"/>
      <c r="DU78" s="91"/>
      <c r="DV78" s="91"/>
      <c r="DW78" s="91"/>
      <c r="DX78" s="91"/>
      <c r="DY78" s="91"/>
      <c r="DZ78" s="91"/>
      <c r="EA78" s="91"/>
      <c r="EB78" s="91"/>
      <c r="EC78" s="91"/>
      <c r="ED78" s="91"/>
      <c r="EE78" s="91"/>
      <c r="EF78" s="91"/>
      <c r="EG78" s="91"/>
      <c r="EH78" s="91"/>
      <c r="EI78" s="91"/>
      <c r="EJ78" s="91"/>
      <c r="EK78" s="91"/>
      <c r="EL78" s="91"/>
      <c r="EM78" s="91"/>
      <c r="EN78" s="91"/>
      <c r="EO78" s="91"/>
      <c r="EP78" s="91"/>
      <c r="EQ78" s="91"/>
      <c r="ER78" s="91"/>
      <c r="ES78" s="91"/>
      <c r="ET78" s="91"/>
      <c r="EU78" s="91"/>
      <c r="EV78" s="91"/>
      <c r="EW78" s="91"/>
      <c r="EX78" s="91"/>
      <c r="EY78" s="91"/>
      <c r="EZ78" s="91"/>
      <c r="FA78" s="91"/>
      <c r="FB78" s="91"/>
      <c r="FC78" s="91"/>
      <c r="FD78" s="91"/>
      <c r="FE78" s="91"/>
      <c r="FF78" s="91"/>
      <c r="FG78" s="91"/>
      <c r="FH78" s="91"/>
      <c r="FI78" s="91"/>
      <c r="FJ78" s="91"/>
      <c r="FK78" s="91"/>
      <c r="FL78" s="91"/>
      <c r="FM78" s="91"/>
      <c r="FN78" s="91"/>
      <c r="FO78" s="91"/>
      <c r="FP78" s="91"/>
      <c r="FQ78" s="91"/>
      <c r="FR78" s="91"/>
      <c r="FS78" s="91"/>
      <c r="FT78" s="91"/>
      <c r="FU78" s="91"/>
      <c r="FV78" s="91"/>
      <c r="FW78" s="91"/>
      <c r="FX78" s="91"/>
      <c r="FY78" s="91"/>
      <c r="FZ78" s="91"/>
      <c r="GA78" s="91"/>
      <c r="GB78" s="91"/>
      <c r="GC78" s="91"/>
      <c r="GD78" s="91"/>
      <c r="GE78" s="91"/>
      <c r="GF78" s="91"/>
      <c r="GG78" s="91"/>
      <c r="GH78" s="91"/>
      <c r="GI78" s="91"/>
      <c r="GJ78" s="91"/>
      <c r="GK78" s="91"/>
      <c r="GL78" s="91"/>
      <c r="GM78" s="91"/>
      <c r="GN78" s="91"/>
      <c r="GO78" s="91"/>
      <c r="GP78" s="91"/>
      <c r="GQ78" s="91"/>
      <c r="GR78" s="91"/>
      <c r="GS78" s="91"/>
      <c r="GT78" s="91"/>
      <c r="GU78" s="91"/>
      <c r="GV78" s="91"/>
      <c r="GW78" s="91"/>
      <c r="GX78" s="91"/>
      <c r="GY78" s="91"/>
      <c r="GZ78" s="91"/>
      <c r="HA78" s="91"/>
      <c r="HB78" s="91"/>
      <c r="HC78" s="91"/>
      <c r="HD78" s="91"/>
      <c r="HE78" s="91"/>
      <c r="HF78" s="91"/>
      <c r="HG78" s="91"/>
      <c r="HH78" s="91"/>
      <c r="HI78" s="91"/>
      <c r="HJ78" s="91"/>
      <c r="HK78" s="91"/>
      <c r="HL78" s="91"/>
      <c r="HM78" s="91"/>
      <c r="HN78" s="91"/>
      <c r="HO78" s="91"/>
      <c r="HP78" s="91"/>
      <c r="HQ78" s="91"/>
      <c r="HR78" s="91"/>
      <c r="HS78" s="91"/>
      <c r="HT78" s="91"/>
      <c r="HU78" s="91"/>
      <c r="HV78" s="91"/>
      <c r="HW78" s="91"/>
      <c r="HX78" s="91"/>
      <c r="HY78" s="91"/>
      <c r="HZ78" s="91"/>
      <c r="IA78" s="91"/>
      <c r="IB78" s="91"/>
      <c r="IC78" s="91"/>
      <c r="ID78" s="91"/>
      <c r="IE78" s="91"/>
      <c r="IF78" s="91"/>
      <c r="IG78" s="91"/>
      <c r="IH78" s="91"/>
      <c r="II78" s="91"/>
      <c r="IJ78" s="91"/>
      <c r="IK78" s="91"/>
      <c r="IL78" s="91"/>
      <c r="IM78" s="91"/>
      <c r="IN78" s="91"/>
      <c r="IO78" s="91"/>
      <c r="IP78" s="91"/>
      <c r="IQ78" s="91"/>
      <c r="IR78" s="91"/>
      <c r="IS78" s="91"/>
      <c r="IT78" s="91"/>
      <c r="IU78" s="91"/>
      <c r="IV78" s="91"/>
      <c r="IW78" s="91"/>
      <c r="IX78" s="91"/>
      <c r="IY78" s="91"/>
      <c r="IZ78" s="91"/>
      <c r="JA78" s="91"/>
      <c r="JB78" s="91"/>
      <c r="JC78" s="91"/>
      <c r="JD78" s="91"/>
      <c r="JE78" s="91"/>
      <c r="JF78" s="91"/>
      <c r="JG78" s="91"/>
      <c r="JH78" s="91"/>
      <c r="JI78" s="91"/>
      <c r="JJ78" s="91"/>
      <c r="JK78" s="91"/>
      <c r="JL78" s="91"/>
      <c r="JM78" s="91"/>
      <c r="JN78" s="91"/>
      <c r="JO78" s="91"/>
      <c r="JP78" s="91"/>
      <c r="JQ78" s="91"/>
      <c r="JR78" s="91"/>
      <c r="JS78" s="91"/>
      <c r="JT78" s="91"/>
      <c r="JU78" s="91"/>
      <c r="JV78" s="91"/>
      <c r="JW78" s="91"/>
      <c r="JX78" s="91"/>
      <c r="JY78" s="91"/>
      <c r="JZ78" s="91"/>
      <c r="KA78" s="91"/>
      <c r="KB78" s="91"/>
      <c r="KC78" s="91"/>
      <c r="KD78" s="91"/>
      <c r="KE78" s="91"/>
      <c r="KF78" s="91"/>
      <c r="KG78" s="91"/>
      <c r="KH78" s="91"/>
      <c r="KI78" s="91"/>
      <c r="KJ78" s="91"/>
      <c r="KK78" s="91"/>
      <c r="KL78" s="91"/>
      <c r="KM78" s="91"/>
      <c r="KN78" s="91"/>
      <c r="KO78" s="91"/>
      <c r="KP78" s="91"/>
      <c r="KQ78" s="91"/>
      <c r="KR78" s="91"/>
      <c r="KS78" s="91"/>
      <c r="KT78" s="91"/>
      <c r="KU78" s="91"/>
      <c r="KV78" s="91"/>
      <c r="KW78" s="91"/>
      <c r="KX78" s="91"/>
      <c r="KY78" s="91"/>
      <c r="KZ78" s="91"/>
      <c r="LA78" s="91"/>
      <c r="LB78" s="91"/>
      <c r="LC78" s="91"/>
      <c r="LD78" s="91"/>
      <c r="LE78" s="91"/>
      <c r="LF78" s="91"/>
      <c r="LG78" s="91"/>
      <c r="LH78" s="91"/>
      <c r="LI78" s="91"/>
      <c r="LJ78" s="91"/>
      <c r="LK78" s="91"/>
      <c r="LL78" s="91"/>
      <c r="LM78" s="91"/>
      <c r="LN78" s="91"/>
      <c r="LO78" s="91"/>
      <c r="LP78" s="91"/>
      <c r="LQ78" s="91"/>
      <c r="LR78" s="91"/>
      <c r="LS78" s="91"/>
      <c r="LT78" s="91"/>
      <c r="LU78" s="91"/>
      <c r="LV78" s="91"/>
      <c r="LW78" s="91"/>
      <c r="LX78" s="91"/>
      <c r="LY78" s="91"/>
    </row>
    <row r="79" spans="1:337" s="1" customFormat="1" ht="15" thickBot="1" x14ac:dyDescent="0.4">
      <c r="A79" s="60"/>
      <c r="B79" s="29">
        <v>0</v>
      </c>
      <c r="C79" s="30">
        <v>1</v>
      </c>
      <c r="D79" s="31">
        <v>1</v>
      </c>
      <c r="E79" s="50">
        <v>-0.530402921613644</v>
      </c>
      <c r="F79" s="51">
        <v>0.65469071608060825</v>
      </c>
      <c r="G79" s="49">
        <v>-8.2765629938932023E-2</v>
      </c>
      <c r="H79" s="49">
        <v>-6.8519218172188867E-2</v>
      </c>
      <c r="I79" s="53"/>
      <c r="J79" s="34"/>
      <c r="K79" s="10">
        <v>-6.8519218172188867E-2</v>
      </c>
      <c r="L79" s="10">
        <v>0.58617149790841938</v>
      </c>
      <c r="M79" s="10">
        <v>-0.59892213978583286</v>
      </c>
      <c r="N79" s="10">
        <v>5.5768576294775385E-2</v>
      </c>
      <c r="O79" s="13">
        <f>1/(1+EXP(-K79))</f>
        <v>0.48287689418137891</v>
      </c>
      <c r="P79" s="13">
        <f t="shared" si="19"/>
        <v>0.64248622819690238</v>
      </c>
      <c r="Q79" s="13">
        <f t="shared" si="19"/>
        <v>0.35459032990190914</v>
      </c>
      <c r="R79" s="13">
        <f t="shared" si="19"/>
        <v>0.51393853170237414</v>
      </c>
      <c r="S79" s="106">
        <v>0.14311271989073182</v>
      </c>
      <c r="T79" s="15">
        <f t="shared" si="18"/>
        <v>0.53571723962726925</v>
      </c>
      <c r="U79" s="35"/>
      <c r="V79" s="18">
        <v>-0.11607069009318269</v>
      </c>
      <c r="W79" s="21">
        <v>4.8231351354218049E-3</v>
      </c>
      <c r="X79" s="21"/>
      <c r="Y79" s="24">
        <v>-2.540181543534257E-3</v>
      </c>
      <c r="Z79" s="25">
        <v>2.2066283332948409E-3</v>
      </c>
      <c r="AA79" s="25">
        <v>2.2291425598541079E-3</v>
      </c>
      <c r="AB79" s="18">
        <v>-2.4852514402395947E-3</v>
      </c>
      <c r="AC79" s="21">
        <v>-2.5610888038548685E-4</v>
      </c>
      <c r="AD79" s="27">
        <v>-2.7862310694475381E-4</v>
      </c>
      <c r="AE79" s="28">
        <f>SUM(Y79:AB79)</f>
        <v>-5.8966209062490289E-4</v>
      </c>
      <c r="AF79" s="117">
        <v>-0.52963459497248755</v>
      </c>
      <c r="AG79" s="118">
        <v>0.65552658540144249</v>
      </c>
      <c r="AH79" s="115">
        <v>-6.6750231900314164E-2</v>
      </c>
      <c r="AI79" s="122">
        <v>-9.7235035345197438E-2</v>
      </c>
      <c r="AJ79" s="125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1"/>
      <c r="CG79" s="91"/>
      <c r="CH79" s="91"/>
      <c r="CI79" s="91"/>
      <c r="CJ79" s="91"/>
      <c r="CK79" s="91"/>
      <c r="CL79" s="91"/>
      <c r="CM79" s="91"/>
      <c r="CN79" s="91"/>
      <c r="CO79" s="91"/>
      <c r="CP79" s="91"/>
      <c r="CQ79" s="91"/>
      <c r="CR79" s="91"/>
      <c r="CS79" s="91"/>
      <c r="CT79" s="91"/>
      <c r="CU79" s="91"/>
      <c r="CV79" s="91"/>
      <c r="CW79" s="91"/>
      <c r="CX79" s="91"/>
      <c r="CY79" s="91"/>
      <c r="CZ79" s="91"/>
      <c r="DA79" s="91"/>
      <c r="DB79" s="91"/>
      <c r="DC79" s="91"/>
      <c r="DD79" s="91"/>
      <c r="DE79" s="91"/>
      <c r="DF79" s="91"/>
      <c r="DG79" s="91"/>
      <c r="DH79" s="91"/>
      <c r="DI79" s="91"/>
      <c r="DJ79" s="91"/>
      <c r="DK79" s="91"/>
      <c r="DL79" s="91"/>
      <c r="DM79" s="91"/>
      <c r="DN79" s="91"/>
      <c r="DO79" s="91"/>
      <c r="DP79" s="91"/>
      <c r="DQ79" s="91"/>
      <c r="DR79" s="91"/>
      <c r="DS79" s="91"/>
      <c r="DT79" s="91"/>
      <c r="DU79" s="91"/>
      <c r="DV79" s="91"/>
      <c r="DW79" s="91"/>
      <c r="DX79" s="91"/>
      <c r="DY79" s="91"/>
      <c r="DZ79" s="91"/>
      <c r="EA79" s="91"/>
      <c r="EB79" s="91"/>
      <c r="EC79" s="91"/>
      <c r="ED79" s="91"/>
      <c r="EE79" s="91"/>
      <c r="EF79" s="91"/>
      <c r="EG79" s="91"/>
      <c r="EH79" s="91"/>
      <c r="EI79" s="91"/>
      <c r="EJ79" s="91"/>
      <c r="EK79" s="91"/>
      <c r="EL79" s="91"/>
      <c r="EM79" s="91"/>
      <c r="EN79" s="91"/>
      <c r="EO79" s="91"/>
      <c r="EP79" s="91"/>
      <c r="EQ79" s="91"/>
      <c r="ER79" s="91"/>
      <c r="ES79" s="91"/>
      <c r="ET79" s="91"/>
      <c r="EU79" s="91"/>
      <c r="EV79" s="91"/>
      <c r="EW79" s="91"/>
      <c r="EX79" s="91"/>
      <c r="EY79" s="91"/>
      <c r="EZ79" s="91"/>
      <c r="FA79" s="91"/>
      <c r="FB79" s="91"/>
      <c r="FC79" s="91"/>
      <c r="FD79" s="91"/>
      <c r="FE79" s="91"/>
      <c r="FF79" s="91"/>
      <c r="FG79" s="91"/>
      <c r="FH79" s="91"/>
      <c r="FI79" s="91"/>
      <c r="FJ79" s="91"/>
      <c r="FK79" s="91"/>
      <c r="FL79" s="91"/>
      <c r="FM79" s="91"/>
      <c r="FN79" s="91"/>
      <c r="FO79" s="91"/>
      <c r="FP79" s="91"/>
      <c r="FQ79" s="91"/>
      <c r="FR79" s="91"/>
      <c r="FS79" s="91"/>
      <c r="FT79" s="91"/>
      <c r="FU79" s="91"/>
      <c r="FV79" s="91"/>
      <c r="FW79" s="91"/>
      <c r="FX79" s="91"/>
      <c r="FY79" s="91"/>
      <c r="FZ79" s="91"/>
      <c r="GA79" s="91"/>
      <c r="GB79" s="91"/>
      <c r="GC79" s="91"/>
      <c r="GD79" s="91"/>
      <c r="GE79" s="91"/>
      <c r="GF79" s="91"/>
      <c r="GG79" s="91"/>
      <c r="GH79" s="91"/>
      <c r="GI79" s="91"/>
      <c r="GJ79" s="91"/>
      <c r="GK79" s="91"/>
      <c r="GL79" s="91"/>
      <c r="GM79" s="91"/>
      <c r="GN79" s="91"/>
      <c r="GO79" s="91"/>
      <c r="GP79" s="91"/>
      <c r="GQ79" s="91"/>
      <c r="GR79" s="91"/>
      <c r="GS79" s="91"/>
      <c r="GT79" s="91"/>
      <c r="GU79" s="91"/>
      <c r="GV79" s="91"/>
      <c r="GW79" s="91"/>
      <c r="GX79" s="91"/>
      <c r="GY79" s="91"/>
      <c r="GZ79" s="91"/>
      <c r="HA79" s="91"/>
      <c r="HB79" s="91"/>
      <c r="HC79" s="91"/>
      <c r="HD79" s="91"/>
      <c r="HE79" s="91"/>
      <c r="HF79" s="91"/>
      <c r="HG79" s="91"/>
      <c r="HH79" s="91"/>
      <c r="HI79" s="91"/>
      <c r="HJ79" s="91"/>
      <c r="HK79" s="91"/>
      <c r="HL79" s="91"/>
      <c r="HM79" s="91"/>
      <c r="HN79" s="91"/>
      <c r="HO79" s="91"/>
      <c r="HP79" s="91"/>
      <c r="HQ79" s="91"/>
      <c r="HR79" s="91"/>
      <c r="HS79" s="91"/>
      <c r="HT79" s="91"/>
      <c r="HU79" s="91"/>
      <c r="HV79" s="91"/>
      <c r="HW79" s="91"/>
      <c r="HX79" s="91"/>
      <c r="HY79" s="91"/>
      <c r="HZ79" s="91"/>
      <c r="IA79" s="91"/>
      <c r="IB79" s="91"/>
      <c r="IC79" s="91"/>
      <c r="ID79" s="91"/>
      <c r="IE79" s="91"/>
      <c r="IF79" s="91"/>
      <c r="IG79" s="91"/>
      <c r="IH79" s="91"/>
      <c r="II79" s="91"/>
      <c r="IJ79" s="91"/>
      <c r="IK79" s="91"/>
      <c r="IL79" s="91"/>
      <c r="IM79" s="91"/>
      <c r="IN79" s="91"/>
      <c r="IO79" s="91"/>
      <c r="IP79" s="91"/>
      <c r="IQ79" s="91"/>
      <c r="IR79" s="91"/>
      <c r="IS79" s="91"/>
      <c r="IT79" s="91"/>
      <c r="IU79" s="91"/>
      <c r="IV79" s="91"/>
      <c r="IW79" s="91"/>
      <c r="IX79" s="91"/>
      <c r="IY79" s="91"/>
      <c r="IZ79" s="91"/>
      <c r="JA79" s="91"/>
      <c r="JB79" s="91"/>
      <c r="JC79" s="91"/>
      <c r="JD79" s="91"/>
      <c r="JE79" s="91"/>
      <c r="JF79" s="91"/>
      <c r="JG79" s="91"/>
      <c r="JH79" s="91"/>
      <c r="JI79" s="91"/>
      <c r="JJ79" s="91"/>
      <c r="JK79" s="91"/>
      <c r="JL79" s="91"/>
      <c r="JM79" s="91"/>
      <c r="JN79" s="91"/>
      <c r="JO79" s="91"/>
      <c r="JP79" s="91"/>
      <c r="JQ79" s="91"/>
      <c r="JR79" s="91"/>
      <c r="JS79" s="91"/>
      <c r="JT79" s="91"/>
      <c r="JU79" s="91"/>
      <c r="JV79" s="91"/>
      <c r="JW79" s="91"/>
      <c r="JX79" s="91"/>
      <c r="JY79" s="91"/>
      <c r="JZ79" s="91"/>
      <c r="KA79" s="91"/>
      <c r="KB79" s="91"/>
      <c r="KC79" s="91"/>
      <c r="KD79" s="91"/>
      <c r="KE79" s="91"/>
      <c r="KF79" s="91"/>
      <c r="KG79" s="91"/>
      <c r="KH79" s="91"/>
      <c r="KI79" s="91"/>
      <c r="KJ79" s="91"/>
      <c r="KK79" s="91"/>
      <c r="KL79" s="91"/>
      <c r="KM79" s="91"/>
      <c r="KN79" s="91"/>
      <c r="KO79" s="91"/>
      <c r="KP79" s="91"/>
      <c r="KQ79" s="91"/>
      <c r="KR79" s="91"/>
      <c r="KS79" s="91"/>
      <c r="KT79" s="91"/>
      <c r="KU79" s="91"/>
      <c r="KV79" s="91"/>
      <c r="KW79" s="91"/>
      <c r="KX79" s="91"/>
      <c r="KY79" s="91"/>
      <c r="KZ79" s="91"/>
      <c r="LA79" s="91"/>
      <c r="LB79" s="91"/>
      <c r="LC79" s="91"/>
      <c r="LD79" s="91"/>
      <c r="LE79" s="91"/>
      <c r="LF79" s="91"/>
      <c r="LG79" s="91"/>
      <c r="LH79" s="91"/>
      <c r="LI79" s="91"/>
      <c r="LJ79" s="91"/>
      <c r="LK79" s="91"/>
      <c r="LL79" s="91"/>
      <c r="LM79" s="91"/>
      <c r="LN79" s="91"/>
      <c r="LO79" s="91"/>
      <c r="LP79" s="91"/>
      <c r="LQ79" s="91"/>
      <c r="LR79" s="91"/>
      <c r="LS79" s="91"/>
      <c r="LT79" s="91"/>
      <c r="LU79" s="91"/>
      <c r="LV79" s="91"/>
      <c r="LW79" s="91"/>
      <c r="LX79" s="91"/>
      <c r="LY79" s="91"/>
    </row>
    <row r="80" spans="1:337" s="1" customFormat="1" ht="15" thickBot="1" x14ac:dyDescent="0.4">
      <c r="A80" s="60"/>
      <c r="B80" s="29">
        <v>1</v>
      </c>
      <c r="C80" s="30">
        <v>0</v>
      </c>
      <c r="D80" s="31">
        <v>1</v>
      </c>
      <c r="E80" s="50">
        <v>-0.14129550379786815</v>
      </c>
      <c r="F80" s="51">
        <v>0.56061403793610609</v>
      </c>
      <c r="G80" s="49">
        <v>0.39012534212419309</v>
      </c>
      <c r="H80" s="49">
        <v>-0.17201842184411578</v>
      </c>
      <c r="I80" s="53"/>
      <c r="J80" s="34"/>
      <c r="K80" s="10">
        <v>-0.17201842184411578</v>
      </c>
      <c r="L80" s="10">
        <v>0.38859561609199034</v>
      </c>
      <c r="M80" s="10">
        <v>-0.3133139256419839</v>
      </c>
      <c r="N80" s="10">
        <v>0.24730011229412216</v>
      </c>
      <c r="O80" s="13">
        <f>1/(1+EXP(-K80))</f>
        <v>0.45710112508869527</v>
      </c>
      <c r="P80" s="13">
        <f t="shared" si="19"/>
        <v>0.59594457679700796</v>
      </c>
      <c r="Q80" s="13">
        <f t="shared" si="19"/>
        <v>0.42230605399641613</v>
      </c>
      <c r="R80" s="13">
        <f t="shared" si="19"/>
        <v>0.56151185533179226</v>
      </c>
      <c r="S80" s="106">
        <v>0.11715494888488731</v>
      </c>
      <c r="T80" s="15">
        <f t="shared" si="18"/>
        <v>0.52925528345510942</v>
      </c>
      <c r="U80" s="35"/>
      <c r="V80" s="18">
        <v>-0.11768617913622265</v>
      </c>
      <c r="W80" s="21">
        <v>4.8064637755117906E-3</v>
      </c>
      <c r="X80" s="21"/>
      <c r="Y80" s="24">
        <v>1.1899254625913727E-2</v>
      </c>
      <c r="Z80" s="25">
        <v>-1.0903691143695752E-2</v>
      </c>
      <c r="AA80" s="25">
        <v>-1.1200947179626391E-2</v>
      </c>
      <c r="AB80" s="18">
        <v>1.1546194893502486E-2</v>
      </c>
      <c r="AC80" s="21">
        <v>3.4524771387609531E-4</v>
      </c>
      <c r="AD80" s="27">
        <v>6.4250374980673493E-4</v>
      </c>
      <c r="AE80" s="28">
        <f>SUM(Y80:AB80)</f>
        <v>1.3408111960940706E-3</v>
      </c>
      <c r="AF80" s="117">
        <v>-0.14233124693949645</v>
      </c>
      <c r="AG80" s="118">
        <v>0.55868652668668584</v>
      </c>
      <c r="AH80" s="115">
        <v>-0.176040855432398</v>
      </c>
      <c r="AI80" s="122">
        <v>0.37570595079765773</v>
      </c>
      <c r="AJ80" s="125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  <c r="CP80" s="91"/>
      <c r="CQ80" s="91"/>
      <c r="CR80" s="91"/>
      <c r="CS80" s="91"/>
      <c r="CT80" s="91"/>
      <c r="CU80" s="91"/>
      <c r="CV80" s="91"/>
      <c r="CW80" s="91"/>
      <c r="CX80" s="91"/>
      <c r="CY80" s="91"/>
      <c r="CZ80" s="91"/>
      <c r="DA80" s="91"/>
      <c r="DB80" s="91"/>
      <c r="DC80" s="91"/>
      <c r="DD80" s="91"/>
      <c r="DE80" s="91"/>
      <c r="DF80" s="91"/>
      <c r="DG80" s="91"/>
      <c r="DH80" s="91"/>
      <c r="DI80" s="91"/>
      <c r="DJ80" s="91"/>
      <c r="DK80" s="91"/>
      <c r="DL80" s="91"/>
      <c r="DM80" s="91"/>
      <c r="DN80" s="91"/>
      <c r="DO80" s="91"/>
      <c r="DP80" s="91"/>
      <c r="DQ80" s="91"/>
      <c r="DR80" s="91"/>
      <c r="DS80" s="91"/>
      <c r="DT80" s="91"/>
      <c r="DU80" s="91"/>
      <c r="DV80" s="91"/>
      <c r="DW80" s="91"/>
      <c r="DX80" s="91"/>
      <c r="DY80" s="91"/>
      <c r="DZ80" s="91"/>
      <c r="EA80" s="91"/>
      <c r="EB80" s="91"/>
      <c r="EC80" s="91"/>
      <c r="ED80" s="91"/>
      <c r="EE80" s="91"/>
      <c r="EF80" s="91"/>
      <c r="EG80" s="91"/>
      <c r="EH80" s="91"/>
      <c r="EI80" s="91"/>
      <c r="EJ80" s="91"/>
      <c r="EK80" s="91"/>
      <c r="EL80" s="91"/>
      <c r="EM80" s="91"/>
      <c r="EN80" s="91"/>
      <c r="EO80" s="91"/>
      <c r="EP80" s="91"/>
      <c r="EQ80" s="91"/>
      <c r="ER80" s="91"/>
      <c r="ES80" s="91"/>
      <c r="ET80" s="91"/>
      <c r="EU80" s="91"/>
      <c r="EV80" s="91"/>
      <c r="EW80" s="91"/>
      <c r="EX80" s="91"/>
      <c r="EY80" s="91"/>
      <c r="EZ80" s="91"/>
      <c r="FA80" s="91"/>
      <c r="FB80" s="91"/>
      <c r="FC80" s="91"/>
      <c r="FD80" s="91"/>
      <c r="FE80" s="91"/>
      <c r="FF80" s="91"/>
      <c r="FG80" s="91"/>
      <c r="FH80" s="91"/>
      <c r="FI80" s="91"/>
      <c r="FJ80" s="91"/>
      <c r="FK80" s="91"/>
      <c r="FL80" s="91"/>
      <c r="FM80" s="91"/>
      <c r="FN80" s="91"/>
      <c r="FO80" s="91"/>
      <c r="FP80" s="91"/>
      <c r="FQ80" s="91"/>
      <c r="FR80" s="91"/>
      <c r="FS80" s="91"/>
      <c r="FT80" s="91"/>
      <c r="FU80" s="91"/>
      <c r="FV80" s="91"/>
      <c r="FW80" s="91"/>
      <c r="FX80" s="91"/>
      <c r="FY80" s="91"/>
      <c r="FZ80" s="91"/>
      <c r="GA80" s="91"/>
      <c r="GB80" s="91"/>
      <c r="GC80" s="91"/>
      <c r="GD80" s="91"/>
      <c r="GE80" s="91"/>
      <c r="GF80" s="91"/>
      <c r="GG80" s="91"/>
      <c r="GH80" s="91"/>
      <c r="GI80" s="91"/>
      <c r="GJ80" s="91"/>
      <c r="GK80" s="91"/>
      <c r="GL80" s="91"/>
      <c r="GM80" s="91"/>
      <c r="GN80" s="91"/>
      <c r="GO80" s="91"/>
      <c r="GP80" s="91"/>
      <c r="GQ80" s="91"/>
      <c r="GR80" s="91"/>
      <c r="GS80" s="91"/>
      <c r="GT80" s="91"/>
      <c r="GU80" s="91"/>
      <c r="GV80" s="91"/>
      <c r="GW80" s="91"/>
      <c r="GX80" s="91"/>
      <c r="GY80" s="91"/>
      <c r="GZ80" s="91"/>
      <c r="HA80" s="91"/>
      <c r="HB80" s="91"/>
      <c r="HC80" s="91"/>
      <c r="HD80" s="91"/>
      <c r="HE80" s="91"/>
      <c r="HF80" s="91"/>
      <c r="HG80" s="91"/>
      <c r="HH80" s="91"/>
      <c r="HI80" s="91"/>
      <c r="HJ80" s="91"/>
      <c r="HK80" s="91"/>
      <c r="HL80" s="91"/>
      <c r="HM80" s="91"/>
      <c r="HN80" s="91"/>
      <c r="HO80" s="91"/>
      <c r="HP80" s="91"/>
      <c r="HQ80" s="91"/>
      <c r="HR80" s="91"/>
      <c r="HS80" s="91"/>
      <c r="HT80" s="91"/>
      <c r="HU80" s="91"/>
      <c r="HV80" s="91"/>
      <c r="HW80" s="91"/>
      <c r="HX80" s="91"/>
      <c r="HY80" s="91"/>
      <c r="HZ80" s="91"/>
      <c r="IA80" s="91"/>
      <c r="IB80" s="91"/>
      <c r="IC80" s="91"/>
      <c r="ID80" s="91"/>
      <c r="IE80" s="91"/>
      <c r="IF80" s="91"/>
      <c r="IG80" s="91"/>
      <c r="IH80" s="91"/>
      <c r="II80" s="91"/>
      <c r="IJ80" s="91"/>
      <c r="IK80" s="91"/>
      <c r="IL80" s="91"/>
      <c r="IM80" s="91"/>
      <c r="IN80" s="91"/>
      <c r="IO80" s="91"/>
      <c r="IP80" s="91"/>
      <c r="IQ80" s="91"/>
      <c r="IR80" s="91"/>
      <c r="IS80" s="91"/>
      <c r="IT80" s="91"/>
      <c r="IU80" s="91"/>
      <c r="IV80" s="91"/>
      <c r="IW80" s="91"/>
      <c r="IX80" s="91"/>
      <c r="IY80" s="91"/>
      <c r="IZ80" s="91"/>
      <c r="JA80" s="91"/>
      <c r="JB80" s="91"/>
      <c r="JC80" s="91"/>
      <c r="JD80" s="91"/>
      <c r="JE80" s="91"/>
      <c r="JF80" s="91"/>
      <c r="JG80" s="91"/>
      <c r="JH80" s="91"/>
      <c r="JI80" s="91"/>
      <c r="JJ80" s="91"/>
      <c r="JK80" s="91"/>
      <c r="JL80" s="91"/>
      <c r="JM80" s="91"/>
      <c r="JN80" s="91"/>
      <c r="JO80" s="91"/>
      <c r="JP80" s="91"/>
      <c r="JQ80" s="91"/>
      <c r="JR80" s="91"/>
      <c r="JS80" s="91"/>
      <c r="JT80" s="91"/>
      <c r="JU80" s="91"/>
      <c r="JV80" s="91"/>
      <c r="JW80" s="91"/>
      <c r="JX80" s="91"/>
      <c r="JY80" s="91"/>
      <c r="JZ80" s="91"/>
      <c r="KA80" s="91"/>
      <c r="KB80" s="91"/>
      <c r="KC80" s="91"/>
      <c r="KD80" s="91"/>
      <c r="KE80" s="91"/>
      <c r="KF80" s="91"/>
      <c r="KG80" s="91"/>
      <c r="KH80" s="91"/>
      <c r="KI80" s="91"/>
      <c r="KJ80" s="91"/>
      <c r="KK80" s="91"/>
      <c r="KL80" s="91"/>
      <c r="KM80" s="91"/>
      <c r="KN80" s="91"/>
      <c r="KO80" s="91"/>
      <c r="KP80" s="91"/>
      <c r="KQ80" s="91"/>
      <c r="KR80" s="91"/>
      <c r="KS80" s="91"/>
      <c r="KT80" s="91"/>
      <c r="KU80" s="91"/>
      <c r="KV80" s="91"/>
      <c r="KW80" s="91"/>
      <c r="KX80" s="91"/>
      <c r="KY80" s="91"/>
      <c r="KZ80" s="91"/>
      <c r="LA80" s="91"/>
      <c r="LB80" s="91"/>
      <c r="LC80" s="91"/>
      <c r="LD80" s="91"/>
      <c r="LE80" s="91"/>
      <c r="LF80" s="91"/>
      <c r="LG80" s="91"/>
      <c r="LH80" s="91"/>
      <c r="LI80" s="91"/>
      <c r="LJ80" s="91"/>
      <c r="LK80" s="91"/>
      <c r="LL80" s="91"/>
      <c r="LM80" s="91"/>
      <c r="LN80" s="91"/>
      <c r="LO80" s="91"/>
      <c r="LP80" s="91"/>
      <c r="LQ80" s="91"/>
      <c r="LR80" s="91"/>
      <c r="LS80" s="91"/>
      <c r="LT80" s="91"/>
      <c r="LU80" s="91"/>
      <c r="LV80" s="91"/>
      <c r="LW80" s="91"/>
      <c r="LX80" s="91"/>
      <c r="LY80" s="91"/>
    </row>
    <row r="81" spans="1:337" s="1" customFormat="1" ht="15" thickBot="1" x14ac:dyDescent="0.4">
      <c r="A81" s="61"/>
      <c r="B81" s="36">
        <v>1</v>
      </c>
      <c r="C81" s="37">
        <v>1</v>
      </c>
      <c r="D81" s="38">
        <v>0</v>
      </c>
      <c r="E81" s="54"/>
      <c r="F81" s="55"/>
      <c r="G81" s="56"/>
      <c r="H81" s="56"/>
      <c r="I81" s="57"/>
      <c r="J81" s="41"/>
      <c r="K81" s="42"/>
      <c r="L81" s="42"/>
      <c r="M81" s="42"/>
      <c r="N81" s="42"/>
      <c r="O81" s="14"/>
      <c r="P81" s="14"/>
      <c r="Q81" s="14"/>
      <c r="R81" s="14"/>
      <c r="S81" s="107">
        <v>-7.6778053742066144E-2</v>
      </c>
      <c r="T81" s="15">
        <f t="shared" si="18"/>
        <v>0.48081491010551108</v>
      </c>
      <c r="U81" s="43"/>
      <c r="V81" s="19">
        <v>0.12020372752637777</v>
      </c>
      <c r="W81" s="44"/>
      <c r="X81" s="44"/>
      <c r="Y81" s="45"/>
      <c r="Z81" s="42"/>
      <c r="AA81" s="42"/>
      <c r="AB81" s="19"/>
      <c r="AC81" s="44"/>
      <c r="AD81" s="46"/>
      <c r="AE81" s="47"/>
      <c r="AF81" s="119"/>
      <c r="AG81" s="120"/>
      <c r="AH81" s="116"/>
      <c r="AI81" s="123"/>
      <c r="AJ81" s="126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1"/>
      <c r="CP81" s="91"/>
      <c r="CQ81" s="91"/>
      <c r="CR81" s="91"/>
      <c r="CS81" s="91"/>
      <c r="CT81" s="91"/>
      <c r="CU81" s="91"/>
      <c r="CV81" s="91"/>
      <c r="CW81" s="91"/>
      <c r="CX81" s="91"/>
      <c r="CY81" s="91"/>
      <c r="CZ81" s="91"/>
      <c r="DA81" s="91"/>
      <c r="DB81" s="91"/>
      <c r="DC81" s="91"/>
      <c r="DD81" s="91"/>
      <c r="DE81" s="91"/>
      <c r="DF81" s="91"/>
      <c r="DG81" s="91"/>
      <c r="DH81" s="91"/>
      <c r="DI81" s="91"/>
      <c r="DJ81" s="91"/>
      <c r="DK81" s="91"/>
      <c r="DL81" s="91"/>
      <c r="DM81" s="91"/>
      <c r="DN81" s="91"/>
      <c r="DO81" s="91"/>
      <c r="DP81" s="91"/>
      <c r="DQ81" s="91"/>
      <c r="DR81" s="91"/>
      <c r="DS81" s="91"/>
      <c r="DT81" s="91"/>
      <c r="DU81" s="91"/>
      <c r="DV81" s="91"/>
      <c r="DW81" s="91"/>
      <c r="DX81" s="91"/>
      <c r="DY81" s="91"/>
      <c r="DZ81" s="91"/>
      <c r="EA81" s="91"/>
      <c r="EB81" s="91"/>
      <c r="EC81" s="91"/>
      <c r="ED81" s="91"/>
      <c r="EE81" s="91"/>
      <c r="EF81" s="91"/>
      <c r="EG81" s="91"/>
      <c r="EH81" s="91"/>
      <c r="EI81" s="91"/>
      <c r="EJ81" s="91"/>
      <c r="EK81" s="91"/>
      <c r="EL81" s="91"/>
      <c r="EM81" s="91"/>
      <c r="EN81" s="91"/>
      <c r="EO81" s="91"/>
      <c r="EP81" s="91"/>
      <c r="EQ81" s="91"/>
      <c r="ER81" s="91"/>
      <c r="ES81" s="91"/>
      <c r="ET81" s="91"/>
      <c r="EU81" s="91"/>
      <c r="EV81" s="91"/>
      <c r="EW81" s="91"/>
      <c r="EX81" s="91"/>
      <c r="EY81" s="91"/>
      <c r="EZ81" s="91"/>
      <c r="FA81" s="91"/>
      <c r="FB81" s="91"/>
      <c r="FC81" s="91"/>
      <c r="FD81" s="91"/>
      <c r="FE81" s="91"/>
      <c r="FF81" s="91"/>
      <c r="FG81" s="91"/>
      <c r="FH81" s="91"/>
      <c r="FI81" s="91"/>
      <c r="FJ81" s="91"/>
      <c r="FK81" s="91"/>
      <c r="FL81" s="91"/>
      <c r="FM81" s="91"/>
      <c r="FN81" s="91"/>
      <c r="FO81" s="91"/>
      <c r="FP81" s="91"/>
      <c r="FQ81" s="91"/>
      <c r="FR81" s="91"/>
      <c r="FS81" s="91"/>
      <c r="FT81" s="91"/>
      <c r="FU81" s="91"/>
      <c r="FV81" s="91"/>
      <c r="FW81" s="91"/>
      <c r="FX81" s="91"/>
      <c r="FY81" s="91"/>
      <c r="FZ81" s="91"/>
      <c r="GA81" s="91"/>
      <c r="GB81" s="91"/>
      <c r="GC81" s="91"/>
      <c r="GD81" s="91"/>
      <c r="GE81" s="91"/>
      <c r="GF81" s="91"/>
      <c r="GG81" s="91"/>
      <c r="GH81" s="91"/>
      <c r="GI81" s="91"/>
      <c r="GJ81" s="91"/>
      <c r="GK81" s="91"/>
      <c r="GL81" s="91"/>
      <c r="GM81" s="91"/>
      <c r="GN81" s="91"/>
      <c r="GO81" s="91"/>
      <c r="GP81" s="91"/>
      <c r="GQ81" s="91"/>
      <c r="GR81" s="91"/>
      <c r="GS81" s="91"/>
      <c r="GT81" s="91"/>
      <c r="GU81" s="91"/>
      <c r="GV81" s="91"/>
      <c r="GW81" s="91"/>
      <c r="GX81" s="91"/>
      <c r="GY81" s="91"/>
      <c r="GZ81" s="91"/>
      <c r="HA81" s="91"/>
      <c r="HB81" s="91"/>
      <c r="HC81" s="91"/>
      <c r="HD81" s="91"/>
      <c r="HE81" s="91"/>
      <c r="HF81" s="91"/>
      <c r="HG81" s="91"/>
      <c r="HH81" s="91"/>
      <c r="HI81" s="91"/>
      <c r="HJ81" s="91"/>
      <c r="HK81" s="91"/>
      <c r="HL81" s="91"/>
      <c r="HM81" s="91"/>
      <c r="HN81" s="91"/>
      <c r="HO81" s="91"/>
      <c r="HP81" s="91"/>
      <c r="HQ81" s="91"/>
      <c r="HR81" s="91"/>
      <c r="HS81" s="91"/>
      <c r="HT81" s="91"/>
      <c r="HU81" s="91"/>
      <c r="HV81" s="91"/>
      <c r="HW81" s="91"/>
      <c r="HX81" s="91"/>
      <c r="HY81" s="91"/>
      <c r="HZ81" s="91"/>
      <c r="IA81" s="91"/>
      <c r="IB81" s="91"/>
      <c r="IC81" s="91"/>
      <c r="ID81" s="91"/>
      <c r="IE81" s="91"/>
      <c r="IF81" s="91"/>
      <c r="IG81" s="91"/>
      <c r="IH81" s="91"/>
      <c r="II81" s="91"/>
      <c r="IJ81" s="91"/>
      <c r="IK81" s="91"/>
      <c r="IL81" s="91"/>
      <c r="IM81" s="91"/>
      <c r="IN81" s="91"/>
      <c r="IO81" s="91"/>
      <c r="IP81" s="91"/>
      <c r="IQ81" s="91"/>
      <c r="IR81" s="91"/>
      <c r="IS81" s="91"/>
      <c r="IT81" s="91"/>
      <c r="IU81" s="91"/>
      <c r="IV81" s="91"/>
      <c r="IW81" s="91"/>
      <c r="IX81" s="91"/>
      <c r="IY81" s="91"/>
      <c r="IZ81" s="91"/>
      <c r="JA81" s="91"/>
      <c r="JB81" s="91"/>
      <c r="JC81" s="91"/>
      <c r="JD81" s="91"/>
      <c r="JE81" s="91"/>
      <c r="JF81" s="91"/>
      <c r="JG81" s="91"/>
      <c r="JH81" s="91"/>
      <c r="JI81" s="91"/>
      <c r="JJ81" s="91"/>
      <c r="JK81" s="91"/>
      <c r="JL81" s="91"/>
      <c r="JM81" s="91"/>
      <c r="JN81" s="91"/>
      <c r="JO81" s="91"/>
      <c r="JP81" s="91"/>
      <c r="JQ81" s="91"/>
      <c r="JR81" s="91"/>
      <c r="JS81" s="91"/>
      <c r="JT81" s="91"/>
      <c r="JU81" s="91"/>
      <c r="JV81" s="91"/>
      <c r="JW81" s="91"/>
      <c r="JX81" s="91"/>
      <c r="JY81" s="91"/>
      <c r="JZ81" s="91"/>
      <c r="KA81" s="91"/>
      <c r="KB81" s="91"/>
      <c r="KC81" s="91"/>
      <c r="KD81" s="91"/>
      <c r="KE81" s="91"/>
      <c r="KF81" s="91"/>
      <c r="KG81" s="91"/>
      <c r="KH81" s="91"/>
      <c r="KI81" s="91"/>
      <c r="KJ81" s="91"/>
      <c r="KK81" s="91"/>
      <c r="KL81" s="91"/>
      <c r="KM81" s="91"/>
      <c r="KN81" s="91"/>
      <c r="KO81" s="91"/>
      <c r="KP81" s="91"/>
      <c r="KQ81" s="91"/>
      <c r="KR81" s="91"/>
      <c r="KS81" s="91"/>
      <c r="KT81" s="91"/>
      <c r="KU81" s="91"/>
      <c r="KV81" s="91"/>
      <c r="KW81" s="91"/>
      <c r="KX81" s="91"/>
      <c r="KY81" s="91"/>
      <c r="KZ81" s="91"/>
      <c r="LA81" s="91"/>
      <c r="LB81" s="91"/>
      <c r="LC81" s="91"/>
      <c r="LD81" s="91"/>
      <c r="LE81" s="91"/>
      <c r="LF81" s="91"/>
      <c r="LG81" s="91"/>
      <c r="LH81" s="91"/>
      <c r="LI81" s="91"/>
      <c r="LJ81" s="91"/>
      <c r="LK81" s="91"/>
      <c r="LL81" s="91"/>
      <c r="LM81" s="91"/>
      <c r="LN81" s="91"/>
      <c r="LO81" s="91"/>
      <c r="LP81" s="91"/>
      <c r="LQ81" s="91"/>
      <c r="LR81" s="91"/>
      <c r="LS81" s="91"/>
      <c r="LT81" s="91"/>
      <c r="LU81" s="91"/>
      <c r="LV81" s="91"/>
      <c r="LW81" s="91"/>
      <c r="LX81" s="91"/>
      <c r="LY81" s="91"/>
    </row>
    <row r="82" spans="1:337" s="1" customFormat="1" ht="15" thickBot="1" x14ac:dyDescent="0.4">
      <c r="A82" s="59">
        <f>A78+1</f>
        <v>19</v>
      </c>
      <c r="B82" s="3">
        <v>0</v>
      </c>
      <c r="C82" s="4">
        <v>0</v>
      </c>
      <c r="D82" s="5">
        <v>0</v>
      </c>
      <c r="E82" s="48" cm="1">
        <f t="array" ref="E82:F84">AF78:AG80</f>
        <v>-0.51933506462503176</v>
      </c>
      <c r="F82" s="49">
        <v>-0.56395338190976274</v>
      </c>
      <c r="G82" s="49" cm="1">
        <f t="array" ref="G82:G84">AI78:AI80</f>
        <v>1.7843907434306969</v>
      </c>
      <c r="H82" s="49" cm="1">
        <f t="array" ref="H82:H84">AH78:AH80</f>
        <v>0.40956313135503886</v>
      </c>
      <c r="I82" s="52">
        <f>AJ78</f>
        <v>-0.84659694986292977</v>
      </c>
      <c r="J82" s="8">
        <v>3</v>
      </c>
      <c r="K82" s="9" cm="1">
        <f t="array" ref="K82:N84" xml:space="preserve"> MMULT(E82:F84, TRANSPOSE(B82:C85))+H82:H84</f>
        <v>0.40956313135503886</v>
      </c>
      <c r="L82" s="9">
        <v>-0.15439025055472388</v>
      </c>
      <c r="M82" s="9">
        <v>-0.10977193326999291</v>
      </c>
      <c r="N82" s="9">
        <v>-0.67372531517975565</v>
      </c>
      <c r="O82" s="11">
        <f>(EXP(K82)-EXP(-K82))/(EXP(K82)+EXP(-K82))</f>
        <v>0.38810167692541264</v>
      </c>
      <c r="P82" s="11">
        <f t="shared" ref="P82:R84" si="20">1/(1+EXP(-L82))</f>
        <v>0.46147892380004329</v>
      </c>
      <c r="Q82" s="11">
        <f t="shared" si="20"/>
        <v>0.47258454056559013</v>
      </c>
      <c r="R82" s="11">
        <f t="shared" si="20"/>
        <v>0.33766318293990383</v>
      </c>
      <c r="S82" s="105" cm="1">
        <f t="array" ref="S82:S85">MMULT(TRANSPOSE(O82:R84), G82:G84)+I82</f>
        <v>-2.9706768498162894E-2</v>
      </c>
      <c r="T82" s="15">
        <f t="shared" si="18"/>
        <v>0.49257385399368891</v>
      </c>
      <c r="U82" s="16" cm="1">
        <f t="array" ref="U82">0.25*(-SUMPRODUCT(D82:D85,LN(T82:T85))-SUMPRODUCT(1-D82:D85,LN(1-T82:T85)))</f>
        <v>0.64799423938776446</v>
      </c>
      <c r="V82" s="17" cm="1">
        <f t="array" ref="V82:V85">0.25*(T82:T85-D82:D85)</f>
        <v>0.12314346349842223</v>
      </c>
      <c r="W82" s="20" cm="1">
        <f t="array" ref="W82:W84" xml:space="preserve"> TRANSPOSE(MMULT( TRANSPOSE(_xlfn.ANCHORARRAY(V82)), TRANSPOSE(O82:R84)))</f>
        <v>-2.1010215125032747E-2</v>
      </c>
      <c r="X82" s="20">
        <f>SUM(_xlfn.ANCHORARRAY(V82))</f>
        <v>9.0128853128148279E-3</v>
      </c>
      <c r="Y82" s="22" cm="1">
        <f t="array" ref="Y82:AB84">(G82:G84)*(TRANSPOSE(_xlfn.ANCHORARRAY(V82))*(O82:R84)*(1-O82:R84))</f>
        <v>5.2182647359634231E-2</v>
      </c>
      <c r="Z82" s="23">
        <v>-5.1621012132580239E-2</v>
      </c>
      <c r="AA82" s="23">
        <v>-5.2253391365445177E-2</v>
      </c>
      <c r="AB82" s="17">
        <v>4.7794933311487389E-2</v>
      </c>
      <c r="AC82" s="20" cm="1">
        <f t="array" ref="AC82:AD84">MMULT((_xlfn.ANCHORARRAY(Y82)),(B82:C85))</f>
        <v>-4.4584580539577881E-3</v>
      </c>
      <c r="AD82" s="26">
        <v>-3.8260788210928501E-3</v>
      </c>
      <c r="AE82" s="28">
        <f>SUM(Y82:AB82)</f>
        <v>-3.8968228269037966E-3</v>
      </c>
      <c r="AF82" s="117" cm="1">
        <f t="array" ref="AF82:AG84">E82:F84-3*(_xlfn.ANCHORARRAY(AC82))</f>
        <v>-0.50595969046315836</v>
      </c>
      <c r="AG82" s="118">
        <v>-0.55247514544648424</v>
      </c>
      <c r="AH82" s="114" cm="1">
        <f t="array" ref="AH82:AH84">(H82:H84)-3*(AE82:AE84)</f>
        <v>0.42125359983575023</v>
      </c>
      <c r="AI82" s="121" cm="1">
        <f t="array" ref="AI82:AI84">G82:G84-3*(_xlfn.ANCHORARRAY(W82))</f>
        <v>1.8474213888057951</v>
      </c>
      <c r="AJ82" s="124">
        <f>I82-3*(X82)</f>
        <v>-0.87363560580137423</v>
      </c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1"/>
      <c r="CH82" s="91"/>
      <c r="CI82" s="91"/>
      <c r="CJ82" s="91"/>
      <c r="CK82" s="91"/>
      <c r="CL82" s="91"/>
      <c r="CM82" s="91"/>
      <c r="CN82" s="91"/>
      <c r="CO82" s="91"/>
      <c r="CP82" s="91"/>
      <c r="CQ82" s="91"/>
      <c r="CR82" s="91"/>
      <c r="CS82" s="91"/>
      <c r="CT82" s="91"/>
      <c r="CU82" s="91"/>
      <c r="CV82" s="91"/>
      <c r="CW82" s="91"/>
      <c r="CX82" s="91"/>
      <c r="CY82" s="91"/>
      <c r="CZ82" s="91"/>
      <c r="DA82" s="91"/>
      <c r="DB82" s="91"/>
      <c r="DC82" s="91"/>
      <c r="DD82" s="91"/>
      <c r="DE82" s="91"/>
      <c r="DF82" s="91"/>
      <c r="DG82" s="91"/>
      <c r="DH82" s="91"/>
      <c r="DI82" s="91"/>
      <c r="DJ82" s="91"/>
      <c r="DK82" s="91"/>
      <c r="DL82" s="91"/>
      <c r="DM82" s="91"/>
      <c r="DN82" s="91"/>
      <c r="DO82" s="91"/>
      <c r="DP82" s="91"/>
      <c r="DQ82" s="91"/>
      <c r="DR82" s="91"/>
      <c r="DS82" s="91"/>
      <c r="DT82" s="91"/>
      <c r="DU82" s="91"/>
      <c r="DV82" s="91"/>
      <c r="DW82" s="91"/>
      <c r="DX82" s="91"/>
      <c r="DY82" s="91"/>
      <c r="DZ82" s="91"/>
      <c r="EA82" s="91"/>
      <c r="EB82" s="91"/>
      <c r="EC82" s="91"/>
      <c r="ED82" s="91"/>
      <c r="EE82" s="91"/>
      <c r="EF82" s="91"/>
      <c r="EG82" s="91"/>
      <c r="EH82" s="91"/>
      <c r="EI82" s="91"/>
      <c r="EJ82" s="91"/>
      <c r="EK82" s="91"/>
      <c r="EL82" s="91"/>
      <c r="EM82" s="91"/>
      <c r="EN82" s="91"/>
      <c r="EO82" s="91"/>
      <c r="EP82" s="91"/>
      <c r="EQ82" s="91"/>
      <c r="ER82" s="91"/>
      <c r="ES82" s="91"/>
      <c r="ET82" s="91"/>
      <c r="EU82" s="91"/>
      <c r="EV82" s="91"/>
      <c r="EW82" s="91"/>
      <c r="EX82" s="91"/>
      <c r="EY82" s="91"/>
      <c r="EZ82" s="91"/>
      <c r="FA82" s="91"/>
      <c r="FB82" s="91"/>
      <c r="FC82" s="91"/>
      <c r="FD82" s="91"/>
      <c r="FE82" s="91"/>
      <c r="FF82" s="91"/>
      <c r="FG82" s="91"/>
      <c r="FH82" s="91"/>
      <c r="FI82" s="91"/>
      <c r="FJ82" s="91"/>
      <c r="FK82" s="91"/>
      <c r="FL82" s="91"/>
      <c r="FM82" s="91"/>
      <c r="FN82" s="91"/>
      <c r="FO82" s="91"/>
      <c r="FP82" s="91"/>
      <c r="FQ82" s="91"/>
      <c r="FR82" s="91"/>
      <c r="FS82" s="91"/>
      <c r="FT82" s="91"/>
      <c r="FU82" s="91"/>
      <c r="FV82" s="91"/>
      <c r="FW82" s="91"/>
      <c r="FX82" s="91"/>
      <c r="FY82" s="91"/>
      <c r="FZ82" s="91"/>
      <c r="GA82" s="91"/>
      <c r="GB82" s="91"/>
      <c r="GC82" s="91"/>
      <c r="GD82" s="91"/>
      <c r="GE82" s="91"/>
      <c r="GF82" s="91"/>
      <c r="GG82" s="91"/>
      <c r="GH82" s="91"/>
      <c r="GI82" s="91"/>
      <c r="GJ82" s="91"/>
      <c r="GK82" s="91"/>
      <c r="GL82" s="91"/>
      <c r="GM82" s="91"/>
      <c r="GN82" s="91"/>
      <c r="GO82" s="91"/>
      <c r="GP82" s="91"/>
      <c r="GQ82" s="91"/>
      <c r="GR82" s="91"/>
      <c r="GS82" s="91"/>
      <c r="GT82" s="91"/>
      <c r="GU82" s="91"/>
      <c r="GV82" s="91"/>
      <c r="GW82" s="91"/>
      <c r="GX82" s="91"/>
      <c r="GY82" s="91"/>
      <c r="GZ82" s="91"/>
      <c r="HA82" s="91"/>
      <c r="HB82" s="91"/>
      <c r="HC82" s="91"/>
      <c r="HD82" s="91"/>
      <c r="HE82" s="91"/>
      <c r="HF82" s="91"/>
      <c r="HG82" s="91"/>
      <c r="HH82" s="91"/>
      <c r="HI82" s="91"/>
      <c r="HJ82" s="91"/>
      <c r="HK82" s="91"/>
      <c r="HL82" s="91"/>
      <c r="HM82" s="91"/>
      <c r="HN82" s="91"/>
      <c r="HO82" s="91"/>
      <c r="HP82" s="91"/>
      <c r="HQ82" s="91"/>
      <c r="HR82" s="91"/>
      <c r="HS82" s="91"/>
      <c r="HT82" s="91"/>
      <c r="HU82" s="91"/>
      <c r="HV82" s="91"/>
      <c r="HW82" s="91"/>
      <c r="HX82" s="91"/>
      <c r="HY82" s="91"/>
      <c r="HZ82" s="91"/>
      <c r="IA82" s="91"/>
      <c r="IB82" s="91"/>
      <c r="IC82" s="91"/>
      <c r="ID82" s="91"/>
      <c r="IE82" s="91"/>
      <c r="IF82" s="91"/>
      <c r="IG82" s="91"/>
      <c r="IH82" s="91"/>
      <c r="II82" s="91"/>
      <c r="IJ82" s="91"/>
      <c r="IK82" s="91"/>
      <c r="IL82" s="91"/>
      <c r="IM82" s="91"/>
      <c r="IN82" s="91"/>
      <c r="IO82" s="91"/>
      <c r="IP82" s="91"/>
      <c r="IQ82" s="91"/>
      <c r="IR82" s="91"/>
      <c r="IS82" s="91"/>
      <c r="IT82" s="91"/>
      <c r="IU82" s="91"/>
      <c r="IV82" s="91"/>
      <c r="IW82" s="91"/>
      <c r="IX82" s="91"/>
      <c r="IY82" s="91"/>
      <c r="IZ82" s="91"/>
      <c r="JA82" s="91"/>
      <c r="JB82" s="91"/>
      <c r="JC82" s="91"/>
      <c r="JD82" s="91"/>
      <c r="JE82" s="91"/>
      <c r="JF82" s="91"/>
      <c r="JG82" s="91"/>
      <c r="JH82" s="91"/>
      <c r="JI82" s="91"/>
      <c r="JJ82" s="91"/>
      <c r="JK82" s="91"/>
      <c r="JL82" s="91"/>
      <c r="JM82" s="91"/>
      <c r="JN82" s="91"/>
      <c r="JO82" s="91"/>
      <c r="JP82" s="91"/>
      <c r="JQ82" s="91"/>
      <c r="JR82" s="91"/>
      <c r="JS82" s="91"/>
      <c r="JT82" s="91"/>
      <c r="JU82" s="91"/>
      <c r="JV82" s="91"/>
      <c r="JW82" s="91"/>
      <c r="JX82" s="91"/>
      <c r="JY82" s="91"/>
      <c r="JZ82" s="91"/>
      <c r="KA82" s="91"/>
      <c r="KB82" s="91"/>
      <c r="KC82" s="91"/>
      <c r="KD82" s="91"/>
      <c r="KE82" s="91"/>
      <c r="KF82" s="91"/>
      <c r="KG82" s="91"/>
      <c r="KH82" s="91"/>
      <c r="KI82" s="91"/>
      <c r="KJ82" s="91"/>
      <c r="KK82" s="91"/>
      <c r="KL82" s="91"/>
      <c r="KM82" s="91"/>
      <c r="KN82" s="91"/>
      <c r="KO82" s="91"/>
      <c r="KP82" s="91"/>
      <c r="KQ82" s="91"/>
      <c r="KR82" s="91"/>
      <c r="KS82" s="91"/>
      <c r="KT82" s="91"/>
      <c r="KU82" s="91"/>
      <c r="KV82" s="91"/>
      <c r="KW82" s="91"/>
      <c r="KX82" s="91"/>
      <c r="KY82" s="91"/>
      <c r="KZ82" s="91"/>
      <c r="LA82" s="91"/>
      <c r="LB82" s="91"/>
      <c r="LC82" s="91"/>
      <c r="LD82" s="91"/>
      <c r="LE82" s="91"/>
      <c r="LF82" s="91"/>
      <c r="LG82" s="91"/>
      <c r="LH82" s="91"/>
      <c r="LI82" s="91"/>
      <c r="LJ82" s="91"/>
      <c r="LK82" s="91"/>
      <c r="LL82" s="91"/>
      <c r="LM82" s="91"/>
      <c r="LN82" s="91"/>
      <c r="LO82" s="91"/>
      <c r="LP82" s="91"/>
      <c r="LQ82" s="91"/>
      <c r="LR82" s="91"/>
      <c r="LS82" s="91"/>
      <c r="LT82" s="91"/>
      <c r="LU82" s="91"/>
      <c r="LV82" s="91"/>
      <c r="LW82" s="91"/>
      <c r="LX82" s="91"/>
      <c r="LY82" s="91"/>
    </row>
    <row r="83" spans="1:337" s="1" customFormat="1" ht="15" thickBot="1" x14ac:dyDescent="0.4">
      <c r="A83" s="60"/>
      <c r="B83" s="29">
        <v>0</v>
      </c>
      <c r="C83" s="30">
        <v>1</v>
      </c>
      <c r="D83" s="31">
        <v>1</v>
      </c>
      <c r="E83" s="50">
        <v>-0.52963459497248755</v>
      </c>
      <c r="F83" s="51">
        <v>0.65552658540144249</v>
      </c>
      <c r="G83" s="49">
        <v>-9.7235035345197438E-2</v>
      </c>
      <c r="H83" s="49">
        <v>-6.6750231900314164E-2</v>
      </c>
      <c r="I83" s="53"/>
      <c r="J83" s="34"/>
      <c r="K83" s="10">
        <v>-6.6750231900314164E-2</v>
      </c>
      <c r="L83" s="10">
        <v>0.58877635350112834</v>
      </c>
      <c r="M83" s="10">
        <v>-0.5963848268728017</v>
      </c>
      <c r="N83" s="10">
        <v>5.9141758528640773E-2</v>
      </c>
      <c r="O83" s="13">
        <f>1/(1+EXP(-K83))</f>
        <v>0.48331863534662339</v>
      </c>
      <c r="P83" s="13">
        <f t="shared" si="20"/>
        <v>0.64308433514046737</v>
      </c>
      <c r="Q83" s="13">
        <f t="shared" si="20"/>
        <v>0.35517122326544026</v>
      </c>
      <c r="R83" s="13">
        <f t="shared" si="20"/>
        <v>0.51478113149436378</v>
      </c>
      <c r="S83" s="106">
        <v>0.13769278049297529</v>
      </c>
      <c r="T83" s="15">
        <f t="shared" si="18"/>
        <v>0.5343689113936444</v>
      </c>
      <c r="U83" s="35"/>
      <c r="V83" s="18">
        <v>-0.1164077721515889</v>
      </c>
      <c r="W83" s="21">
        <v>4.5819627910469798E-3</v>
      </c>
      <c r="X83" s="21"/>
      <c r="Y83" s="24">
        <v>-2.9901328155240844E-3</v>
      </c>
      <c r="Z83" s="25">
        <v>2.5979948997867999E-3</v>
      </c>
      <c r="AA83" s="25">
        <v>2.6163576603312005E-3</v>
      </c>
      <c r="AB83" s="18">
        <v>-2.9087900029461686E-3</v>
      </c>
      <c r="AC83" s="21">
        <v>-2.924323426149681E-4</v>
      </c>
      <c r="AD83" s="27">
        <v>-3.1079510315936863E-4</v>
      </c>
      <c r="AE83" s="28">
        <f>SUM(Y83:AB83)</f>
        <v>-6.8457025835225258E-4</v>
      </c>
      <c r="AF83" s="117">
        <v>-0.52875729794464266</v>
      </c>
      <c r="AG83" s="118">
        <v>0.65645897071092063</v>
      </c>
      <c r="AH83" s="115">
        <v>-6.4696521125257409E-2</v>
      </c>
      <c r="AI83" s="122">
        <v>-0.11098092371833837</v>
      </c>
      <c r="AJ83" s="125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  <c r="CF83" s="91"/>
      <c r="CG83" s="91"/>
      <c r="CH83" s="91"/>
      <c r="CI83" s="91"/>
      <c r="CJ83" s="91"/>
      <c r="CK83" s="91"/>
      <c r="CL83" s="91"/>
      <c r="CM83" s="91"/>
      <c r="CN83" s="91"/>
      <c r="CO83" s="91"/>
      <c r="CP83" s="91"/>
      <c r="CQ83" s="91"/>
      <c r="CR83" s="91"/>
      <c r="CS83" s="91"/>
      <c r="CT83" s="91"/>
      <c r="CU83" s="91"/>
      <c r="CV83" s="91"/>
      <c r="CW83" s="91"/>
      <c r="CX83" s="91"/>
      <c r="CY83" s="91"/>
      <c r="CZ83" s="91"/>
      <c r="DA83" s="91"/>
      <c r="DB83" s="91"/>
      <c r="DC83" s="91"/>
      <c r="DD83" s="91"/>
      <c r="DE83" s="91"/>
      <c r="DF83" s="91"/>
      <c r="DG83" s="91"/>
      <c r="DH83" s="91"/>
      <c r="DI83" s="91"/>
      <c r="DJ83" s="91"/>
      <c r="DK83" s="91"/>
      <c r="DL83" s="91"/>
      <c r="DM83" s="91"/>
      <c r="DN83" s="91"/>
      <c r="DO83" s="91"/>
      <c r="DP83" s="91"/>
      <c r="DQ83" s="91"/>
      <c r="DR83" s="91"/>
      <c r="DS83" s="91"/>
      <c r="DT83" s="91"/>
      <c r="DU83" s="91"/>
      <c r="DV83" s="91"/>
      <c r="DW83" s="91"/>
      <c r="DX83" s="91"/>
      <c r="DY83" s="91"/>
      <c r="DZ83" s="91"/>
      <c r="EA83" s="91"/>
      <c r="EB83" s="91"/>
      <c r="EC83" s="91"/>
      <c r="ED83" s="91"/>
      <c r="EE83" s="91"/>
      <c r="EF83" s="91"/>
      <c r="EG83" s="91"/>
      <c r="EH83" s="91"/>
      <c r="EI83" s="91"/>
      <c r="EJ83" s="91"/>
      <c r="EK83" s="91"/>
      <c r="EL83" s="91"/>
      <c r="EM83" s="91"/>
      <c r="EN83" s="91"/>
      <c r="EO83" s="91"/>
      <c r="EP83" s="91"/>
      <c r="EQ83" s="91"/>
      <c r="ER83" s="91"/>
      <c r="ES83" s="91"/>
      <c r="ET83" s="91"/>
      <c r="EU83" s="91"/>
      <c r="EV83" s="91"/>
      <c r="EW83" s="91"/>
      <c r="EX83" s="91"/>
      <c r="EY83" s="91"/>
      <c r="EZ83" s="91"/>
      <c r="FA83" s="91"/>
      <c r="FB83" s="91"/>
      <c r="FC83" s="91"/>
      <c r="FD83" s="91"/>
      <c r="FE83" s="91"/>
      <c r="FF83" s="91"/>
      <c r="FG83" s="91"/>
      <c r="FH83" s="91"/>
      <c r="FI83" s="91"/>
      <c r="FJ83" s="91"/>
      <c r="FK83" s="91"/>
      <c r="FL83" s="91"/>
      <c r="FM83" s="91"/>
      <c r="FN83" s="91"/>
      <c r="FO83" s="91"/>
      <c r="FP83" s="91"/>
      <c r="FQ83" s="91"/>
      <c r="FR83" s="91"/>
      <c r="FS83" s="91"/>
      <c r="FT83" s="91"/>
      <c r="FU83" s="91"/>
      <c r="FV83" s="91"/>
      <c r="FW83" s="91"/>
      <c r="FX83" s="91"/>
      <c r="FY83" s="91"/>
      <c r="FZ83" s="91"/>
      <c r="GA83" s="91"/>
      <c r="GB83" s="91"/>
      <c r="GC83" s="91"/>
      <c r="GD83" s="91"/>
      <c r="GE83" s="91"/>
      <c r="GF83" s="91"/>
      <c r="GG83" s="91"/>
      <c r="GH83" s="91"/>
      <c r="GI83" s="91"/>
      <c r="GJ83" s="91"/>
      <c r="GK83" s="91"/>
      <c r="GL83" s="91"/>
      <c r="GM83" s="91"/>
      <c r="GN83" s="91"/>
      <c r="GO83" s="91"/>
      <c r="GP83" s="91"/>
      <c r="GQ83" s="91"/>
      <c r="GR83" s="91"/>
      <c r="GS83" s="91"/>
      <c r="GT83" s="91"/>
      <c r="GU83" s="91"/>
      <c r="GV83" s="91"/>
      <c r="GW83" s="91"/>
      <c r="GX83" s="91"/>
      <c r="GY83" s="91"/>
      <c r="GZ83" s="91"/>
      <c r="HA83" s="91"/>
      <c r="HB83" s="91"/>
      <c r="HC83" s="91"/>
      <c r="HD83" s="91"/>
      <c r="HE83" s="91"/>
      <c r="HF83" s="91"/>
      <c r="HG83" s="91"/>
      <c r="HH83" s="91"/>
      <c r="HI83" s="91"/>
      <c r="HJ83" s="91"/>
      <c r="HK83" s="91"/>
      <c r="HL83" s="91"/>
      <c r="HM83" s="91"/>
      <c r="HN83" s="91"/>
      <c r="HO83" s="91"/>
      <c r="HP83" s="91"/>
      <c r="HQ83" s="91"/>
      <c r="HR83" s="91"/>
      <c r="HS83" s="91"/>
      <c r="HT83" s="91"/>
      <c r="HU83" s="91"/>
      <c r="HV83" s="91"/>
      <c r="HW83" s="91"/>
      <c r="HX83" s="91"/>
      <c r="HY83" s="91"/>
      <c r="HZ83" s="91"/>
      <c r="IA83" s="91"/>
      <c r="IB83" s="91"/>
      <c r="IC83" s="91"/>
      <c r="ID83" s="91"/>
      <c r="IE83" s="91"/>
      <c r="IF83" s="91"/>
      <c r="IG83" s="91"/>
      <c r="IH83" s="91"/>
      <c r="II83" s="91"/>
      <c r="IJ83" s="91"/>
      <c r="IK83" s="91"/>
      <c r="IL83" s="91"/>
      <c r="IM83" s="91"/>
      <c r="IN83" s="91"/>
      <c r="IO83" s="91"/>
      <c r="IP83" s="91"/>
      <c r="IQ83" s="91"/>
      <c r="IR83" s="91"/>
      <c r="IS83" s="91"/>
      <c r="IT83" s="91"/>
      <c r="IU83" s="91"/>
      <c r="IV83" s="91"/>
      <c r="IW83" s="91"/>
      <c r="IX83" s="91"/>
      <c r="IY83" s="91"/>
      <c r="IZ83" s="91"/>
      <c r="JA83" s="91"/>
      <c r="JB83" s="91"/>
      <c r="JC83" s="91"/>
      <c r="JD83" s="91"/>
      <c r="JE83" s="91"/>
      <c r="JF83" s="91"/>
      <c r="JG83" s="91"/>
      <c r="JH83" s="91"/>
      <c r="JI83" s="91"/>
      <c r="JJ83" s="91"/>
      <c r="JK83" s="91"/>
      <c r="JL83" s="91"/>
      <c r="JM83" s="91"/>
      <c r="JN83" s="91"/>
      <c r="JO83" s="91"/>
      <c r="JP83" s="91"/>
      <c r="JQ83" s="91"/>
      <c r="JR83" s="91"/>
      <c r="JS83" s="91"/>
      <c r="JT83" s="91"/>
      <c r="JU83" s="91"/>
      <c r="JV83" s="91"/>
      <c r="JW83" s="91"/>
      <c r="JX83" s="91"/>
      <c r="JY83" s="91"/>
      <c r="JZ83" s="91"/>
      <c r="KA83" s="91"/>
      <c r="KB83" s="91"/>
      <c r="KC83" s="91"/>
      <c r="KD83" s="91"/>
      <c r="KE83" s="91"/>
      <c r="KF83" s="91"/>
      <c r="KG83" s="91"/>
      <c r="KH83" s="91"/>
      <c r="KI83" s="91"/>
      <c r="KJ83" s="91"/>
      <c r="KK83" s="91"/>
      <c r="KL83" s="91"/>
      <c r="KM83" s="91"/>
      <c r="KN83" s="91"/>
      <c r="KO83" s="91"/>
      <c r="KP83" s="91"/>
      <c r="KQ83" s="91"/>
      <c r="KR83" s="91"/>
      <c r="KS83" s="91"/>
      <c r="KT83" s="91"/>
      <c r="KU83" s="91"/>
      <c r="KV83" s="91"/>
      <c r="KW83" s="91"/>
      <c r="KX83" s="91"/>
      <c r="KY83" s="91"/>
      <c r="KZ83" s="91"/>
      <c r="LA83" s="91"/>
      <c r="LB83" s="91"/>
      <c r="LC83" s="91"/>
      <c r="LD83" s="91"/>
      <c r="LE83" s="91"/>
      <c r="LF83" s="91"/>
      <c r="LG83" s="91"/>
      <c r="LH83" s="91"/>
      <c r="LI83" s="91"/>
      <c r="LJ83" s="91"/>
      <c r="LK83" s="91"/>
      <c r="LL83" s="91"/>
      <c r="LM83" s="91"/>
      <c r="LN83" s="91"/>
      <c r="LO83" s="91"/>
      <c r="LP83" s="91"/>
      <c r="LQ83" s="91"/>
      <c r="LR83" s="91"/>
      <c r="LS83" s="91"/>
      <c r="LT83" s="91"/>
      <c r="LU83" s="91"/>
      <c r="LV83" s="91"/>
      <c r="LW83" s="91"/>
      <c r="LX83" s="91"/>
      <c r="LY83" s="91"/>
    </row>
    <row r="84" spans="1:337" s="1" customFormat="1" ht="15" thickBot="1" x14ac:dyDescent="0.4">
      <c r="A84" s="60"/>
      <c r="B84" s="29">
        <v>1</v>
      </c>
      <c r="C84" s="30">
        <v>0</v>
      </c>
      <c r="D84" s="31">
        <v>1</v>
      </c>
      <c r="E84" s="50">
        <v>-0.14233124693949645</v>
      </c>
      <c r="F84" s="51">
        <v>0.55868652668668584</v>
      </c>
      <c r="G84" s="49">
        <v>0.37570595079765773</v>
      </c>
      <c r="H84" s="49">
        <v>-0.176040855432398</v>
      </c>
      <c r="I84" s="53"/>
      <c r="J84" s="34"/>
      <c r="K84" s="10">
        <v>-0.176040855432398</v>
      </c>
      <c r="L84" s="10">
        <v>0.38264567125428783</v>
      </c>
      <c r="M84" s="10">
        <v>-0.31837210237189445</v>
      </c>
      <c r="N84" s="10">
        <v>0.24031442431479139</v>
      </c>
      <c r="O84" s="13">
        <f>1/(1+EXP(-K84))</f>
        <v>0.45610309279434375</v>
      </c>
      <c r="P84" s="13">
        <f t="shared" si="20"/>
        <v>0.59451104786032172</v>
      </c>
      <c r="Q84" s="13">
        <f t="shared" si="20"/>
        <v>0.4210725301274037</v>
      </c>
      <c r="R84" s="13">
        <f t="shared" si="20"/>
        <v>0.55979113274142833</v>
      </c>
      <c r="S84" s="106">
        <v>0.12034289864923742</v>
      </c>
      <c r="T84" s="15">
        <f t="shared" si="18"/>
        <v>0.53004946767879568</v>
      </c>
      <c r="U84" s="35"/>
      <c r="V84" s="18">
        <v>-0.11748763308030108</v>
      </c>
      <c r="W84" s="21">
        <v>4.5328812331284218E-3</v>
      </c>
      <c r="X84" s="21"/>
      <c r="Y84" s="24">
        <v>1.1477281791000599E-2</v>
      </c>
      <c r="Z84" s="25">
        <v>-1.0543116541175332E-2</v>
      </c>
      <c r="AA84" s="25">
        <v>-1.0760223583297633E-2</v>
      </c>
      <c r="AB84" s="18">
        <v>1.1088228493730352E-2</v>
      </c>
      <c r="AC84" s="21">
        <v>3.2800491043271859E-4</v>
      </c>
      <c r="AD84" s="27">
        <v>5.4511195255502014E-4</v>
      </c>
      <c r="AE84" s="28">
        <f>SUM(Y84:AB84)</f>
        <v>1.2621701602579857E-3</v>
      </c>
      <c r="AF84" s="117">
        <v>-0.14331526167079461</v>
      </c>
      <c r="AG84" s="118">
        <v>0.55705119082902077</v>
      </c>
      <c r="AH84" s="115">
        <v>-0.17982736591317197</v>
      </c>
      <c r="AI84" s="122">
        <v>0.36210730709827244</v>
      </c>
      <c r="AJ84" s="125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1"/>
      <c r="CP84" s="91"/>
      <c r="CQ84" s="91"/>
      <c r="CR84" s="91"/>
      <c r="CS84" s="91"/>
      <c r="CT84" s="91"/>
      <c r="CU84" s="91"/>
      <c r="CV84" s="91"/>
      <c r="CW84" s="91"/>
      <c r="CX84" s="91"/>
      <c r="CY84" s="91"/>
      <c r="CZ84" s="91"/>
      <c r="DA84" s="91"/>
      <c r="DB84" s="91"/>
      <c r="DC84" s="91"/>
      <c r="DD84" s="91"/>
      <c r="DE84" s="91"/>
      <c r="DF84" s="91"/>
      <c r="DG84" s="91"/>
      <c r="DH84" s="91"/>
      <c r="DI84" s="91"/>
      <c r="DJ84" s="91"/>
      <c r="DK84" s="91"/>
      <c r="DL84" s="91"/>
      <c r="DM84" s="91"/>
      <c r="DN84" s="91"/>
      <c r="DO84" s="91"/>
      <c r="DP84" s="91"/>
      <c r="DQ84" s="91"/>
      <c r="DR84" s="91"/>
      <c r="DS84" s="91"/>
      <c r="DT84" s="91"/>
      <c r="DU84" s="91"/>
      <c r="DV84" s="91"/>
      <c r="DW84" s="91"/>
      <c r="DX84" s="91"/>
      <c r="DY84" s="91"/>
      <c r="DZ84" s="91"/>
      <c r="EA84" s="91"/>
      <c r="EB84" s="91"/>
      <c r="EC84" s="91"/>
      <c r="ED84" s="91"/>
      <c r="EE84" s="91"/>
      <c r="EF84" s="91"/>
      <c r="EG84" s="91"/>
      <c r="EH84" s="91"/>
      <c r="EI84" s="91"/>
      <c r="EJ84" s="91"/>
      <c r="EK84" s="91"/>
      <c r="EL84" s="91"/>
      <c r="EM84" s="91"/>
      <c r="EN84" s="91"/>
      <c r="EO84" s="91"/>
      <c r="EP84" s="91"/>
      <c r="EQ84" s="91"/>
      <c r="ER84" s="91"/>
      <c r="ES84" s="91"/>
      <c r="ET84" s="91"/>
      <c r="EU84" s="91"/>
      <c r="EV84" s="91"/>
      <c r="EW84" s="91"/>
      <c r="EX84" s="91"/>
      <c r="EY84" s="91"/>
      <c r="EZ84" s="91"/>
      <c r="FA84" s="91"/>
      <c r="FB84" s="91"/>
      <c r="FC84" s="91"/>
      <c r="FD84" s="91"/>
      <c r="FE84" s="91"/>
      <c r="FF84" s="91"/>
      <c r="FG84" s="91"/>
      <c r="FH84" s="91"/>
      <c r="FI84" s="91"/>
      <c r="FJ84" s="91"/>
      <c r="FK84" s="91"/>
      <c r="FL84" s="91"/>
      <c r="FM84" s="91"/>
      <c r="FN84" s="91"/>
      <c r="FO84" s="91"/>
      <c r="FP84" s="91"/>
      <c r="FQ84" s="91"/>
      <c r="FR84" s="91"/>
      <c r="FS84" s="91"/>
      <c r="FT84" s="91"/>
      <c r="FU84" s="91"/>
      <c r="FV84" s="91"/>
      <c r="FW84" s="91"/>
      <c r="FX84" s="91"/>
      <c r="FY84" s="91"/>
      <c r="FZ84" s="91"/>
      <c r="GA84" s="91"/>
      <c r="GB84" s="91"/>
      <c r="GC84" s="91"/>
      <c r="GD84" s="91"/>
      <c r="GE84" s="91"/>
      <c r="GF84" s="91"/>
      <c r="GG84" s="91"/>
      <c r="GH84" s="91"/>
      <c r="GI84" s="91"/>
      <c r="GJ84" s="91"/>
      <c r="GK84" s="91"/>
      <c r="GL84" s="91"/>
      <c r="GM84" s="91"/>
      <c r="GN84" s="91"/>
      <c r="GO84" s="91"/>
      <c r="GP84" s="91"/>
      <c r="GQ84" s="91"/>
      <c r="GR84" s="91"/>
      <c r="GS84" s="91"/>
      <c r="GT84" s="91"/>
      <c r="GU84" s="91"/>
      <c r="GV84" s="91"/>
      <c r="GW84" s="91"/>
      <c r="GX84" s="91"/>
      <c r="GY84" s="91"/>
      <c r="GZ84" s="91"/>
      <c r="HA84" s="91"/>
      <c r="HB84" s="91"/>
      <c r="HC84" s="91"/>
      <c r="HD84" s="91"/>
      <c r="HE84" s="91"/>
      <c r="HF84" s="91"/>
      <c r="HG84" s="91"/>
      <c r="HH84" s="91"/>
      <c r="HI84" s="91"/>
      <c r="HJ84" s="91"/>
      <c r="HK84" s="91"/>
      <c r="HL84" s="91"/>
      <c r="HM84" s="91"/>
      <c r="HN84" s="91"/>
      <c r="HO84" s="91"/>
      <c r="HP84" s="91"/>
      <c r="HQ84" s="91"/>
      <c r="HR84" s="91"/>
      <c r="HS84" s="91"/>
      <c r="HT84" s="91"/>
      <c r="HU84" s="91"/>
      <c r="HV84" s="91"/>
      <c r="HW84" s="91"/>
      <c r="HX84" s="91"/>
      <c r="HY84" s="91"/>
      <c r="HZ84" s="91"/>
      <c r="IA84" s="91"/>
      <c r="IB84" s="91"/>
      <c r="IC84" s="91"/>
      <c r="ID84" s="91"/>
      <c r="IE84" s="91"/>
      <c r="IF84" s="91"/>
      <c r="IG84" s="91"/>
      <c r="IH84" s="91"/>
      <c r="II84" s="91"/>
      <c r="IJ84" s="91"/>
      <c r="IK84" s="91"/>
      <c r="IL84" s="91"/>
      <c r="IM84" s="91"/>
      <c r="IN84" s="91"/>
      <c r="IO84" s="91"/>
      <c r="IP84" s="91"/>
      <c r="IQ84" s="91"/>
      <c r="IR84" s="91"/>
      <c r="IS84" s="91"/>
      <c r="IT84" s="91"/>
      <c r="IU84" s="91"/>
      <c r="IV84" s="91"/>
      <c r="IW84" s="91"/>
      <c r="IX84" s="91"/>
      <c r="IY84" s="91"/>
      <c r="IZ84" s="91"/>
      <c r="JA84" s="91"/>
      <c r="JB84" s="91"/>
      <c r="JC84" s="91"/>
      <c r="JD84" s="91"/>
      <c r="JE84" s="91"/>
      <c r="JF84" s="91"/>
      <c r="JG84" s="91"/>
      <c r="JH84" s="91"/>
      <c r="JI84" s="91"/>
      <c r="JJ84" s="91"/>
      <c r="JK84" s="91"/>
      <c r="JL84" s="91"/>
      <c r="JM84" s="91"/>
      <c r="JN84" s="91"/>
      <c r="JO84" s="91"/>
      <c r="JP84" s="91"/>
      <c r="JQ84" s="91"/>
      <c r="JR84" s="91"/>
      <c r="JS84" s="91"/>
      <c r="JT84" s="91"/>
      <c r="JU84" s="91"/>
      <c r="JV84" s="91"/>
      <c r="JW84" s="91"/>
      <c r="JX84" s="91"/>
      <c r="JY84" s="91"/>
      <c r="JZ84" s="91"/>
      <c r="KA84" s="91"/>
      <c r="KB84" s="91"/>
      <c r="KC84" s="91"/>
      <c r="KD84" s="91"/>
      <c r="KE84" s="91"/>
      <c r="KF84" s="91"/>
      <c r="KG84" s="91"/>
      <c r="KH84" s="91"/>
      <c r="KI84" s="91"/>
      <c r="KJ84" s="91"/>
      <c r="KK84" s="91"/>
      <c r="KL84" s="91"/>
      <c r="KM84" s="91"/>
      <c r="KN84" s="91"/>
      <c r="KO84" s="91"/>
      <c r="KP84" s="91"/>
      <c r="KQ84" s="91"/>
      <c r="KR84" s="91"/>
      <c r="KS84" s="91"/>
      <c r="KT84" s="91"/>
      <c r="KU84" s="91"/>
      <c r="KV84" s="91"/>
      <c r="KW84" s="91"/>
      <c r="KX84" s="91"/>
      <c r="KY84" s="91"/>
      <c r="KZ84" s="91"/>
      <c r="LA84" s="91"/>
      <c r="LB84" s="91"/>
      <c r="LC84" s="91"/>
      <c r="LD84" s="91"/>
      <c r="LE84" s="91"/>
      <c r="LF84" s="91"/>
      <c r="LG84" s="91"/>
      <c r="LH84" s="91"/>
      <c r="LI84" s="91"/>
      <c r="LJ84" s="91"/>
      <c r="LK84" s="91"/>
      <c r="LL84" s="91"/>
      <c r="LM84" s="91"/>
      <c r="LN84" s="91"/>
      <c r="LO84" s="91"/>
      <c r="LP84" s="91"/>
      <c r="LQ84" s="91"/>
      <c r="LR84" s="91"/>
      <c r="LS84" s="91"/>
      <c r="LT84" s="91"/>
      <c r="LU84" s="91"/>
      <c r="LV84" s="91"/>
      <c r="LW84" s="91"/>
      <c r="LX84" s="91"/>
      <c r="LY84" s="91"/>
    </row>
    <row r="85" spans="1:337" s="1" customFormat="1" ht="15" thickBot="1" x14ac:dyDescent="0.4">
      <c r="A85" s="61"/>
      <c r="B85" s="36">
        <v>1</v>
      </c>
      <c r="C85" s="37">
        <v>1</v>
      </c>
      <c r="D85" s="38">
        <v>0</v>
      </c>
      <c r="E85" s="54"/>
      <c r="F85" s="55"/>
      <c r="G85" s="56"/>
      <c r="H85" s="56"/>
      <c r="I85" s="57"/>
      <c r="J85" s="41"/>
      <c r="K85" s="42"/>
      <c r="L85" s="42"/>
      <c r="M85" s="42"/>
      <c r="N85" s="42"/>
      <c r="O85" s="14"/>
      <c r="P85" s="14"/>
      <c r="Q85" s="14"/>
      <c r="R85" s="14"/>
      <c r="S85" s="107">
        <v>-8.3811793568798421E-2</v>
      </c>
      <c r="T85" s="15">
        <f t="shared" si="18"/>
        <v>0.47905930818513032</v>
      </c>
      <c r="U85" s="43"/>
      <c r="V85" s="19">
        <v>0.11976482704628258</v>
      </c>
      <c r="W85" s="44"/>
      <c r="X85" s="44"/>
      <c r="Y85" s="45"/>
      <c r="Z85" s="42"/>
      <c r="AA85" s="42"/>
      <c r="AB85" s="19"/>
      <c r="AC85" s="44"/>
      <c r="AD85" s="46"/>
      <c r="AE85" s="47"/>
      <c r="AF85" s="119"/>
      <c r="AG85" s="120"/>
      <c r="AH85" s="116"/>
      <c r="AI85" s="123"/>
      <c r="AJ85" s="126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1"/>
      <c r="CE85" s="91"/>
      <c r="CF85" s="91"/>
      <c r="CG85" s="91"/>
      <c r="CH85" s="91"/>
      <c r="CI85" s="91"/>
      <c r="CJ85" s="91"/>
      <c r="CK85" s="91"/>
      <c r="CL85" s="91"/>
      <c r="CM85" s="91"/>
      <c r="CN85" s="91"/>
      <c r="CO85" s="91"/>
      <c r="CP85" s="91"/>
      <c r="CQ85" s="91"/>
      <c r="CR85" s="91"/>
      <c r="CS85" s="91"/>
      <c r="CT85" s="91"/>
      <c r="CU85" s="91"/>
      <c r="CV85" s="91"/>
      <c r="CW85" s="91"/>
      <c r="CX85" s="91"/>
      <c r="CY85" s="91"/>
      <c r="CZ85" s="91"/>
      <c r="DA85" s="91"/>
      <c r="DB85" s="91"/>
      <c r="DC85" s="91"/>
      <c r="DD85" s="91"/>
      <c r="DE85" s="91"/>
      <c r="DF85" s="91"/>
      <c r="DG85" s="91"/>
      <c r="DH85" s="91"/>
      <c r="DI85" s="91"/>
      <c r="DJ85" s="91"/>
      <c r="DK85" s="91"/>
      <c r="DL85" s="91"/>
      <c r="DM85" s="91"/>
      <c r="DN85" s="91"/>
      <c r="DO85" s="91"/>
      <c r="DP85" s="91"/>
      <c r="DQ85" s="91"/>
      <c r="DR85" s="91"/>
      <c r="DS85" s="91"/>
      <c r="DT85" s="91"/>
      <c r="DU85" s="91"/>
      <c r="DV85" s="91"/>
      <c r="DW85" s="91"/>
      <c r="DX85" s="91"/>
      <c r="DY85" s="91"/>
      <c r="DZ85" s="91"/>
      <c r="EA85" s="91"/>
      <c r="EB85" s="91"/>
      <c r="EC85" s="91"/>
      <c r="ED85" s="91"/>
      <c r="EE85" s="91"/>
      <c r="EF85" s="91"/>
      <c r="EG85" s="91"/>
      <c r="EH85" s="91"/>
      <c r="EI85" s="91"/>
      <c r="EJ85" s="91"/>
      <c r="EK85" s="91"/>
      <c r="EL85" s="91"/>
      <c r="EM85" s="91"/>
      <c r="EN85" s="91"/>
      <c r="EO85" s="91"/>
      <c r="EP85" s="91"/>
      <c r="EQ85" s="91"/>
      <c r="ER85" s="91"/>
      <c r="ES85" s="91"/>
      <c r="ET85" s="91"/>
      <c r="EU85" s="91"/>
      <c r="EV85" s="91"/>
      <c r="EW85" s="91"/>
      <c r="EX85" s="91"/>
      <c r="EY85" s="91"/>
      <c r="EZ85" s="91"/>
      <c r="FA85" s="91"/>
      <c r="FB85" s="91"/>
      <c r="FC85" s="91"/>
      <c r="FD85" s="91"/>
      <c r="FE85" s="91"/>
      <c r="FF85" s="91"/>
      <c r="FG85" s="91"/>
      <c r="FH85" s="91"/>
      <c r="FI85" s="91"/>
      <c r="FJ85" s="91"/>
      <c r="FK85" s="91"/>
      <c r="FL85" s="91"/>
      <c r="FM85" s="91"/>
      <c r="FN85" s="91"/>
      <c r="FO85" s="91"/>
      <c r="FP85" s="91"/>
      <c r="FQ85" s="91"/>
      <c r="FR85" s="91"/>
      <c r="FS85" s="91"/>
      <c r="FT85" s="91"/>
      <c r="FU85" s="91"/>
      <c r="FV85" s="91"/>
      <c r="FW85" s="91"/>
      <c r="FX85" s="91"/>
      <c r="FY85" s="91"/>
      <c r="FZ85" s="91"/>
      <c r="GA85" s="91"/>
      <c r="GB85" s="91"/>
      <c r="GC85" s="91"/>
      <c r="GD85" s="91"/>
      <c r="GE85" s="91"/>
      <c r="GF85" s="91"/>
      <c r="GG85" s="91"/>
      <c r="GH85" s="91"/>
      <c r="GI85" s="91"/>
      <c r="GJ85" s="91"/>
      <c r="GK85" s="91"/>
      <c r="GL85" s="91"/>
      <c r="GM85" s="91"/>
      <c r="GN85" s="91"/>
      <c r="GO85" s="91"/>
      <c r="GP85" s="91"/>
      <c r="GQ85" s="91"/>
      <c r="GR85" s="91"/>
      <c r="GS85" s="91"/>
      <c r="GT85" s="91"/>
      <c r="GU85" s="91"/>
      <c r="GV85" s="91"/>
      <c r="GW85" s="91"/>
      <c r="GX85" s="91"/>
      <c r="GY85" s="91"/>
      <c r="GZ85" s="91"/>
      <c r="HA85" s="91"/>
      <c r="HB85" s="91"/>
      <c r="HC85" s="91"/>
      <c r="HD85" s="91"/>
      <c r="HE85" s="91"/>
      <c r="HF85" s="91"/>
      <c r="HG85" s="91"/>
      <c r="HH85" s="91"/>
      <c r="HI85" s="91"/>
      <c r="HJ85" s="91"/>
      <c r="HK85" s="91"/>
      <c r="HL85" s="91"/>
      <c r="HM85" s="91"/>
      <c r="HN85" s="91"/>
      <c r="HO85" s="91"/>
      <c r="HP85" s="91"/>
      <c r="HQ85" s="91"/>
      <c r="HR85" s="91"/>
      <c r="HS85" s="91"/>
      <c r="HT85" s="91"/>
      <c r="HU85" s="91"/>
      <c r="HV85" s="91"/>
      <c r="HW85" s="91"/>
      <c r="HX85" s="91"/>
      <c r="HY85" s="91"/>
      <c r="HZ85" s="91"/>
      <c r="IA85" s="91"/>
      <c r="IB85" s="91"/>
      <c r="IC85" s="91"/>
      <c r="ID85" s="91"/>
      <c r="IE85" s="91"/>
      <c r="IF85" s="91"/>
      <c r="IG85" s="91"/>
      <c r="IH85" s="91"/>
      <c r="II85" s="91"/>
      <c r="IJ85" s="91"/>
      <c r="IK85" s="91"/>
      <c r="IL85" s="91"/>
      <c r="IM85" s="91"/>
      <c r="IN85" s="91"/>
      <c r="IO85" s="91"/>
      <c r="IP85" s="91"/>
      <c r="IQ85" s="91"/>
      <c r="IR85" s="91"/>
      <c r="IS85" s="91"/>
      <c r="IT85" s="91"/>
      <c r="IU85" s="91"/>
      <c r="IV85" s="91"/>
      <c r="IW85" s="91"/>
      <c r="IX85" s="91"/>
      <c r="IY85" s="91"/>
      <c r="IZ85" s="91"/>
      <c r="JA85" s="91"/>
      <c r="JB85" s="91"/>
      <c r="JC85" s="91"/>
      <c r="JD85" s="91"/>
      <c r="JE85" s="91"/>
      <c r="JF85" s="91"/>
      <c r="JG85" s="91"/>
      <c r="JH85" s="91"/>
      <c r="JI85" s="91"/>
      <c r="JJ85" s="91"/>
      <c r="JK85" s="91"/>
      <c r="JL85" s="91"/>
      <c r="JM85" s="91"/>
      <c r="JN85" s="91"/>
      <c r="JO85" s="91"/>
      <c r="JP85" s="91"/>
      <c r="JQ85" s="91"/>
      <c r="JR85" s="91"/>
      <c r="JS85" s="91"/>
      <c r="JT85" s="91"/>
      <c r="JU85" s="91"/>
      <c r="JV85" s="91"/>
      <c r="JW85" s="91"/>
      <c r="JX85" s="91"/>
      <c r="JY85" s="91"/>
      <c r="JZ85" s="91"/>
      <c r="KA85" s="91"/>
      <c r="KB85" s="91"/>
      <c r="KC85" s="91"/>
      <c r="KD85" s="91"/>
      <c r="KE85" s="91"/>
      <c r="KF85" s="91"/>
      <c r="KG85" s="91"/>
      <c r="KH85" s="91"/>
      <c r="KI85" s="91"/>
      <c r="KJ85" s="91"/>
      <c r="KK85" s="91"/>
      <c r="KL85" s="91"/>
      <c r="KM85" s="91"/>
      <c r="KN85" s="91"/>
      <c r="KO85" s="91"/>
      <c r="KP85" s="91"/>
      <c r="KQ85" s="91"/>
      <c r="KR85" s="91"/>
      <c r="KS85" s="91"/>
      <c r="KT85" s="91"/>
      <c r="KU85" s="91"/>
      <c r="KV85" s="91"/>
      <c r="KW85" s="91"/>
      <c r="KX85" s="91"/>
      <c r="KY85" s="91"/>
      <c r="KZ85" s="91"/>
      <c r="LA85" s="91"/>
      <c r="LB85" s="91"/>
      <c r="LC85" s="91"/>
      <c r="LD85" s="91"/>
      <c r="LE85" s="91"/>
      <c r="LF85" s="91"/>
      <c r="LG85" s="91"/>
      <c r="LH85" s="91"/>
      <c r="LI85" s="91"/>
      <c r="LJ85" s="91"/>
      <c r="LK85" s="91"/>
      <c r="LL85" s="91"/>
      <c r="LM85" s="91"/>
      <c r="LN85" s="91"/>
      <c r="LO85" s="91"/>
      <c r="LP85" s="91"/>
      <c r="LQ85" s="91"/>
      <c r="LR85" s="91"/>
      <c r="LS85" s="91"/>
      <c r="LT85" s="91"/>
      <c r="LU85" s="91"/>
      <c r="LV85" s="91"/>
      <c r="LW85" s="91"/>
      <c r="LX85" s="91"/>
      <c r="LY85" s="91"/>
    </row>
    <row r="86" spans="1:337" s="1" customFormat="1" ht="15" thickBot="1" x14ac:dyDescent="0.4">
      <c r="A86" s="59">
        <f>A82+1</f>
        <v>20</v>
      </c>
      <c r="B86" s="3">
        <v>0</v>
      </c>
      <c r="C86" s="4">
        <v>0</v>
      </c>
      <c r="D86" s="5">
        <v>0</v>
      </c>
      <c r="E86" s="48" cm="1">
        <f t="array" ref="E86:F88">AF82:AG84</f>
        <v>-0.50595969046315836</v>
      </c>
      <c r="F86" s="49">
        <v>-0.55247514544648424</v>
      </c>
      <c r="G86" s="49" cm="1">
        <f t="array" ref="G86:G88">AI82:AI84</f>
        <v>1.8474213888057951</v>
      </c>
      <c r="H86" s="49" cm="1">
        <f t="array" ref="H86:H88">AH82:AH84</f>
        <v>0.42125359983575023</v>
      </c>
      <c r="I86" s="52">
        <f>AJ82</f>
        <v>-0.87363560580137423</v>
      </c>
      <c r="J86" s="8">
        <v>3</v>
      </c>
      <c r="K86" s="9" cm="1">
        <f t="array" ref="K86:N88" xml:space="preserve"> MMULT(E86:F88, TRANSPOSE(B86:C89))+H86:H88</f>
        <v>0.42125359983575023</v>
      </c>
      <c r="L86" s="9">
        <v>-0.13122154561073401</v>
      </c>
      <c r="M86" s="9">
        <v>-8.4706090627408137E-2</v>
      </c>
      <c r="N86" s="9">
        <v>-0.63718123607389221</v>
      </c>
      <c r="O86" s="11">
        <f>(EXP(K86)-EXP(-K86))/(EXP(K86)+EXP(-K86))</f>
        <v>0.39798599666992979</v>
      </c>
      <c r="P86" s="11">
        <f t="shared" ref="P86:R88" si="21">1/(1+EXP(-L86))</f>
        <v>0.46724160593519642</v>
      </c>
      <c r="Q86" s="11">
        <f t="shared" si="21"/>
        <v>0.47883613027535404</v>
      </c>
      <c r="R86" s="11">
        <f t="shared" si="21"/>
        <v>0.3458840024787313</v>
      </c>
      <c r="S86" s="105" cm="1">
        <f t="array" ref="S86:S89">MMULT(TRANSPOSE(O86:R88), G86:G88)+I86</f>
        <v>-2.7265649979473117E-2</v>
      </c>
      <c r="T86" s="15">
        <f t="shared" si="18"/>
        <v>0.49318400975939519</v>
      </c>
      <c r="U86" s="16" cm="1">
        <f t="array" ref="U86">0.25*(-SUMPRODUCT(D86:D89,LN(T86:T89))-SUMPRODUCT(1-D86:D89,LN(1-T86:T89)))</f>
        <v>0.64776730770153124</v>
      </c>
      <c r="V86" s="17" cm="1">
        <f t="array" ref="V86:V89">0.25*(T86:T89-D86:D89)</f>
        <v>0.1232960024398488</v>
      </c>
      <c r="W86" s="20" cm="1">
        <f t="array" ref="W86:W88" xml:space="preserve"> TRANSPOSE(MMULT( TRANSPOSE(_xlfn.ANCHORARRAY(V86)), TRANSPOSE(O86:R88)))</f>
        <v>-2.0324813991236063E-2</v>
      </c>
      <c r="X86" s="20">
        <f>SUM(_xlfn.ANCHORARRAY(V86))</f>
        <v>8.69671872859408E-3</v>
      </c>
      <c r="Y86" s="22" cm="1">
        <f t="array" ref="Y86:AB88">(G86:G88)*(TRANSPOSE(_xlfn.ANCHORARRAY(V86))*(O86:R88)*(1-O86:R88))</f>
        <v>5.4574447569129853E-2</v>
      </c>
      <c r="Z86" s="23">
        <v>-5.3669509266321545E-2</v>
      </c>
      <c r="AA86" s="23">
        <v>-5.4073371943290295E-2</v>
      </c>
      <c r="AB86" s="17">
        <v>4.9904039920647326E-2</v>
      </c>
      <c r="AC86" s="20" cm="1">
        <f t="array" ref="AC86:AD88">MMULT((_xlfn.ANCHORARRAY(Y86)),(B86:C89))</f>
        <v>-4.1693320226429686E-3</v>
      </c>
      <c r="AD86" s="26">
        <v>-3.7654693456742189E-3</v>
      </c>
      <c r="AE86" s="28">
        <f>SUM(Y86:AB86)</f>
        <v>-3.2643937198346615E-3</v>
      </c>
      <c r="AF86" s="117" cm="1">
        <f t="array" ref="AF86:AG88">E86:F88-3*(_xlfn.ANCHORARRAY(AC86))</f>
        <v>-0.49345169439522946</v>
      </c>
      <c r="AG86" s="118">
        <v>-0.54117873740946154</v>
      </c>
      <c r="AH86" s="114" cm="1">
        <f t="array" ref="AH86:AH88">(H86:H88)-3*(AE86:AE88)</f>
        <v>0.43104678099525423</v>
      </c>
      <c r="AI86" s="121" cm="1">
        <f t="array" ref="AI86:AI88">G86:G88-3*(_xlfn.ANCHORARRAY(W86))</f>
        <v>1.9083958307795033</v>
      </c>
      <c r="AJ86" s="124">
        <f>I86-3*(X86)</f>
        <v>-0.89972576198715648</v>
      </c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  <c r="CF86" s="91"/>
      <c r="CG86" s="91"/>
      <c r="CH86" s="91"/>
      <c r="CI86" s="91"/>
      <c r="CJ86" s="91"/>
      <c r="CK86" s="91"/>
      <c r="CL86" s="91"/>
      <c r="CM86" s="91"/>
      <c r="CN86" s="91"/>
      <c r="CO86" s="91"/>
      <c r="CP86" s="91"/>
      <c r="CQ86" s="91"/>
      <c r="CR86" s="91"/>
      <c r="CS86" s="91"/>
      <c r="CT86" s="91"/>
      <c r="CU86" s="91"/>
      <c r="CV86" s="91"/>
      <c r="CW86" s="91"/>
      <c r="CX86" s="91"/>
      <c r="CY86" s="91"/>
      <c r="CZ86" s="91"/>
      <c r="DA86" s="91"/>
      <c r="DB86" s="91"/>
      <c r="DC86" s="91"/>
      <c r="DD86" s="91"/>
      <c r="DE86" s="91"/>
      <c r="DF86" s="91"/>
      <c r="DG86" s="91"/>
      <c r="DH86" s="91"/>
      <c r="DI86" s="91"/>
      <c r="DJ86" s="91"/>
      <c r="DK86" s="91"/>
      <c r="DL86" s="91"/>
      <c r="DM86" s="91"/>
      <c r="DN86" s="91"/>
      <c r="DO86" s="91"/>
      <c r="DP86" s="91"/>
      <c r="DQ86" s="91"/>
      <c r="DR86" s="91"/>
      <c r="DS86" s="91"/>
      <c r="DT86" s="91"/>
      <c r="DU86" s="91"/>
      <c r="DV86" s="91"/>
      <c r="DW86" s="91"/>
      <c r="DX86" s="91"/>
      <c r="DY86" s="91"/>
      <c r="DZ86" s="91"/>
      <c r="EA86" s="91"/>
      <c r="EB86" s="91"/>
      <c r="EC86" s="91"/>
      <c r="ED86" s="91"/>
      <c r="EE86" s="91"/>
      <c r="EF86" s="91"/>
      <c r="EG86" s="91"/>
      <c r="EH86" s="91"/>
      <c r="EI86" s="91"/>
      <c r="EJ86" s="91"/>
      <c r="EK86" s="91"/>
      <c r="EL86" s="91"/>
      <c r="EM86" s="91"/>
      <c r="EN86" s="91"/>
      <c r="EO86" s="91"/>
      <c r="EP86" s="91"/>
      <c r="EQ86" s="91"/>
      <c r="ER86" s="91"/>
      <c r="ES86" s="91"/>
      <c r="ET86" s="91"/>
      <c r="EU86" s="91"/>
      <c r="EV86" s="91"/>
      <c r="EW86" s="91"/>
      <c r="EX86" s="91"/>
      <c r="EY86" s="91"/>
      <c r="EZ86" s="91"/>
      <c r="FA86" s="91"/>
      <c r="FB86" s="91"/>
      <c r="FC86" s="91"/>
      <c r="FD86" s="91"/>
      <c r="FE86" s="91"/>
      <c r="FF86" s="91"/>
      <c r="FG86" s="91"/>
      <c r="FH86" s="91"/>
      <c r="FI86" s="91"/>
      <c r="FJ86" s="91"/>
      <c r="FK86" s="91"/>
      <c r="FL86" s="91"/>
      <c r="FM86" s="91"/>
      <c r="FN86" s="91"/>
      <c r="FO86" s="91"/>
      <c r="FP86" s="91"/>
      <c r="FQ86" s="91"/>
      <c r="FR86" s="91"/>
      <c r="FS86" s="91"/>
      <c r="FT86" s="91"/>
      <c r="FU86" s="91"/>
      <c r="FV86" s="91"/>
      <c r="FW86" s="91"/>
      <c r="FX86" s="91"/>
      <c r="FY86" s="91"/>
      <c r="FZ86" s="91"/>
      <c r="GA86" s="91"/>
      <c r="GB86" s="91"/>
      <c r="GC86" s="91"/>
      <c r="GD86" s="91"/>
      <c r="GE86" s="91"/>
      <c r="GF86" s="91"/>
      <c r="GG86" s="91"/>
      <c r="GH86" s="91"/>
      <c r="GI86" s="91"/>
      <c r="GJ86" s="91"/>
      <c r="GK86" s="91"/>
      <c r="GL86" s="91"/>
      <c r="GM86" s="91"/>
      <c r="GN86" s="91"/>
      <c r="GO86" s="91"/>
      <c r="GP86" s="91"/>
      <c r="GQ86" s="91"/>
      <c r="GR86" s="91"/>
      <c r="GS86" s="91"/>
      <c r="GT86" s="91"/>
      <c r="GU86" s="91"/>
      <c r="GV86" s="91"/>
      <c r="GW86" s="91"/>
      <c r="GX86" s="91"/>
      <c r="GY86" s="91"/>
      <c r="GZ86" s="91"/>
      <c r="HA86" s="91"/>
      <c r="HB86" s="91"/>
      <c r="HC86" s="91"/>
      <c r="HD86" s="91"/>
      <c r="HE86" s="91"/>
      <c r="HF86" s="91"/>
      <c r="HG86" s="91"/>
      <c r="HH86" s="91"/>
      <c r="HI86" s="91"/>
      <c r="HJ86" s="91"/>
      <c r="HK86" s="91"/>
      <c r="HL86" s="91"/>
      <c r="HM86" s="91"/>
      <c r="HN86" s="91"/>
      <c r="HO86" s="91"/>
      <c r="HP86" s="91"/>
      <c r="HQ86" s="91"/>
      <c r="HR86" s="91"/>
      <c r="HS86" s="91"/>
      <c r="HT86" s="91"/>
      <c r="HU86" s="91"/>
      <c r="HV86" s="91"/>
      <c r="HW86" s="91"/>
      <c r="HX86" s="91"/>
      <c r="HY86" s="91"/>
      <c r="HZ86" s="91"/>
      <c r="IA86" s="91"/>
      <c r="IB86" s="91"/>
      <c r="IC86" s="91"/>
      <c r="ID86" s="91"/>
      <c r="IE86" s="91"/>
      <c r="IF86" s="91"/>
      <c r="IG86" s="91"/>
      <c r="IH86" s="91"/>
      <c r="II86" s="91"/>
      <c r="IJ86" s="91"/>
      <c r="IK86" s="91"/>
      <c r="IL86" s="91"/>
      <c r="IM86" s="91"/>
      <c r="IN86" s="91"/>
      <c r="IO86" s="91"/>
      <c r="IP86" s="91"/>
      <c r="IQ86" s="91"/>
      <c r="IR86" s="91"/>
      <c r="IS86" s="91"/>
      <c r="IT86" s="91"/>
      <c r="IU86" s="91"/>
      <c r="IV86" s="91"/>
      <c r="IW86" s="91"/>
      <c r="IX86" s="91"/>
      <c r="IY86" s="91"/>
      <c r="IZ86" s="91"/>
      <c r="JA86" s="91"/>
      <c r="JB86" s="91"/>
      <c r="JC86" s="91"/>
      <c r="JD86" s="91"/>
      <c r="JE86" s="91"/>
      <c r="JF86" s="91"/>
      <c r="JG86" s="91"/>
      <c r="JH86" s="91"/>
      <c r="JI86" s="91"/>
      <c r="JJ86" s="91"/>
      <c r="JK86" s="91"/>
      <c r="JL86" s="91"/>
      <c r="JM86" s="91"/>
      <c r="JN86" s="91"/>
      <c r="JO86" s="91"/>
      <c r="JP86" s="91"/>
      <c r="JQ86" s="91"/>
      <c r="JR86" s="91"/>
      <c r="JS86" s="91"/>
      <c r="JT86" s="91"/>
      <c r="JU86" s="91"/>
      <c r="JV86" s="91"/>
      <c r="JW86" s="91"/>
      <c r="JX86" s="91"/>
      <c r="JY86" s="91"/>
      <c r="JZ86" s="91"/>
      <c r="KA86" s="91"/>
      <c r="KB86" s="91"/>
      <c r="KC86" s="91"/>
      <c r="KD86" s="91"/>
      <c r="KE86" s="91"/>
      <c r="KF86" s="91"/>
      <c r="KG86" s="91"/>
      <c r="KH86" s="91"/>
      <c r="KI86" s="91"/>
      <c r="KJ86" s="91"/>
      <c r="KK86" s="91"/>
      <c r="KL86" s="91"/>
      <c r="KM86" s="91"/>
      <c r="KN86" s="91"/>
      <c r="KO86" s="91"/>
      <c r="KP86" s="91"/>
      <c r="KQ86" s="91"/>
      <c r="KR86" s="91"/>
      <c r="KS86" s="91"/>
      <c r="KT86" s="91"/>
      <c r="KU86" s="91"/>
      <c r="KV86" s="91"/>
      <c r="KW86" s="91"/>
      <c r="KX86" s="91"/>
      <c r="KY86" s="91"/>
      <c r="KZ86" s="91"/>
      <c r="LA86" s="91"/>
      <c r="LB86" s="91"/>
      <c r="LC86" s="91"/>
      <c r="LD86" s="91"/>
      <c r="LE86" s="91"/>
      <c r="LF86" s="91"/>
      <c r="LG86" s="91"/>
      <c r="LH86" s="91"/>
      <c r="LI86" s="91"/>
      <c r="LJ86" s="91"/>
      <c r="LK86" s="91"/>
      <c r="LL86" s="91"/>
      <c r="LM86" s="91"/>
      <c r="LN86" s="91"/>
      <c r="LO86" s="91"/>
      <c r="LP86" s="91"/>
      <c r="LQ86" s="91"/>
      <c r="LR86" s="91"/>
      <c r="LS86" s="91"/>
      <c r="LT86" s="91"/>
      <c r="LU86" s="91"/>
      <c r="LV86" s="91"/>
      <c r="LW86" s="91"/>
      <c r="LX86" s="91"/>
      <c r="LY86" s="91"/>
    </row>
    <row r="87" spans="1:337" s="1" customFormat="1" ht="15" thickBot="1" x14ac:dyDescent="0.4">
      <c r="A87" s="60"/>
      <c r="B87" s="29">
        <v>0</v>
      </c>
      <c r="C87" s="30">
        <v>1</v>
      </c>
      <c r="D87" s="31">
        <v>1</v>
      </c>
      <c r="E87" s="50">
        <v>-0.52875729794464266</v>
      </c>
      <c r="F87" s="51">
        <v>0.65645897071092063</v>
      </c>
      <c r="G87" s="49">
        <v>-0.11098092371833837</v>
      </c>
      <c r="H87" s="49">
        <v>-6.4696521125257409E-2</v>
      </c>
      <c r="I87" s="53"/>
      <c r="J87" s="34"/>
      <c r="K87" s="10">
        <v>-6.4696521125257409E-2</v>
      </c>
      <c r="L87" s="10">
        <v>0.59176244958566326</v>
      </c>
      <c r="M87" s="10">
        <v>-0.59345381906990002</v>
      </c>
      <c r="N87" s="10">
        <v>6.3005151641020565E-2</v>
      </c>
      <c r="O87" s="13">
        <f>1/(1+EXP(-K87))</f>
        <v>0.48383150894866678</v>
      </c>
      <c r="P87" s="13">
        <f t="shared" si="21"/>
        <v>0.64376943121167451</v>
      </c>
      <c r="Q87" s="13">
        <f t="shared" si="21"/>
        <v>0.35584278082120013</v>
      </c>
      <c r="R87" s="13">
        <f t="shared" si="21"/>
        <v>0.51574607938731276</v>
      </c>
      <c r="S87" s="106">
        <v>0.13291367192724202</v>
      </c>
      <c r="T87" s="15">
        <f t="shared" si="18"/>
        <v>0.53317958635447604</v>
      </c>
      <c r="U87" s="35"/>
      <c r="V87" s="18">
        <v>-0.11670510341138099</v>
      </c>
      <c r="W87" s="21">
        <v>4.3642354442049724E-3</v>
      </c>
      <c r="X87" s="21"/>
      <c r="Y87" s="24">
        <v>-3.4172989173016852E-3</v>
      </c>
      <c r="Z87" s="25">
        <v>2.9702959159258044E-3</v>
      </c>
      <c r="AA87" s="25">
        <v>2.9836965049923787E-3</v>
      </c>
      <c r="AB87" s="18">
        <v>-3.3093439485270292E-3</v>
      </c>
      <c r="AC87" s="21">
        <v>-3.256474435346505E-4</v>
      </c>
      <c r="AD87" s="27">
        <v>-3.3904803260122489E-4</v>
      </c>
      <c r="AE87" s="28">
        <f>SUM(Y87:AB87)</f>
        <v>-7.7265044491053132E-4</v>
      </c>
      <c r="AF87" s="117">
        <v>-0.52778035561403869</v>
      </c>
      <c r="AG87" s="118">
        <v>0.65747611480872425</v>
      </c>
      <c r="AH87" s="115">
        <v>-6.2378569790525813E-2</v>
      </c>
      <c r="AI87" s="122">
        <v>-0.12407363005095329</v>
      </c>
      <c r="AJ87" s="125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  <c r="CP87" s="91"/>
      <c r="CQ87" s="91"/>
      <c r="CR87" s="91"/>
      <c r="CS87" s="91"/>
      <c r="CT87" s="91"/>
      <c r="CU87" s="91"/>
      <c r="CV87" s="91"/>
      <c r="CW87" s="91"/>
      <c r="CX87" s="91"/>
      <c r="CY87" s="91"/>
      <c r="CZ87" s="91"/>
      <c r="DA87" s="91"/>
      <c r="DB87" s="91"/>
      <c r="DC87" s="91"/>
      <c r="DD87" s="91"/>
      <c r="DE87" s="91"/>
      <c r="DF87" s="91"/>
      <c r="DG87" s="91"/>
      <c r="DH87" s="91"/>
      <c r="DI87" s="91"/>
      <c r="DJ87" s="91"/>
      <c r="DK87" s="91"/>
      <c r="DL87" s="91"/>
      <c r="DM87" s="91"/>
      <c r="DN87" s="91"/>
      <c r="DO87" s="91"/>
      <c r="DP87" s="91"/>
      <c r="DQ87" s="91"/>
      <c r="DR87" s="91"/>
      <c r="DS87" s="91"/>
      <c r="DT87" s="91"/>
      <c r="DU87" s="91"/>
      <c r="DV87" s="91"/>
      <c r="DW87" s="91"/>
      <c r="DX87" s="91"/>
      <c r="DY87" s="91"/>
      <c r="DZ87" s="91"/>
      <c r="EA87" s="91"/>
      <c r="EB87" s="91"/>
      <c r="EC87" s="91"/>
      <c r="ED87" s="91"/>
      <c r="EE87" s="91"/>
      <c r="EF87" s="91"/>
      <c r="EG87" s="91"/>
      <c r="EH87" s="91"/>
      <c r="EI87" s="91"/>
      <c r="EJ87" s="91"/>
      <c r="EK87" s="91"/>
      <c r="EL87" s="91"/>
      <c r="EM87" s="91"/>
      <c r="EN87" s="91"/>
      <c r="EO87" s="91"/>
      <c r="EP87" s="91"/>
      <c r="EQ87" s="91"/>
      <c r="ER87" s="91"/>
      <c r="ES87" s="91"/>
      <c r="ET87" s="91"/>
      <c r="EU87" s="91"/>
      <c r="EV87" s="91"/>
      <c r="EW87" s="91"/>
      <c r="EX87" s="91"/>
      <c r="EY87" s="91"/>
      <c r="EZ87" s="91"/>
      <c r="FA87" s="91"/>
      <c r="FB87" s="91"/>
      <c r="FC87" s="91"/>
      <c r="FD87" s="91"/>
      <c r="FE87" s="91"/>
      <c r="FF87" s="91"/>
      <c r="FG87" s="91"/>
      <c r="FH87" s="91"/>
      <c r="FI87" s="91"/>
      <c r="FJ87" s="91"/>
      <c r="FK87" s="91"/>
      <c r="FL87" s="91"/>
      <c r="FM87" s="91"/>
      <c r="FN87" s="91"/>
      <c r="FO87" s="91"/>
      <c r="FP87" s="91"/>
      <c r="FQ87" s="91"/>
      <c r="FR87" s="91"/>
      <c r="FS87" s="91"/>
      <c r="FT87" s="91"/>
      <c r="FU87" s="91"/>
      <c r="FV87" s="91"/>
      <c r="FW87" s="91"/>
      <c r="FX87" s="91"/>
      <c r="FY87" s="91"/>
      <c r="FZ87" s="91"/>
      <c r="GA87" s="91"/>
      <c r="GB87" s="91"/>
      <c r="GC87" s="91"/>
      <c r="GD87" s="91"/>
      <c r="GE87" s="91"/>
      <c r="GF87" s="91"/>
      <c r="GG87" s="91"/>
      <c r="GH87" s="91"/>
      <c r="GI87" s="91"/>
      <c r="GJ87" s="91"/>
      <c r="GK87" s="91"/>
      <c r="GL87" s="91"/>
      <c r="GM87" s="91"/>
      <c r="GN87" s="91"/>
      <c r="GO87" s="91"/>
      <c r="GP87" s="91"/>
      <c r="GQ87" s="91"/>
      <c r="GR87" s="91"/>
      <c r="GS87" s="91"/>
      <c r="GT87" s="91"/>
      <c r="GU87" s="91"/>
      <c r="GV87" s="91"/>
      <c r="GW87" s="91"/>
      <c r="GX87" s="91"/>
      <c r="GY87" s="91"/>
      <c r="GZ87" s="91"/>
      <c r="HA87" s="91"/>
      <c r="HB87" s="91"/>
      <c r="HC87" s="91"/>
      <c r="HD87" s="91"/>
      <c r="HE87" s="91"/>
      <c r="HF87" s="91"/>
      <c r="HG87" s="91"/>
      <c r="HH87" s="91"/>
      <c r="HI87" s="91"/>
      <c r="HJ87" s="91"/>
      <c r="HK87" s="91"/>
      <c r="HL87" s="91"/>
      <c r="HM87" s="91"/>
      <c r="HN87" s="91"/>
      <c r="HO87" s="91"/>
      <c r="HP87" s="91"/>
      <c r="HQ87" s="91"/>
      <c r="HR87" s="91"/>
      <c r="HS87" s="91"/>
      <c r="HT87" s="91"/>
      <c r="HU87" s="91"/>
      <c r="HV87" s="91"/>
      <c r="HW87" s="91"/>
      <c r="HX87" s="91"/>
      <c r="HY87" s="91"/>
      <c r="HZ87" s="91"/>
      <c r="IA87" s="91"/>
      <c r="IB87" s="91"/>
      <c r="IC87" s="91"/>
      <c r="ID87" s="91"/>
      <c r="IE87" s="91"/>
      <c r="IF87" s="91"/>
      <c r="IG87" s="91"/>
      <c r="IH87" s="91"/>
      <c r="II87" s="91"/>
      <c r="IJ87" s="91"/>
      <c r="IK87" s="91"/>
      <c r="IL87" s="91"/>
      <c r="IM87" s="91"/>
      <c r="IN87" s="91"/>
      <c r="IO87" s="91"/>
      <c r="IP87" s="91"/>
      <c r="IQ87" s="91"/>
      <c r="IR87" s="91"/>
      <c r="IS87" s="91"/>
      <c r="IT87" s="91"/>
      <c r="IU87" s="91"/>
      <c r="IV87" s="91"/>
      <c r="IW87" s="91"/>
      <c r="IX87" s="91"/>
      <c r="IY87" s="91"/>
      <c r="IZ87" s="91"/>
      <c r="JA87" s="91"/>
      <c r="JB87" s="91"/>
      <c r="JC87" s="91"/>
      <c r="JD87" s="91"/>
      <c r="JE87" s="91"/>
      <c r="JF87" s="91"/>
      <c r="JG87" s="91"/>
      <c r="JH87" s="91"/>
      <c r="JI87" s="91"/>
      <c r="JJ87" s="91"/>
      <c r="JK87" s="91"/>
      <c r="JL87" s="91"/>
      <c r="JM87" s="91"/>
      <c r="JN87" s="91"/>
      <c r="JO87" s="91"/>
      <c r="JP87" s="91"/>
      <c r="JQ87" s="91"/>
      <c r="JR87" s="91"/>
      <c r="JS87" s="91"/>
      <c r="JT87" s="91"/>
      <c r="JU87" s="91"/>
      <c r="JV87" s="91"/>
      <c r="JW87" s="91"/>
      <c r="JX87" s="91"/>
      <c r="JY87" s="91"/>
      <c r="JZ87" s="91"/>
      <c r="KA87" s="91"/>
      <c r="KB87" s="91"/>
      <c r="KC87" s="91"/>
      <c r="KD87" s="91"/>
      <c r="KE87" s="91"/>
      <c r="KF87" s="91"/>
      <c r="KG87" s="91"/>
      <c r="KH87" s="91"/>
      <c r="KI87" s="91"/>
      <c r="KJ87" s="91"/>
      <c r="KK87" s="91"/>
      <c r="KL87" s="91"/>
      <c r="KM87" s="91"/>
      <c r="KN87" s="91"/>
      <c r="KO87" s="91"/>
      <c r="KP87" s="91"/>
      <c r="KQ87" s="91"/>
      <c r="KR87" s="91"/>
      <c r="KS87" s="91"/>
      <c r="KT87" s="91"/>
      <c r="KU87" s="91"/>
      <c r="KV87" s="91"/>
      <c r="KW87" s="91"/>
      <c r="KX87" s="91"/>
      <c r="KY87" s="91"/>
      <c r="KZ87" s="91"/>
      <c r="LA87" s="91"/>
      <c r="LB87" s="91"/>
      <c r="LC87" s="91"/>
      <c r="LD87" s="91"/>
      <c r="LE87" s="91"/>
      <c r="LF87" s="91"/>
      <c r="LG87" s="91"/>
      <c r="LH87" s="91"/>
      <c r="LI87" s="91"/>
      <c r="LJ87" s="91"/>
      <c r="LK87" s="91"/>
      <c r="LL87" s="91"/>
      <c r="LM87" s="91"/>
      <c r="LN87" s="91"/>
      <c r="LO87" s="91"/>
      <c r="LP87" s="91"/>
      <c r="LQ87" s="91"/>
      <c r="LR87" s="91"/>
      <c r="LS87" s="91"/>
      <c r="LT87" s="91"/>
      <c r="LU87" s="91"/>
      <c r="LV87" s="91"/>
      <c r="LW87" s="91"/>
      <c r="LX87" s="91"/>
      <c r="LY87" s="91"/>
    </row>
    <row r="88" spans="1:337" s="1" customFormat="1" ht="15" thickBot="1" x14ac:dyDescent="0.4">
      <c r="A88" s="60"/>
      <c r="B88" s="29">
        <v>1</v>
      </c>
      <c r="C88" s="30">
        <v>0</v>
      </c>
      <c r="D88" s="31">
        <v>1</v>
      </c>
      <c r="E88" s="50">
        <v>-0.14331526167079461</v>
      </c>
      <c r="F88" s="51">
        <v>0.55705119082902077</v>
      </c>
      <c r="G88" s="49">
        <v>0.36210730709827244</v>
      </c>
      <c r="H88" s="49">
        <v>-0.17982736591317197</v>
      </c>
      <c r="I88" s="53"/>
      <c r="J88" s="34"/>
      <c r="K88" s="10">
        <v>-0.17982736591317197</v>
      </c>
      <c r="L88" s="10">
        <v>0.37722382491584883</v>
      </c>
      <c r="M88" s="10">
        <v>-0.32314262758396661</v>
      </c>
      <c r="N88" s="10">
        <v>0.23390856324505419</v>
      </c>
      <c r="O88" s="13">
        <f>1/(1+EXP(-K88))</f>
        <v>0.45516391877480494</v>
      </c>
      <c r="P88" s="13">
        <f t="shared" si="21"/>
        <v>0.59320334914746931</v>
      </c>
      <c r="Q88" s="13">
        <f t="shared" si="21"/>
        <v>0.41991005693365935</v>
      </c>
      <c r="R88" s="13">
        <f t="shared" si="21"/>
        <v>0.55821196885504709</v>
      </c>
      <c r="S88" s="106">
        <v>0.12353724242800357</v>
      </c>
      <c r="T88" s="15">
        <f t="shared" si="18"/>
        <v>0.53084509217806131</v>
      </c>
      <c r="U88" s="35"/>
      <c r="V88" s="18">
        <v>-0.11728872695548467</v>
      </c>
      <c r="W88" s="21">
        <v>4.2867823791869E-3</v>
      </c>
      <c r="X88" s="21"/>
      <c r="Y88" s="24">
        <v>1.1071844383066784E-2</v>
      </c>
      <c r="Z88" s="25">
        <v>-1.019783778695358E-2</v>
      </c>
      <c r="AA88" s="25">
        <v>-1.0345349654647241E-2</v>
      </c>
      <c r="AB88" s="18">
        <v>1.0661906497509938E-2</v>
      </c>
      <c r="AC88" s="21">
        <v>3.1655684286269713E-4</v>
      </c>
      <c r="AD88" s="27">
        <v>4.6406871055635832E-4</v>
      </c>
      <c r="AE88" s="28">
        <f>SUM(Y88:AB88)</f>
        <v>1.1905634389759012E-3</v>
      </c>
      <c r="AF88" s="117">
        <v>-0.14426493219938272</v>
      </c>
      <c r="AG88" s="118">
        <v>0.55565898469735164</v>
      </c>
      <c r="AH88" s="115">
        <v>-0.18339905623009967</v>
      </c>
      <c r="AI88" s="122">
        <v>0.34924695996071176</v>
      </c>
      <c r="AJ88" s="125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91"/>
      <c r="CC88" s="91"/>
      <c r="CD88" s="91"/>
      <c r="CE88" s="91"/>
      <c r="CF88" s="91"/>
      <c r="CG88" s="91"/>
      <c r="CH88" s="91"/>
      <c r="CI88" s="91"/>
      <c r="CJ88" s="91"/>
      <c r="CK88" s="91"/>
      <c r="CL88" s="91"/>
      <c r="CM88" s="91"/>
      <c r="CN88" s="91"/>
      <c r="CO88" s="91"/>
      <c r="CP88" s="91"/>
      <c r="CQ88" s="91"/>
      <c r="CR88" s="91"/>
      <c r="CS88" s="91"/>
      <c r="CT88" s="91"/>
      <c r="CU88" s="91"/>
      <c r="CV88" s="91"/>
      <c r="CW88" s="91"/>
      <c r="CX88" s="91"/>
      <c r="CY88" s="91"/>
      <c r="CZ88" s="91"/>
      <c r="DA88" s="91"/>
      <c r="DB88" s="91"/>
      <c r="DC88" s="91"/>
      <c r="DD88" s="91"/>
      <c r="DE88" s="91"/>
      <c r="DF88" s="91"/>
      <c r="DG88" s="91"/>
      <c r="DH88" s="91"/>
      <c r="DI88" s="91"/>
      <c r="DJ88" s="91"/>
      <c r="DK88" s="91"/>
      <c r="DL88" s="91"/>
      <c r="DM88" s="91"/>
      <c r="DN88" s="91"/>
      <c r="DO88" s="91"/>
      <c r="DP88" s="91"/>
      <c r="DQ88" s="91"/>
      <c r="DR88" s="91"/>
      <c r="DS88" s="91"/>
      <c r="DT88" s="91"/>
      <c r="DU88" s="91"/>
      <c r="DV88" s="91"/>
      <c r="DW88" s="91"/>
      <c r="DX88" s="91"/>
      <c r="DY88" s="91"/>
      <c r="DZ88" s="91"/>
      <c r="EA88" s="91"/>
      <c r="EB88" s="91"/>
      <c r="EC88" s="91"/>
      <c r="ED88" s="91"/>
      <c r="EE88" s="91"/>
      <c r="EF88" s="91"/>
      <c r="EG88" s="91"/>
      <c r="EH88" s="91"/>
      <c r="EI88" s="91"/>
      <c r="EJ88" s="91"/>
      <c r="EK88" s="91"/>
      <c r="EL88" s="91"/>
      <c r="EM88" s="91"/>
      <c r="EN88" s="91"/>
      <c r="EO88" s="91"/>
      <c r="EP88" s="91"/>
      <c r="EQ88" s="91"/>
      <c r="ER88" s="91"/>
      <c r="ES88" s="91"/>
      <c r="ET88" s="91"/>
      <c r="EU88" s="91"/>
      <c r="EV88" s="91"/>
      <c r="EW88" s="91"/>
      <c r="EX88" s="91"/>
      <c r="EY88" s="91"/>
      <c r="EZ88" s="91"/>
      <c r="FA88" s="91"/>
      <c r="FB88" s="91"/>
      <c r="FC88" s="91"/>
      <c r="FD88" s="91"/>
      <c r="FE88" s="91"/>
      <c r="FF88" s="91"/>
      <c r="FG88" s="91"/>
      <c r="FH88" s="91"/>
      <c r="FI88" s="91"/>
      <c r="FJ88" s="91"/>
      <c r="FK88" s="91"/>
      <c r="FL88" s="91"/>
      <c r="FM88" s="91"/>
      <c r="FN88" s="91"/>
      <c r="FO88" s="91"/>
      <c r="FP88" s="91"/>
      <c r="FQ88" s="91"/>
      <c r="FR88" s="91"/>
      <c r="FS88" s="91"/>
      <c r="FT88" s="91"/>
      <c r="FU88" s="91"/>
      <c r="FV88" s="91"/>
      <c r="FW88" s="91"/>
      <c r="FX88" s="91"/>
      <c r="FY88" s="91"/>
      <c r="FZ88" s="91"/>
      <c r="GA88" s="91"/>
      <c r="GB88" s="91"/>
      <c r="GC88" s="91"/>
      <c r="GD88" s="91"/>
      <c r="GE88" s="91"/>
      <c r="GF88" s="91"/>
      <c r="GG88" s="91"/>
      <c r="GH88" s="91"/>
      <c r="GI88" s="91"/>
      <c r="GJ88" s="91"/>
      <c r="GK88" s="91"/>
      <c r="GL88" s="91"/>
      <c r="GM88" s="91"/>
      <c r="GN88" s="91"/>
      <c r="GO88" s="91"/>
      <c r="GP88" s="91"/>
      <c r="GQ88" s="91"/>
      <c r="GR88" s="91"/>
      <c r="GS88" s="91"/>
      <c r="GT88" s="91"/>
      <c r="GU88" s="91"/>
      <c r="GV88" s="91"/>
      <c r="GW88" s="91"/>
      <c r="GX88" s="91"/>
      <c r="GY88" s="91"/>
      <c r="GZ88" s="91"/>
      <c r="HA88" s="91"/>
      <c r="HB88" s="91"/>
      <c r="HC88" s="91"/>
      <c r="HD88" s="91"/>
      <c r="HE88" s="91"/>
      <c r="HF88" s="91"/>
      <c r="HG88" s="91"/>
      <c r="HH88" s="91"/>
      <c r="HI88" s="91"/>
      <c r="HJ88" s="91"/>
      <c r="HK88" s="91"/>
      <c r="HL88" s="91"/>
      <c r="HM88" s="91"/>
      <c r="HN88" s="91"/>
      <c r="HO88" s="91"/>
      <c r="HP88" s="91"/>
      <c r="HQ88" s="91"/>
      <c r="HR88" s="91"/>
      <c r="HS88" s="91"/>
      <c r="HT88" s="91"/>
      <c r="HU88" s="91"/>
      <c r="HV88" s="91"/>
      <c r="HW88" s="91"/>
      <c r="HX88" s="91"/>
      <c r="HY88" s="91"/>
      <c r="HZ88" s="91"/>
      <c r="IA88" s="91"/>
      <c r="IB88" s="91"/>
      <c r="IC88" s="91"/>
      <c r="ID88" s="91"/>
      <c r="IE88" s="91"/>
      <c r="IF88" s="91"/>
      <c r="IG88" s="91"/>
      <c r="IH88" s="91"/>
      <c r="II88" s="91"/>
      <c r="IJ88" s="91"/>
      <c r="IK88" s="91"/>
      <c r="IL88" s="91"/>
      <c r="IM88" s="91"/>
      <c r="IN88" s="91"/>
      <c r="IO88" s="91"/>
      <c r="IP88" s="91"/>
      <c r="IQ88" s="91"/>
      <c r="IR88" s="91"/>
      <c r="IS88" s="91"/>
      <c r="IT88" s="91"/>
      <c r="IU88" s="91"/>
      <c r="IV88" s="91"/>
      <c r="IW88" s="91"/>
      <c r="IX88" s="91"/>
      <c r="IY88" s="91"/>
      <c r="IZ88" s="91"/>
      <c r="JA88" s="91"/>
      <c r="JB88" s="91"/>
      <c r="JC88" s="91"/>
      <c r="JD88" s="91"/>
      <c r="JE88" s="91"/>
      <c r="JF88" s="91"/>
      <c r="JG88" s="91"/>
      <c r="JH88" s="91"/>
      <c r="JI88" s="91"/>
      <c r="JJ88" s="91"/>
      <c r="JK88" s="91"/>
      <c r="JL88" s="91"/>
      <c r="JM88" s="91"/>
      <c r="JN88" s="91"/>
      <c r="JO88" s="91"/>
      <c r="JP88" s="91"/>
      <c r="JQ88" s="91"/>
      <c r="JR88" s="91"/>
      <c r="JS88" s="91"/>
      <c r="JT88" s="91"/>
      <c r="JU88" s="91"/>
      <c r="JV88" s="91"/>
      <c r="JW88" s="91"/>
      <c r="JX88" s="91"/>
      <c r="JY88" s="91"/>
      <c r="JZ88" s="91"/>
      <c r="KA88" s="91"/>
      <c r="KB88" s="91"/>
      <c r="KC88" s="91"/>
      <c r="KD88" s="91"/>
      <c r="KE88" s="91"/>
      <c r="KF88" s="91"/>
      <c r="KG88" s="91"/>
      <c r="KH88" s="91"/>
      <c r="KI88" s="91"/>
      <c r="KJ88" s="91"/>
      <c r="KK88" s="91"/>
      <c r="KL88" s="91"/>
      <c r="KM88" s="91"/>
      <c r="KN88" s="91"/>
      <c r="KO88" s="91"/>
      <c r="KP88" s="91"/>
      <c r="KQ88" s="91"/>
      <c r="KR88" s="91"/>
      <c r="KS88" s="91"/>
      <c r="KT88" s="91"/>
      <c r="KU88" s="91"/>
      <c r="KV88" s="91"/>
      <c r="KW88" s="91"/>
      <c r="KX88" s="91"/>
      <c r="KY88" s="91"/>
      <c r="KZ88" s="91"/>
      <c r="LA88" s="91"/>
      <c r="LB88" s="91"/>
      <c r="LC88" s="91"/>
      <c r="LD88" s="91"/>
      <c r="LE88" s="91"/>
      <c r="LF88" s="91"/>
      <c r="LG88" s="91"/>
      <c r="LH88" s="91"/>
      <c r="LI88" s="91"/>
      <c r="LJ88" s="91"/>
      <c r="LK88" s="91"/>
      <c r="LL88" s="91"/>
      <c r="LM88" s="91"/>
      <c r="LN88" s="91"/>
      <c r="LO88" s="91"/>
      <c r="LP88" s="91"/>
      <c r="LQ88" s="91"/>
      <c r="LR88" s="91"/>
      <c r="LS88" s="91"/>
      <c r="LT88" s="91"/>
      <c r="LU88" s="91"/>
      <c r="LV88" s="91"/>
      <c r="LW88" s="91"/>
      <c r="LX88" s="91"/>
      <c r="LY88" s="91"/>
    </row>
    <row r="89" spans="1:337" s="1" customFormat="1" ht="15" thickBot="1" x14ac:dyDescent="0.4">
      <c r="A89" s="61"/>
      <c r="B89" s="36">
        <v>1</v>
      </c>
      <c r="C89" s="37">
        <v>1</v>
      </c>
      <c r="D89" s="38">
        <v>0</v>
      </c>
      <c r="E89" s="54"/>
      <c r="F89" s="55"/>
      <c r="G89" s="56"/>
      <c r="H89" s="56"/>
      <c r="I89" s="57"/>
      <c r="J89" s="41"/>
      <c r="K89" s="42"/>
      <c r="L89" s="42"/>
      <c r="M89" s="42"/>
      <c r="N89" s="42"/>
      <c r="O89" s="14"/>
      <c r="P89" s="14"/>
      <c r="Q89" s="14"/>
      <c r="R89" s="14"/>
      <c r="S89" s="107">
        <v>-8.9747445038799056E-2</v>
      </c>
      <c r="T89" s="15">
        <f t="shared" si="18"/>
        <v>0.47757818662244378</v>
      </c>
      <c r="U89" s="43"/>
      <c r="V89" s="19">
        <v>0.11939454665561094</v>
      </c>
      <c r="W89" s="44"/>
      <c r="X89" s="44"/>
      <c r="Y89" s="45"/>
      <c r="Z89" s="42"/>
      <c r="AA89" s="42"/>
      <c r="AB89" s="19"/>
      <c r="AC89" s="44"/>
      <c r="AD89" s="46"/>
      <c r="AE89" s="47"/>
      <c r="AF89" s="119"/>
      <c r="AG89" s="120"/>
      <c r="AH89" s="116"/>
      <c r="AI89" s="123"/>
      <c r="AJ89" s="126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1"/>
      <c r="DH89" s="91"/>
      <c r="DI89" s="91"/>
      <c r="DJ89" s="91"/>
      <c r="DK89" s="91"/>
      <c r="DL89" s="91"/>
      <c r="DM89" s="91"/>
      <c r="DN89" s="91"/>
      <c r="DO89" s="91"/>
      <c r="DP89" s="91"/>
      <c r="DQ89" s="91"/>
      <c r="DR89" s="91"/>
      <c r="DS89" s="91"/>
      <c r="DT89" s="91"/>
      <c r="DU89" s="91"/>
      <c r="DV89" s="91"/>
      <c r="DW89" s="91"/>
      <c r="DX89" s="91"/>
      <c r="DY89" s="91"/>
      <c r="DZ89" s="91"/>
      <c r="EA89" s="91"/>
      <c r="EB89" s="91"/>
      <c r="EC89" s="91"/>
      <c r="ED89" s="91"/>
      <c r="EE89" s="91"/>
      <c r="EF89" s="91"/>
      <c r="EG89" s="91"/>
      <c r="EH89" s="91"/>
      <c r="EI89" s="91"/>
      <c r="EJ89" s="91"/>
      <c r="EK89" s="91"/>
      <c r="EL89" s="91"/>
      <c r="EM89" s="91"/>
      <c r="EN89" s="91"/>
      <c r="EO89" s="91"/>
      <c r="EP89" s="91"/>
      <c r="EQ89" s="91"/>
      <c r="ER89" s="91"/>
      <c r="ES89" s="91"/>
      <c r="ET89" s="91"/>
      <c r="EU89" s="91"/>
      <c r="EV89" s="91"/>
      <c r="EW89" s="91"/>
      <c r="EX89" s="91"/>
      <c r="EY89" s="91"/>
      <c r="EZ89" s="91"/>
      <c r="FA89" s="91"/>
      <c r="FB89" s="91"/>
      <c r="FC89" s="91"/>
      <c r="FD89" s="91"/>
      <c r="FE89" s="91"/>
      <c r="FF89" s="91"/>
      <c r="FG89" s="91"/>
      <c r="FH89" s="91"/>
      <c r="FI89" s="91"/>
      <c r="FJ89" s="91"/>
      <c r="FK89" s="91"/>
      <c r="FL89" s="91"/>
      <c r="FM89" s="91"/>
      <c r="FN89" s="91"/>
      <c r="FO89" s="91"/>
      <c r="FP89" s="91"/>
      <c r="FQ89" s="91"/>
      <c r="FR89" s="91"/>
      <c r="FS89" s="91"/>
      <c r="FT89" s="91"/>
      <c r="FU89" s="91"/>
      <c r="FV89" s="91"/>
      <c r="FW89" s="91"/>
      <c r="FX89" s="91"/>
      <c r="FY89" s="91"/>
      <c r="FZ89" s="91"/>
      <c r="GA89" s="91"/>
      <c r="GB89" s="91"/>
      <c r="GC89" s="91"/>
      <c r="GD89" s="91"/>
      <c r="GE89" s="91"/>
      <c r="GF89" s="91"/>
      <c r="GG89" s="91"/>
      <c r="GH89" s="91"/>
      <c r="GI89" s="91"/>
      <c r="GJ89" s="91"/>
      <c r="GK89" s="91"/>
      <c r="GL89" s="91"/>
      <c r="GM89" s="91"/>
      <c r="GN89" s="91"/>
      <c r="GO89" s="91"/>
      <c r="GP89" s="91"/>
      <c r="GQ89" s="91"/>
      <c r="GR89" s="91"/>
      <c r="GS89" s="91"/>
      <c r="GT89" s="91"/>
      <c r="GU89" s="91"/>
      <c r="GV89" s="91"/>
      <c r="GW89" s="91"/>
      <c r="GX89" s="91"/>
      <c r="GY89" s="91"/>
      <c r="GZ89" s="91"/>
      <c r="HA89" s="91"/>
      <c r="HB89" s="91"/>
      <c r="HC89" s="91"/>
      <c r="HD89" s="91"/>
      <c r="HE89" s="91"/>
      <c r="HF89" s="91"/>
      <c r="HG89" s="91"/>
      <c r="HH89" s="91"/>
      <c r="HI89" s="91"/>
      <c r="HJ89" s="91"/>
      <c r="HK89" s="91"/>
      <c r="HL89" s="91"/>
      <c r="HM89" s="91"/>
      <c r="HN89" s="91"/>
      <c r="HO89" s="91"/>
      <c r="HP89" s="91"/>
      <c r="HQ89" s="91"/>
      <c r="HR89" s="91"/>
      <c r="HS89" s="91"/>
      <c r="HT89" s="91"/>
      <c r="HU89" s="91"/>
      <c r="HV89" s="91"/>
      <c r="HW89" s="91"/>
      <c r="HX89" s="91"/>
      <c r="HY89" s="91"/>
      <c r="HZ89" s="91"/>
      <c r="IA89" s="91"/>
      <c r="IB89" s="91"/>
      <c r="IC89" s="91"/>
      <c r="ID89" s="91"/>
      <c r="IE89" s="91"/>
      <c r="IF89" s="91"/>
      <c r="IG89" s="91"/>
      <c r="IH89" s="91"/>
      <c r="II89" s="91"/>
      <c r="IJ89" s="91"/>
      <c r="IK89" s="91"/>
      <c r="IL89" s="91"/>
      <c r="IM89" s="91"/>
      <c r="IN89" s="91"/>
      <c r="IO89" s="91"/>
      <c r="IP89" s="91"/>
      <c r="IQ89" s="91"/>
      <c r="IR89" s="91"/>
      <c r="IS89" s="91"/>
      <c r="IT89" s="91"/>
      <c r="IU89" s="91"/>
      <c r="IV89" s="91"/>
      <c r="IW89" s="91"/>
      <c r="IX89" s="91"/>
      <c r="IY89" s="91"/>
      <c r="IZ89" s="91"/>
      <c r="JA89" s="91"/>
      <c r="JB89" s="91"/>
      <c r="JC89" s="91"/>
      <c r="JD89" s="91"/>
      <c r="JE89" s="91"/>
      <c r="JF89" s="91"/>
      <c r="JG89" s="91"/>
      <c r="JH89" s="91"/>
      <c r="JI89" s="91"/>
      <c r="JJ89" s="91"/>
      <c r="JK89" s="91"/>
      <c r="JL89" s="91"/>
      <c r="JM89" s="91"/>
      <c r="JN89" s="91"/>
      <c r="JO89" s="91"/>
      <c r="JP89" s="91"/>
      <c r="JQ89" s="91"/>
      <c r="JR89" s="91"/>
      <c r="JS89" s="91"/>
      <c r="JT89" s="91"/>
      <c r="JU89" s="91"/>
      <c r="JV89" s="91"/>
      <c r="JW89" s="91"/>
      <c r="JX89" s="91"/>
      <c r="JY89" s="91"/>
      <c r="JZ89" s="91"/>
      <c r="KA89" s="91"/>
      <c r="KB89" s="91"/>
      <c r="KC89" s="91"/>
      <c r="KD89" s="91"/>
      <c r="KE89" s="91"/>
      <c r="KF89" s="91"/>
      <c r="KG89" s="91"/>
      <c r="KH89" s="91"/>
      <c r="KI89" s="91"/>
      <c r="KJ89" s="91"/>
      <c r="KK89" s="91"/>
      <c r="KL89" s="91"/>
      <c r="KM89" s="91"/>
      <c r="KN89" s="91"/>
      <c r="KO89" s="91"/>
      <c r="KP89" s="91"/>
      <c r="KQ89" s="91"/>
      <c r="KR89" s="91"/>
      <c r="KS89" s="91"/>
      <c r="KT89" s="91"/>
      <c r="KU89" s="91"/>
      <c r="KV89" s="91"/>
      <c r="KW89" s="91"/>
      <c r="KX89" s="91"/>
      <c r="KY89" s="91"/>
      <c r="KZ89" s="91"/>
      <c r="LA89" s="91"/>
      <c r="LB89" s="91"/>
      <c r="LC89" s="91"/>
      <c r="LD89" s="91"/>
      <c r="LE89" s="91"/>
      <c r="LF89" s="91"/>
      <c r="LG89" s="91"/>
      <c r="LH89" s="91"/>
      <c r="LI89" s="91"/>
      <c r="LJ89" s="91"/>
      <c r="LK89" s="91"/>
      <c r="LL89" s="91"/>
      <c r="LM89" s="91"/>
      <c r="LN89" s="91"/>
      <c r="LO89" s="91"/>
      <c r="LP89" s="91"/>
      <c r="LQ89" s="91"/>
      <c r="LR89" s="91"/>
      <c r="LS89" s="91"/>
      <c r="LT89" s="91"/>
      <c r="LU89" s="91"/>
      <c r="LV89" s="91"/>
      <c r="LW89" s="91"/>
      <c r="LX89" s="91"/>
      <c r="LY89" s="91"/>
    </row>
    <row r="90" spans="1:337" s="1" customFormat="1" ht="15" thickBot="1" x14ac:dyDescent="0.4">
      <c r="A90" s="59">
        <f>A86+1</f>
        <v>21</v>
      </c>
      <c r="B90" s="3">
        <v>0</v>
      </c>
      <c r="C90" s="4">
        <v>0</v>
      </c>
      <c r="D90" s="5">
        <v>0</v>
      </c>
      <c r="E90" s="48" cm="1">
        <f t="array" ref="E90:F92">AF86:AG88</f>
        <v>-0.49345169439522946</v>
      </c>
      <c r="F90" s="49">
        <v>-0.54117873740946154</v>
      </c>
      <c r="G90" s="49" cm="1">
        <f t="array" ref="G90:G92">AI86:AI88</f>
        <v>1.9083958307795033</v>
      </c>
      <c r="H90" s="49" cm="1">
        <f t="array" ref="H90:H92">AH86:AH88</f>
        <v>0.43104678099525423</v>
      </c>
      <c r="I90" s="52">
        <f>AJ86</f>
        <v>-0.89972576198715648</v>
      </c>
      <c r="J90" s="8">
        <v>3</v>
      </c>
      <c r="K90" s="9" cm="1">
        <f t="array" ref="K90:N92" xml:space="preserve"> MMULT(E90:F92, TRANSPOSE(B90:C93))+H90:H92</f>
        <v>0.43104678099525423</v>
      </c>
      <c r="L90" s="9">
        <v>-0.11013195641420731</v>
      </c>
      <c r="M90" s="9">
        <v>-6.2404913399975226E-2</v>
      </c>
      <c r="N90" s="9">
        <v>-0.60358365080943677</v>
      </c>
      <c r="O90" s="11">
        <f>(EXP(K90)-EXP(-K90))/(EXP(K90)+EXP(-K90))</f>
        <v>0.4061957475600157</v>
      </c>
      <c r="P90" s="11">
        <f t="shared" ref="P90:R92" si="22">1/(1+EXP(-L90))</f>
        <v>0.47249480626226648</v>
      </c>
      <c r="Q90" s="11">
        <f t="shared" si="22"/>
        <v>0.48440383276284826</v>
      </c>
      <c r="R90" s="11">
        <f t="shared" si="22"/>
        <v>0.35352423956250312</v>
      </c>
      <c r="S90" s="105" cm="1">
        <f t="array" ref="S90:S93">MMULT(TRANSPOSE(O90:R92), G90:G92)+I90</f>
        <v>-2.5990727248044077E-2</v>
      </c>
      <c r="T90" s="15">
        <f t="shared" si="18"/>
        <v>0.49350268393831459</v>
      </c>
      <c r="U90" s="16" cm="1">
        <f t="array" ref="U90">0.25*(-SUMPRODUCT(D90:D93,LN(T90:T93))-SUMPRODUCT(1-D90:D93,LN(1-T90:T93)))</f>
        <v>0.64743911152301414</v>
      </c>
      <c r="V90" s="17" cm="1">
        <f t="array" ref="V90:V93">0.25*(T90:T93-D90:D93)</f>
        <v>0.12337567098457865</v>
      </c>
      <c r="W90" s="20" cm="1">
        <f t="array" ref="W90:W92" xml:space="preserve"> TRANSPOSE(MMULT( TRANSPOSE(_xlfn.ANCHORARRAY(V90)), TRANSPOSE(O90:R92)))</f>
        <v>-1.976980624554258E-2</v>
      </c>
      <c r="X90" s="20">
        <f>SUM(_xlfn.ANCHORARRAY(V90))</f>
        <v>8.4057929515811564E-3</v>
      </c>
      <c r="Y90" s="22" cm="1">
        <f t="array" ref="Y90:AB92">(G90:G92)*(TRANSPOSE(_xlfn.ANCHORARRAY(V90))*(O90:R92)*(1-O90:R92))</f>
        <v>5.6790626875123942E-2</v>
      </c>
      <c r="Z90" s="23">
        <v>-5.5634117495192807E-2</v>
      </c>
      <c r="AA90" s="23">
        <v>-5.5809089414131298E-2</v>
      </c>
      <c r="AB90" s="17">
        <v>5.1938571584401939E-2</v>
      </c>
      <c r="AC90" s="20" cm="1">
        <f t="array" ref="AC90:AD92">MMULT((_xlfn.ANCHORARRAY(Y90)),(B90:C93))</f>
        <v>-3.8705178297293585E-3</v>
      </c>
      <c r="AD90" s="26">
        <v>-3.6955459107908678E-3</v>
      </c>
      <c r="AE90" s="28">
        <f>SUM(Y90:AB90)</f>
        <v>-2.7140084497982234E-3</v>
      </c>
      <c r="AF90" s="117" cm="1">
        <f t="array" ref="AF90:AG92">E90:F92-3*(_xlfn.ANCHORARRAY(AC90))</f>
        <v>-0.48184014090604138</v>
      </c>
      <c r="AG90" s="118">
        <v>-0.53009209967708892</v>
      </c>
      <c r="AH90" s="114" cm="1">
        <f t="array" ref="AH90:AH92">(H90:H92)-3*(AE90:AE92)</f>
        <v>0.43918880634464891</v>
      </c>
      <c r="AI90" s="121" cm="1">
        <f t="array" ref="AI90:AI92">G90:G92-3*(_xlfn.ANCHORARRAY(W90))</f>
        <v>1.9677052495161309</v>
      </c>
      <c r="AJ90" s="124">
        <f>I90-3*(X90)</f>
        <v>-0.92494314084189999</v>
      </c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  <c r="CP90" s="91"/>
      <c r="CQ90" s="91"/>
      <c r="CR90" s="91"/>
      <c r="CS90" s="91"/>
      <c r="CT90" s="91"/>
      <c r="CU90" s="91"/>
      <c r="CV90" s="91"/>
      <c r="CW90" s="91"/>
      <c r="CX90" s="91"/>
      <c r="CY90" s="91"/>
      <c r="CZ90" s="91"/>
      <c r="DA90" s="91"/>
      <c r="DB90" s="91"/>
      <c r="DC90" s="91"/>
      <c r="DD90" s="91"/>
      <c r="DE90" s="91"/>
      <c r="DF90" s="91"/>
      <c r="DG90" s="91"/>
      <c r="DH90" s="91"/>
      <c r="DI90" s="91"/>
      <c r="DJ90" s="91"/>
      <c r="DK90" s="91"/>
      <c r="DL90" s="91"/>
      <c r="DM90" s="91"/>
      <c r="DN90" s="91"/>
      <c r="DO90" s="91"/>
      <c r="DP90" s="91"/>
      <c r="DQ90" s="91"/>
      <c r="DR90" s="91"/>
      <c r="DS90" s="91"/>
      <c r="DT90" s="91"/>
      <c r="DU90" s="91"/>
      <c r="DV90" s="91"/>
      <c r="DW90" s="91"/>
      <c r="DX90" s="91"/>
      <c r="DY90" s="91"/>
      <c r="DZ90" s="91"/>
      <c r="EA90" s="91"/>
      <c r="EB90" s="91"/>
      <c r="EC90" s="91"/>
      <c r="ED90" s="91"/>
      <c r="EE90" s="91"/>
      <c r="EF90" s="91"/>
      <c r="EG90" s="91"/>
      <c r="EH90" s="91"/>
      <c r="EI90" s="91"/>
      <c r="EJ90" s="91"/>
      <c r="EK90" s="91"/>
      <c r="EL90" s="91"/>
      <c r="EM90" s="91"/>
      <c r="EN90" s="91"/>
      <c r="EO90" s="91"/>
      <c r="EP90" s="91"/>
      <c r="EQ90" s="91"/>
      <c r="ER90" s="91"/>
      <c r="ES90" s="91"/>
      <c r="ET90" s="91"/>
      <c r="EU90" s="91"/>
      <c r="EV90" s="91"/>
      <c r="EW90" s="91"/>
      <c r="EX90" s="91"/>
      <c r="EY90" s="91"/>
      <c r="EZ90" s="91"/>
      <c r="FA90" s="91"/>
      <c r="FB90" s="91"/>
      <c r="FC90" s="91"/>
      <c r="FD90" s="91"/>
      <c r="FE90" s="91"/>
      <c r="FF90" s="91"/>
      <c r="FG90" s="91"/>
      <c r="FH90" s="91"/>
      <c r="FI90" s="91"/>
      <c r="FJ90" s="91"/>
      <c r="FK90" s="91"/>
      <c r="FL90" s="91"/>
      <c r="FM90" s="91"/>
      <c r="FN90" s="91"/>
      <c r="FO90" s="91"/>
      <c r="FP90" s="91"/>
      <c r="FQ90" s="91"/>
      <c r="FR90" s="91"/>
      <c r="FS90" s="91"/>
      <c r="FT90" s="91"/>
      <c r="FU90" s="91"/>
      <c r="FV90" s="91"/>
      <c r="FW90" s="91"/>
      <c r="FX90" s="91"/>
      <c r="FY90" s="91"/>
      <c r="FZ90" s="91"/>
      <c r="GA90" s="91"/>
      <c r="GB90" s="91"/>
      <c r="GC90" s="91"/>
      <c r="GD90" s="91"/>
      <c r="GE90" s="91"/>
      <c r="GF90" s="91"/>
      <c r="GG90" s="91"/>
      <c r="GH90" s="91"/>
      <c r="GI90" s="91"/>
      <c r="GJ90" s="91"/>
      <c r="GK90" s="91"/>
      <c r="GL90" s="91"/>
      <c r="GM90" s="91"/>
      <c r="GN90" s="91"/>
      <c r="GO90" s="91"/>
      <c r="GP90" s="91"/>
      <c r="GQ90" s="91"/>
      <c r="GR90" s="91"/>
      <c r="GS90" s="91"/>
      <c r="GT90" s="91"/>
      <c r="GU90" s="91"/>
      <c r="GV90" s="91"/>
      <c r="GW90" s="91"/>
      <c r="GX90" s="91"/>
      <c r="GY90" s="91"/>
      <c r="GZ90" s="91"/>
      <c r="HA90" s="91"/>
      <c r="HB90" s="91"/>
      <c r="HC90" s="91"/>
      <c r="HD90" s="91"/>
      <c r="HE90" s="91"/>
      <c r="HF90" s="91"/>
      <c r="HG90" s="91"/>
      <c r="HH90" s="91"/>
      <c r="HI90" s="91"/>
      <c r="HJ90" s="91"/>
      <c r="HK90" s="91"/>
      <c r="HL90" s="91"/>
      <c r="HM90" s="91"/>
      <c r="HN90" s="91"/>
      <c r="HO90" s="91"/>
      <c r="HP90" s="91"/>
      <c r="HQ90" s="91"/>
      <c r="HR90" s="91"/>
      <c r="HS90" s="91"/>
      <c r="HT90" s="91"/>
      <c r="HU90" s="91"/>
      <c r="HV90" s="91"/>
      <c r="HW90" s="91"/>
      <c r="HX90" s="91"/>
      <c r="HY90" s="91"/>
      <c r="HZ90" s="91"/>
      <c r="IA90" s="91"/>
      <c r="IB90" s="91"/>
      <c r="IC90" s="91"/>
      <c r="ID90" s="91"/>
      <c r="IE90" s="91"/>
      <c r="IF90" s="91"/>
      <c r="IG90" s="91"/>
      <c r="IH90" s="91"/>
      <c r="II90" s="91"/>
      <c r="IJ90" s="91"/>
      <c r="IK90" s="91"/>
      <c r="IL90" s="91"/>
      <c r="IM90" s="91"/>
      <c r="IN90" s="91"/>
      <c r="IO90" s="91"/>
      <c r="IP90" s="91"/>
      <c r="IQ90" s="91"/>
      <c r="IR90" s="91"/>
      <c r="IS90" s="91"/>
      <c r="IT90" s="91"/>
      <c r="IU90" s="91"/>
      <c r="IV90" s="91"/>
      <c r="IW90" s="91"/>
      <c r="IX90" s="91"/>
      <c r="IY90" s="91"/>
      <c r="IZ90" s="91"/>
      <c r="JA90" s="91"/>
      <c r="JB90" s="91"/>
      <c r="JC90" s="91"/>
      <c r="JD90" s="91"/>
      <c r="JE90" s="91"/>
      <c r="JF90" s="91"/>
      <c r="JG90" s="91"/>
      <c r="JH90" s="91"/>
      <c r="JI90" s="91"/>
      <c r="JJ90" s="91"/>
      <c r="JK90" s="91"/>
      <c r="JL90" s="91"/>
      <c r="JM90" s="91"/>
      <c r="JN90" s="91"/>
      <c r="JO90" s="91"/>
      <c r="JP90" s="91"/>
      <c r="JQ90" s="91"/>
      <c r="JR90" s="91"/>
      <c r="JS90" s="91"/>
      <c r="JT90" s="91"/>
      <c r="JU90" s="91"/>
      <c r="JV90" s="91"/>
      <c r="JW90" s="91"/>
      <c r="JX90" s="91"/>
      <c r="JY90" s="91"/>
      <c r="JZ90" s="91"/>
      <c r="KA90" s="91"/>
      <c r="KB90" s="91"/>
      <c r="KC90" s="91"/>
      <c r="KD90" s="91"/>
      <c r="KE90" s="91"/>
      <c r="KF90" s="91"/>
      <c r="KG90" s="91"/>
      <c r="KH90" s="91"/>
      <c r="KI90" s="91"/>
      <c r="KJ90" s="91"/>
      <c r="KK90" s="91"/>
      <c r="KL90" s="91"/>
      <c r="KM90" s="91"/>
      <c r="KN90" s="91"/>
      <c r="KO90" s="91"/>
      <c r="KP90" s="91"/>
      <c r="KQ90" s="91"/>
      <c r="KR90" s="91"/>
      <c r="KS90" s="91"/>
      <c r="KT90" s="91"/>
      <c r="KU90" s="91"/>
      <c r="KV90" s="91"/>
      <c r="KW90" s="91"/>
      <c r="KX90" s="91"/>
      <c r="KY90" s="91"/>
      <c r="KZ90" s="91"/>
      <c r="LA90" s="91"/>
      <c r="LB90" s="91"/>
      <c r="LC90" s="91"/>
      <c r="LD90" s="91"/>
      <c r="LE90" s="91"/>
      <c r="LF90" s="91"/>
      <c r="LG90" s="91"/>
      <c r="LH90" s="91"/>
      <c r="LI90" s="91"/>
      <c r="LJ90" s="91"/>
      <c r="LK90" s="91"/>
      <c r="LL90" s="91"/>
      <c r="LM90" s="91"/>
      <c r="LN90" s="91"/>
      <c r="LO90" s="91"/>
      <c r="LP90" s="91"/>
      <c r="LQ90" s="91"/>
      <c r="LR90" s="91"/>
      <c r="LS90" s="91"/>
      <c r="LT90" s="91"/>
      <c r="LU90" s="91"/>
      <c r="LV90" s="91"/>
      <c r="LW90" s="91"/>
      <c r="LX90" s="91"/>
      <c r="LY90" s="91"/>
    </row>
    <row r="91" spans="1:337" s="1" customFormat="1" ht="15" thickBot="1" x14ac:dyDescent="0.4">
      <c r="A91" s="60"/>
      <c r="B91" s="29">
        <v>0</v>
      </c>
      <c r="C91" s="30">
        <v>1</v>
      </c>
      <c r="D91" s="31">
        <v>1</v>
      </c>
      <c r="E91" s="50">
        <v>-0.52778035561403869</v>
      </c>
      <c r="F91" s="51">
        <v>0.65747611480872425</v>
      </c>
      <c r="G91" s="49">
        <v>-0.12407363005095329</v>
      </c>
      <c r="H91" s="49">
        <v>-6.2378569790525813E-2</v>
      </c>
      <c r="I91" s="53"/>
      <c r="J91" s="34"/>
      <c r="K91" s="10">
        <v>-6.2378569790525813E-2</v>
      </c>
      <c r="L91" s="10">
        <v>0.59509754501819845</v>
      </c>
      <c r="M91" s="10">
        <v>-0.59015892540456449</v>
      </c>
      <c r="N91" s="10">
        <v>6.7317189404159761E-2</v>
      </c>
      <c r="O91" s="13">
        <f>1/(1+EXP(-K91))</f>
        <v>0.48441041226008258</v>
      </c>
      <c r="P91" s="13">
        <f t="shared" si="22"/>
        <v>0.64453390255570442</v>
      </c>
      <c r="Q91" s="13">
        <f t="shared" si="22"/>
        <v>0.35659839026897661</v>
      </c>
      <c r="R91" s="13">
        <f t="shared" si="22"/>
        <v>0.51682294492044334</v>
      </c>
      <c r="S91" s="106">
        <v>0.12876762225290472</v>
      </c>
      <c r="T91" s="15">
        <f t="shared" si="18"/>
        <v>0.53214749775957038</v>
      </c>
      <c r="U91" s="35"/>
      <c r="V91" s="18">
        <v>-0.11696312556010741</v>
      </c>
      <c r="W91" s="21">
        <v>4.1685839967331509E-3</v>
      </c>
      <c r="X91" s="21"/>
      <c r="Y91" s="24">
        <v>-3.8231965370564202E-3</v>
      </c>
      <c r="Z91" s="25">
        <v>3.3248526750468913E-3</v>
      </c>
      <c r="AA91" s="25">
        <v>3.3331912770633988E-3</v>
      </c>
      <c r="AB91" s="18">
        <v>-3.6895863380792841E-3</v>
      </c>
      <c r="AC91" s="21">
        <v>-3.5639506101588529E-4</v>
      </c>
      <c r="AD91" s="27">
        <v>-3.6473366303239278E-4</v>
      </c>
      <c r="AE91" s="28">
        <f>SUM(Y91:AB91)</f>
        <v>-8.547389230254142E-4</v>
      </c>
      <c r="AF91" s="117">
        <v>-0.52671117043099103</v>
      </c>
      <c r="AG91" s="118">
        <v>0.65857031579782144</v>
      </c>
      <c r="AH91" s="115">
        <v>-5.9814353021449572E-2</v>
      </c>
      <c r="AI91" s="122">
        <v>-0.13657938204115275</v>
      </c>
      <c r="AJ91" s="125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91"/>
      <c r="CY91" s="91"/>
      <c r="CZ91" s="91"/>
      <c r="DA91" s="91"/>
      <c r="DB91" s="91"/>
      <c r="DC91" s="91"/>
      <c r="DD91" s="91"/>
      <c r="DE91" s="91"/>
      <c r="DF91" s="91"/>
      <c r="DG91" s="91"/>
      <c r="DH91" s="91"/>
      <c r="DI91" s="91"/>
      <c r="DJ91" s="91"/>
      <c r="DK91" s="91"/>
      <c r="DL91" s="91"/>
      <c r="DM91" s="91"/>
      <c r="DN91" s="91"/>
      <c r="DO91" s="91"/>
      <c r="DP91" s="91"/>
      <c r="DQ91" s="91"/>
      <c r="DR91" s="91"/>
      <c r="DS91" s="91"/>
      <c r="DT91" s="91"/>
      <c r="DU91" s="91"/>
      <c r="DV91" s="91"/>
      <c r="DW91" s="91"/>
      <c r="DX91" s="91"/>
      <c r="DY91" s="91"/>
      <c r="DZ91" s="91"/>
      <c r="EA91" s="91"/>
      <c r="EB91" s="91"/>
      <c r="EC91" s="91"/>
      <c r="ED91" s="91"/>
      <c r="EE91" s="91"/>
      <c r="EF91" s="91"/>
      <c r="EG91" s="91"/>
      <c r="EH91" s="91"/>
      <c r="EI91" s="91"/>
      <c r="EJ91" s="91"/>
      <c r="EK91" s="91"/>
      <c r="EL91" s="91"/>
      <c r="EM91" s="91"/>
      <c r="EN91" s="91"/>
      <c r="EO91" s="91"/>
      <c r="EP91" s="91"/>
      <c r="EQ91" s="91"/>
      <c r="ER91" s="91"/>
      <c r="ES91" s="91"/>
      <c r="ET91" s="91"/>
      <c r="EU91" s="91"/>
      <c r="EV91" s="91"/>
      <c r="EW91" s="91"/>
      <c r="EX91" s="91"/>
      <c r="EY91" s="91"/>
      <c r="EZ91" s="91"/>
      <c r="FA91" s="91"/>
      <c r="FB91" s="91"/>
      <c r="FC91" s="91"/>
      <c r="FD91" s="91"/>
      <c r="FE91" s="91"/>
      <c r="FF91" s="91"/>
      <c r="FG91" s="91"/>
      <c r="FH91" s="91"/>
      <c r="FI91" s="91"/>
      <c r="FJ91" s="91"/>
      <c r="FK91" s="91"/>
      <c r="FL91" s="91"/>
      <c r="FM91" s="91"/>
      <c r="FN91" s="91"/>
      <c r="FO91" s="91"/>
      <c r="FP91" s="91"/>
      <c r="FQ91" s="91"/>
      <c r="FR91" s="91"/>
      <c r="FS91" s="91"/>
      <c r="FT91" s="91"/>
      <c r="FU91" s="91"/>
      <c r="FV91" s="91"/>
      <c r="FW91" s="91"/>
      <c r="FX91" s="91"/>
      <c r="FY91" s="91"/>
      <c r="FZ91" s="91"/>
      <c r="GA91" s="91"/>
      <c r="GB91" s="91"/>
      <c r="GC91" s="91"/>
      <c r="GD91" s="91"/>
      <c r="GE91" s="91"/>
      <c r="GF91" s="91"/>
      <c r="GG91" s="91"/>
      <c r="GH91" s="91"/>
      <c r="GI91" s="91"/>
      <c r="GJ91" s="91"/>
      <c r="GK91" s="91"/>
      <c r="GL91" s="91"/>
      <c r="GM91" s="91"/>
      <c r="GN91" s="91"/>
      <c r="GO91" s="91"/>
      <c r="GP91" s="91"/>
      <c r="GQ91" s="91"/>
      <c r="GR91" s="91"/>
      <c r="GS91" s="91"/>
      <c r="GT91" s="91"/>
      <c r="GU91" s="91"/>
      <c r="GV91" s="91"/>
      <c r="GW91" s="91"/>
      <c r="GX91" s="91"/>
      <c r="GY91" s="91"/>
      <c r="GZ91" s="91"/>
      <c r="HA91" s="91"/>
      <c r="HB91" s="91"/>
      <c r="HC91" s="91"/>
      <c r="HD91" s="91"/>
      <c r="HE91" s="91"/>
      <c r="HF91" s="91"/>
      <c r="HG91" s="91"/>
      <c r="HH91" s="91"/>
      <c r="HI91" s="91"/>
      <c r="HJ91" s="91"/>
      <c r="HK91" s="91"/>
      <c r="HL91" s="91"/>
      <c r="HM91" s="91"/>
      <c r="HN91" s="91"/>
      <c r="HO91" s="91"/>
      <c r="HP91" s="91"/>
      <c r="HQ91" s="91"/>
      <c r="HR91" s="91"/>
      <c r="HS91" s="91"/>
      <c r="HT91" s="91"/>
      <c r="HU91" s="91"/>
      <c r="HV91" s="91"/>
      <c r="HW91" s="91"/>
      <c r="HX91" s="91"/>
      <c r="HY91" s="91"/>
      <c r="HZ91" s="91"/>
      <c r="IA91" s="91"/>
      <c r="IB91" s="91"/>
      <c r="IC91" s="91"/>
      <c r="ID91" s="91"/>
      <c r="IE91" s="91"/>
      <c r="IF91" s="91"/>
      <c r="IG91" s="91"/>
      <c r="IH91" s="91"/>
      <c r="II91" s="91"/>
      <c r="IJ91" s="91"/>
      <c r="IK91" s="91"/>
      <c r="IL91" s="91"/>
      <c r="IM91" s="91"/>
      <c r="IN91" s="91"/>
      <c r="IO91" s="91"/>
      <c r="IP91" s="91"/>
      <c r="IQ91" s="91"/>
      <c r="IR91" s="91"/>
      <c r="IS91" s="91"/>
      <c r="IT91" s="91"/>
      <c r="IU91" s="91"/>
      <c r="IV91" s="91"/>
      <c r="IW91" s="91"/>
      <c r="IX91" s="91"/>
      <c r="IY91" s="91"/>
      <c r="IZ91" s="91"/>
      <c r="JA91" s="91"/>
      <c r="JB91" s="91"/>
      <c r="JC91" s="91"/>
      <c r="JD91" s="91"/>
      <c r="JE91" s="91"/>
      <c r="JF91" s="91"/>
      <c r="JG91" s="91"/>
      <c r="JH91" s="91"/>
      <c r="JI91" s="91"/>
      <c r="JJ91" s="91"/>
      <c r="JK91" s="91"/>
      <c r="JL91" s="91"/>
      <c r="JM91" s="91"/>
      <c r="JN91" s="91"/>
      <c r="JO91" s="91"/>
      <c r="JP91" s="91"/>
      <c r="JQ91" s="91"/>
      <c r="JR91" s="91"/>
      <c r="JS91" s="91"/>
      <c r="JT91" s="91"/>
      <c r="JU91" s="91"/>
      <c r="JV91" s="91"/>
      <c r="JW91" s="91"/>
      <c r="JX91" s="91"/>
      <c r="JY91" s="91"/>
      <c r="JZ91" s="91"/>
      <c r="KA91" s="91"/>
      <c r="KB91" s="91"/>
      <c r="KC91" s="91"/>
      <c r="KD91" s="91"/>
      <c r="KE91" s="91"/>
      <c r="KF91" s="91"/>
      <c r="KG91" s="91"/>
      <c r="KH91" s="91"/>
      <c r="KI91" s="91"/>
      <c r="KJ91" s="91"/>
      <c r="KK91" s="91"/>
      <c r="KL91" s="91"/>
      <c r="KM91" s="91"/>
      <c r="KN91" s="91"/>
      <c r="KO91" s="91"/>
      <c r="KP91" s="91"/>
      <c r="KQ91" s="91"/>
      <c r="KR91" s="91"/>
      <c r="KS91" s="91"/>
      <c r="KT91" s="91"/>
      <c r="KU91" s="91"/>
      <c r="KV91" s="91"/>
      <c r="KW91" s="91"/>
      <c r="KX91" s="91"/>
      <c r="KY91" s="91"/>
      <c r="KZ91" s="91"/>
      <c r="LA91" s="91"/>
      <c r="LB91" s="91"/>
      <c r="LC91" s="91"/>
      <c r="LD91" s="91"/>
      <c r="LE91" s="91"/>
      <c r="LF91" s="91"/>
      <c r="LG91" s="91"/>
      <c r="LH91" s="91"/>
      <c r="LI91" s="91"/>
      <c r="LJ91" s="91"/>
      <c r="LK91" s="91"/>
      <c r="LL91" s="91"/>
      <c r="LM91" s="91"/>
      <c r="LN91" s="91"/>
      <c r="LO91" s="91"/>
      <c r="LP91" s="91"/>
      <c r="LQ91" s="91"/>
      <c r="LR91" s="91"/>
      <c r="LS91" s="91"/>
      <c r="LT91" s="91"/>
      <c r="LU91" s="91"/>
      <c r="LV91" s="91"/>
      <c r="LW91" s="91"/>
      <c r="LX91" s="91"/>
      <c r="LY91" s="91"/>
    </row>
    <row r="92" spans="1:337" s="1" customFormat="1" ht="15" thickBot="1" x14ac:dyDescent="0.4">
      <c r="A92" s="60"/>
      <c r="B92" s="29">
        <v>1</v>
      </c>
      <c r="C92" s="30">
        <v>0</v>
      </c>
      <c r="D92" s="31">
        <v>1</v>
      </c>
      <c r="E92" s="50">
        <v>-0.14426493219938272</v>
      </c>
      <c r="F92" s="51">
        <v>0.55565898469735164</v>
      </c>
      <c r="G92" s="49">
        <v>0.34924695996071176</v>
      </c>
      <c r="H92" s="49">
        <v>-0.18339905623009967</v>
      </c>
      <c r="I92" s="53"/>
      <c r="J92" s="34"/>
      <c r="K92" s="10">
        <v>-0.18339905623009967</v>
      </c>
      <c r="L92" s="10">
        <v>0.37225992846725198</v>
      </c>
      <c r="M92" s="10">
        <v>-0.32766398842948241</v>
      </c>
      <c r="N92" s="10">
        <v>0.22799499626786923</v>
      </c>
      <c r="O92" s="13">
        <f>1/(1+EXP(-K92))</f>
        <v>0.45427831903433008</v>
      </c>
      <c r="P92" s="13">
        <f t="shared" si="22"/>
        <v>0.59200494374649715</v>
      </c>
      <c r="Q92" s="13">
        <f t="shared" si="22"/>
        <v>0.41880911907688784</v>
      </c>
      <c r="R92" s="13">
        <f t="shared" si="22"/>
        <v>0.55675311807686156</v>
      </c>
      <c r="S92" s="106">
        <v>0.12673184776150326</v>
      </c>
      <c r="T92" s="15">
        <f t="shared" si="18"/>
        <v>0.53164062503425014</v>
      </c>
      <c r="U92" s="35"/>
      <c r="V92" s="18">
        <v>-0.11708984374143747</v>
      </c>
      <c r="W92" s="21">
        <v>4.0657319207744597E-3</v>
      </c>
      <c r="X92" s="21"/>
      <c r="Y92" s="24">
        <v>1.0682069035485476E-2</v>
      </c>
      <c r="Z92" s="25">
        <v>-9.8664707763905617E-3</v>
      </c>
      <c r="AA92" s="25">
        <v>-9.9537512141152119E-3</v>
      </c>
      <c r="AB92" s="18">
        <v>1.0263395896558255E-2</v>
      </c>
      <c r="AC92" s="21">
        <v>3.0964468244304259E-4</v>
      </c>
      <c r="AD92" s="27">
        <v>3.9692512016769287E-4</v>
      </c>
      <c r="AE92" s="28">
        <f>SUM(Y92:AB92)</f>
        <v>1.1252429415379572E-3</v>
      </c>
      <c r="AF92" s="117">
        <v>-0.14519386624671185</v>
      </c>
      <c r="AG92" s="118">
        <v>0.55446820933684859</v>
      </c>
      <c r="AH92" s="115">
        <v>-0.18677478505471354</v>
      </c>
      <c r="AI92" s="122">
        <v>0.33704976419838839</v>
      </c>
      <c r="AJ92" s="125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91"/>
      <c r="DC92" s="91"/>
      <c r="DD92" s="91"/>
      <c r="DE92" s="91"/>
      <c r="DF92" s="91"/>
      <c r="DG92" s="91"/>
      <c r="DH92" s="91"/>
      <c r="DI92" s="91"/>
      <c r="DJ92" s="91"/>
      <c r="DK92" s="91"/>
      <c r="DL92" s="91"/>
      <c r="DM92" s="91"/>
      <c r="DN92" s="91"/>
      <c r="DO92" s="91"/>
      <c r="DP92" s="91"/>
      <c r="DQ92" s="91"/>
      <c r="DR92" s="91"/>
      <c r="DS92" s="91"/>
      <c r="DT92" s="91"/>
      <c r="DU92" s="91"/>
      <c r="DV92" s="91"/>
      <c r="DW92" s="91"/>
      <c r="DX92" s="91"/>
      <c r="DY92" s="91"/>
      <c r="DZ92" s="91"/>
      <c r="EA92" s="91"/>
      <c r="EB92" s="91"/>
      <c r="EC92" s="91"/>
      <c r="ED92" s="91"/>
      <c r="EE92" s="91"/>
      <c r="EF92" s="91"/>
      <c r="EG92" s="91"/>
      <c r="EH92" s="91"/>
      <c r="EI92" s="91"/>
      <c r="EJ92" s="91"/>
      <c r="EK92" s="91"/>
      <c r="EL92" s="91"/>
      <c r="EM92" s="91"/>
      <c r="EN92" s="91"/>
      <c r="EO92" s="91"/>
      <c r="EP92" s="91"/>
      <c r="EQ92" s="91"/>
      <c r="ER92" s="91"/>
      <c r="ES92" s="91"/>
      <c r="ET92" s="91"/>
      <c r="EU92" s="91"/>
      <c r="EV92" s="91"/>
      <c r="EW92" s="91"/>
      <c r="EX92" s="91"/>
      <c r="EY92" s="91"/>
      <c r="EZ92" s="91"/>
      <c r="FA92" s="91"/>
      <c r="FB92" s="91"/>
      <c r="FC92" s="91"/>
      <c r="FD92" s="91"/>
      <c r="FE92" s="91"/>
      <c r="FF92" s="91"/>
      <c r="FG92" s="91"/>
      <c r="FH92" s="91"/>
      <c r="FI92" s="91"/>
      <c r="FJ92" s="91"/>
      <c r="FK92" s="91"/>
      <c r="FL92" s="91"/>
      <c r="FM92" s="91"/>
      <c r="FN92" s="91"/>
      <c r="FO92" s="91"/>
      <c r="FP92" s="91"/>
      <c r="FQ92" s="91"/>
      <c r="FR92" s="91"/>
      <c r="FS92" s="91"/>
      <c r="FT92" s="91"/>
      <c r="FU92" s="91"/>
      <c r="FV92" s="91"/>
      <c r="FW92" s="91"/>
      <c r="FX92" s="91"/>
      <c r="FY92" s="91"/>
      <c r="FZ92" s="91"/>
      <c r="GA92" s="91"/>
      <c r="GB92" s="91"/>
      <c r="GC92" s="91"/>
      <c r="GD92" s="91"/>
      <c r="GE92" s="91"/>
      <c r="GF92" s="91"/>
      <c r="GG92" s="91"/>
      <c r="GH92" s="91"/>
      <c r="GI92" s="91"/>
      <c r="GJ92" s="91"/>
      <c r="GK92" s="91"/>
      <c r="GL92" s="91"/>
      <c r="GM92" s="91"/>
      <c r="GN92" s="91"/>
      <c r="GO92" s="91"/>
      <c r="GP92" s="91"/>
      <c r="GQ92" s="91"/>
      <c r="GR92" s="91"/>
      <c r="GS92" s="91"/>
      <c r="GT92" s="91"/>
      <c r="GU92" s="91"/>
      <c r="GV92" s="91"/>
      <c r="GW92" s="91"/>
      <c r="GX92" s="91"/>
      <c r="GY92" s="91"/>
      <c r="GZ92" s="91"/>
      <c r="HA92" s="91"/>
      <c r="HB92" s="91"/>
      <c r="HC92" s="91"/>
      <c r="HD92" s="91"/>
      <c r="HE92" s="91"/>
      <c r="HF92" s="91"/>
      <c r="HG92" s="91"/>
      <c r="HH92" s="91"/>
      <c r="HI92" s="91"/>
      <c r="HJ92" s="91"/>
      <c r="HK92" s="91"/>
      <c r="HL92" s="91"/>
      <c r="HM92" s="91"/>
      <c r="HN92" s="91"/>
      <c r="HO92" s="91"/>
      <c r="HP92" s="91"/>
      <c r="HQ92" s="91"/>
      <c r="HR92" s="91"/>
      <c r="HS92" s="91"/>
      <c r="HT92" s="91"/>
      <c r="HU92" s="91"/>
      <c r="HV92" s="91"/>
      <c r="HW92" s="91"/>
      <c r="HX92" s="91"/>
      <c r="HY92" s="91"/>
      <c r="HZ92" s="91"/>
      <c r="IA92" s="91"/>
      <c r="IB92" s="91"/>
      <c r="IC92" s="91"/>
      <c r="ID92" s="91"/>
      <c r="IE92" s="91"/>
      <c r="IF92" s="91"/>
      <c r="IG92" s="91"/>
      <c r="IH92" s="91"/>
      <c r="II92" s="91"/>
      <c r="IJ92" s="91"/>
      <c r="IK92" s="91"/>
      <c r="IL92" s="91"/>
      <c r="IM92" s="91"/>
      <c r="IN92" s="91"/>
      <c r="IO92" s="91"/>
      <c r="IP92" s="91"/>
      <c r="IQ92" s="91"/>
      <c r="IR92" s="91"/>
      <c r="IS92" s="91"/>
      <c r="IT92" s="91"/>
      <c r="IU92" s="91"/>
      <c r="IV92" s="91"/>
      <c r="IW92" s="91"/>
      <c r="IX92" s="91"/>
      <c r="IY92" s="91"/>
      <c r="IZ92" s="91"/>
      <c r="JA92" s="91"/>
      <c r="JB92" s="91"/>
      <c r="JC92" s="91"/>
      <c r="JD92" s="91"/>
      <c r="JE92" s="91"/>
      <c r="JF92" s="91"/>
      <c r="JG92" s="91"/>
      <c r="JH92" s="91"/>
      <c r="JI92" s="91"/>
      <c r="JJ92" s="91"/>
      <c r="JK92" s="91"/>
      <c r="JL92" s="91"/>
      <c r="JM92" s="91"/>
      <c r="JN92" s="91"/>
      <c r="JO92" s="91"/>
      <c r="JP92" s="91"/>
      <c r="JQ92" s="91"/>
      <c r="JR92" s="91"/>
      <c r="JS92" s="91"/>
      <c r="JT92" s="91"/>
      <c r="JU92" s="91"/>
      <c r="JV92" s="91"/>
      <c r="JW92" s="91"/>
      <c r="JX92" s="91"/>
      <c r="JY92" s="91"/>
      <c r="JZ92" s="91"/>
      <c r="KA92" s="91"/>
      <c r="KB92" s="91"/>
      <c r="KC92" s="91"/>
      <c r="KD92" s="91"/>
      <c r="KE92" s="91"/>
      <c r="KF92" s="91"/>
      <c r="KG92" s="91"/>
      <c r="KH92" s="91"/>
      <c r="KI92" s="91"/>
      <c r="KJ92" s="91"/>
      <c r="KK92" s="91"/>
      <c r="KL92" s="91"/>
      <c r="KM92" s="91"/>
      <c r="KN92" s="91"/>
      <c r="KO92" s="91"/>
      <c r="KP92" s="91"/>
      <c r="KQ92" s="91"/>
      <c r="KR92" s="91"/>
      <c r="KS92" s="91"/>
      <c r="KT92" s="91"/>
      <c r="KU92" s="91"/>
      <c r="KV92" s="91"/>
      <c r="KW92" s="91"/>
      <c r="KX92" s="91"/>
      <c r="KY92" s="91"/>
      <c r="KZ92" s="91"/>
      <c r="LA92" s="91"/>
      <c r="LB92" s="91"/>
      <c r="LC92" s="91"/>
      <c r="LD92" s="91"/>
      <c r="LE92" s="91"/>
      <c r="LF92" s="91"/>
      <c r="LG92" s="91"/>
      <c r="LH92" s="91"/>
      <c r="LI92" s="91"/>
      <c r="LJ92" s="91"/>
      <c r="LK92" s="91"/>
      <c r="LL92" s="91"/>
      <c r="LM92" s="91"/>
      <c r="LN92" s="91"/>
      <c r="LO92" s="91"/>
      <c r="LP92" s="91"/>
      <c r="LQ92" s="91"/>
      <c r="LR92" s="91"/>
      <c r="LS92" s="91"/>
      <c r="LT92" s="91"/>
      <c r="LU92" s="91"/>
      <c r="LV92" s="91"/>
      <c r="LW92" s="91"/>
      <c r="LX92" s="91"/>
      <c r="LY92" s="91"/>
    </row>
    <row r="93" spans="1:337" s="1" customFormat="1" ht="15" thickBot="1" x14ac:dyDescent="0.4">
      <c r="A93" s="61"/>
      <c r="B93" s="36">
        <v>1</v>
      </c>
      <c r="C93" s="37">
        <v>1</v>
      </c>
      <c r="D93" s="38">
        <v>0</v>
      </c>
      <c r="E93" s="54"/>
      <c r="F93" s="55"/>
      <c r="G93" s="56"/>
      <c r="H93" s="56"/>
      <c r="I93" s="57"/>
      <c r="J93" s="41"/>
      <c r="K93" s="42"/>
      <c r="L93" s="42"/>
      <c r="M93" s="42"/>
      <c r="N93" s="42"/>
      <c r="O93" s="14"/>
      <c r="P93" s="14"/>
      <c r="Q93" s="14"/>
      <c r="R93" s="14"/>
      <c r="S93" s="107">
        <v>-9.4741342059493472E-2</v>
      </c>
      <c r="T93" s="15">
        <f t="shared" si="18"/>
        <v>0.47633236507418952</v>
      </c>
      <c r="U93" s="43"/>
      <c r="V93" s="19">
        <v>0.11908309126854738</v>
      </c>
      <c r="W93" s="44"/>
      <c r="X93" s="44"/>
      <c r="Y93" s="45"/>
      <c r="Z93" s="42"/>
      <c r="AA93" s="42"/>
      <c r="AB93" s="19"/>
      <c r="AC93" s="44"/>
      <c r="AD93" s="46"/>
      <c r="AE93" s="47"/>
      <c r="AF93" s="119"/>
      <c r="AG93" s="120"/>
      <c r="AH93" s="116"/>
      <c r="AI93" s="123"/>
      <c r="AJ93" s="126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91"/>
      <c r="CC93" s="91"/>
      <c r="CD93" s="91"/>
      <c r="CE93" s="91"/>
      <c r="CF93" s="91"/>
      <c r="CG93" s="91"/>
      <c r="CH93" s="91"/>
      <c r="CI93" s="91"/>
      <c r="CJ93" s="91"/>
      <c r="CK93" s="91"/>
      <c r="CL93" s="91"/>
      <c r="CM93" s="91"/>
      <c r="CN93" s="91"/>
      <c r="CO93" s="91"/>
      <c r="CP93" s="91"/>
      <c r="CQ93" s="91"/>
      <c r="CR93" s="91"/>
      <c r="CS93" s="91"/>
      <c r="CT93" s="91"/>
      <c r="CU93" s="91"/>
      <c r="CV93" s="91"/>
      <c r="CW93" s="91"/>
      <c r="CX93" s="91"/>
      <c r="CY93" s="91"/>
      <c r="CZ93" s="91"/>
      <c r="DA93" s="91"/>
      <c r="DB93" s="91"/>
      <c r="DC93" s="91"/>
      <c r="DD93" s="91"/>
      <c r="DE93" s="91"/>
      <c r="DF93" s="91"/>
      <c r="DG93" s="91"/>
      <c r="DH93" s="91"/>
      <c r="DI93" s="91"/>
      <c r="DJ93" s="91"/>
      <c r="DK93" s="91"/>
      <c r="DL93" s="91"/>
      <c r="DM93" s="91"/>
      <c r="DN93" s="91"/>
      <c r="DO93" s="91"/>
      <c r="DP93" s="91"/>
      <c r="DQ93" s="91"/>
      <c r="DR93" s="91"/>
      <c r="DS93" s="91"/>
      <c r="DT93" s="91"/>
      <c r="DU93" s="91"/>
      <c r="DV93" s="91"/>
      <c r="DW93" s="91"/>
      <c r="DX93" s="91"/>
      <c r="DY93" s="91"/>
      <c r="DZ93" s="91"/>
      <c r="EA93" s="91"/>
      <c r="EB93" s="91"/>
      <c r="EC93" s="91"/>
      <c r="ED93" s="91"/>
      <c r="EE93" s="91"/>
      <c r="EF93" s="91"/>
      <c r="EG93" s="91"/>
      <c r="EH93" s="91"/>
      <c r="EI93" s="91"/>
      <c r="EJ93" s="91"/>
      <c r="EK93" s="91"/>
      <c r="EL93" s="91"/>
      <c r="EM93" s="91"/>
      <c r="EN93" s="91"/>
      <c r="EO93" s="91"/>
      <c r="EP93" s="91"/>
      <c r="EQ93" s="91"/>
      <c r="ER93" s="91"/>
      <c r="ES93" s="91"/>
      <c r="ET93" s="91"/>
      <c r="EU93" s="91"/>
      <c r="EV93" s="91"/>
      <c r="EW93" s="91"/>
      <c r="EX93" s="91"/>
      <c r="EY93" s="91"/>
      <c r="EZ93" s="91"/>
      <c r="FA93" s="91"/>
      <c r="FB93" s="91"/>
      <c r="FC93" s="91"/>
      <c r="FD93" s="91"/>
      <c r="FE93" s="91"/>
      <c r="FF93" s="91"/>
      <c r="FG93" s="91"/>
      <c r="FH93" s="91"/>
      <c r="FI93" s="91"/>
      <c r="FJ93" s="91"/>
      <c r="FK93" s="91"/>
      <c r="FL93" s="91"/>
      <c r="FM93" s="91"/>
      <c r="FN93" s="91"/>
      <c r="FO93" s="91"/>
      <c r="FP93" s="91"/>
      <c r="FQ93" s="91"/>
      <c r="FR93" s="91"/>
      <c r="FS93" s="91"/>
      <c r="FT93" s="91"/>
      <c r="FU93" s="91"/>
      <c r="FV93" s="91"/>
      <c r="FW93" s="91"/>
      <c r="FX93" s="91"/>
      <c r="FY93" s="91"/>
      <c r="FZ93" s="91"/>
      <c r="GA93" s="91"/>
      <c r="GB93" s="91"/>
      <c r="GC93" s="91"/>
      <c r="GD93" s="91"/>
      <c r="GE93" s="91"/>
      <c r="GF93" s="91"/>
      <c r="GG93" s="91"/>
      <c r="GH93" s="91"/>
      <c r="GI93" s="91"/>
      <c r="GJ93" s="91"/>
      <c r="GK93" s="91"/>
      <c r="GL93" s="91"/>
      <c r="GM93" s="91"/>
      <c r="GN93" s="91"/>
      <c r="GO93" s="91"/>
      <c r="GP93" s="91"/>
      <c r="GQ93" s="91"/>
      <c r="GR93" s="91"/>
      <c r="GS93" s="91"/>
      <c r="GT93" s="91"/>
      <c r="GU93" s="91"/>
      <c r="GV93" s="91"/>
      <c r="GW93" s="91"/>
      <c r="GX93" s="91"/>
      <c r="GY93" s="91"/>
      <c r="GZ93" s="91"/>
      <c r="HA93" s="91"/>
      <c r="HB93" s="91"/>
      <c r="HC93" s="91"/>
      <c r="HD93" s="91"/>
      <c r="HE93" s="91"/>
      <c r="HF93" s="91"/>
      <c r="HG93" s="91"/>
      <c r="HH93" s="91"/>
      <c r="HI93" s="91"/>
      <c r="HJ93" s="91"/>
      <c r="HK93" s="91"/>
      <c r="HL93" s="91"/>
      <c r="HM93" s="91"/>
      <c r="HN93" s="91"/>
      <c r="HO93" s="91"/>
      <c r="HP93" s="91"/>
      <c r="HQ93" s="91"/>
      <c r="HR93" s="91"/>
      <c r="HS93" s="91"/>
      <c r="HT93" s="91"/>
      <c r="HU93" s="91"/>
      <c r="HV93" s="91"/>
      <c r="HW93" s="91"/>
      <c r="HX93" s="91"/>
      <c r="HY93" s="91"/>
      <c r="HZ93" s="91"/>
      <c r="IA93" s="91"/>
      <c r="IB93" s="91"/>
      <c r="IC93" s="91"/>
      <c r="ID93" s="91"/>
      <c r="IE93" s="91"/>
      <c r="IF93" s="91"/>
      <c r="IG93" s="91"/>
      <c r="IH93" s="91"/>
      <c r="II93" s="91"/>
      <c r="IJ93" s="91"/>
      <c r="IK93" s="91"/>
      <c r="IL93" s="91"/>
      <c r="IM93" s="91"/>
      <c r="IN93" s="91"/>
      <c r="IO93" s="91"/>
      <c r="IP93" s="91"/>
      <c r="IQ93" s="91"/>
      <c r="IR93" s="91"/>
      <c r="IS93" s="91"/>
      <c r="IT93" s="91"/>
      <c r="IU93" s="91"/>
      <c r="IV93" s="91"/>
      <c r="IW93" s="91"/>
      <c r="IX93" s="91"/>
      <c r="IY93" s="91"/>
      <c r="IZ93" s="91"/>
      <c r="JA93" s="91"/>
      <c r="JB93" s="91"/>
      <c r="JC93" s="91"/>
      <c r="JD93" s="91"/>
      <c r="JE93" s="91"/>
      <c r="JF93" s="91"/>
      <c r="JG93" s="91"/>
      <c r="JH93" s="91"/>
      <c r="JI93" s="91"/>
      <c r="JJ93" s="91"/>
      <c r="JK93" s="91"/>
      <c r="JL93" s="91"/>
      <c r="JM93" s="91"/>
      <c r="JN93" s="91"/>
      <c r="JO93" s="91"/>
      <c r="JP93" s="91"/>
      <c r="JQ93" s="91"/>
      <c r="JR93" s="91"/>
      <c r="JS93" s="91"/>
      <c r="JT93" s="91"/>
      <c r="JU93" s="91"/>
      <c r="JV93" s="91"/>
      <c r="JW93" s="91"/>
      <c r="JX93" s="91"/>
      <c r="JY93" s="91"/>
      <c r="JZ93" s="91"/>
      <c r="KA93" s="91"/>
      <c r="KB93" s="91"/>
      <c r="KC93" s="91"/>
      <c r="KD93" s="91"/>
      <c r="KE93" s="91"/>
      <c r="KF93" s="91"/>
      <c r="KG93" s="91"/>
      <c r="KH93" s="91"/>
      <c r="KI93" s="91"/>
      <c r="KJ93" s="91"/>
      <c r="KK93" s="91"/>
      <c r="KL93" s="91"/>
      <c r="KM93" s="91"/>
      <c r="KN93" s="91"/>
      <c r="KO93" s="91"/>
      <c r="KP93" s="91"/>
      <c r="KQ93" s="91"/>
      <c r="KR93" s="91"/>
      <c r="KS93" s="91"/>
      <c r="KT93" s="91"/>
      <c r="KU93" s="91"/>
      <c r="KV93" s="91"/>
      <c r="KW93" s="91"/>
      <c r="KX93" s="91"/>
      <c r="KY93" s="91"/>
      <c r="KZ93" s="91"/>
      <c r="LA93" s="91"/>
      <c r="LB93" s="91"/>
      <c r="LC93" s="91"/>
      <c r="LD93" s="91"/>
      <c r="LE93" s="91"/>
      <c r="LF93" s="91"/>
      <c r="LG93" s="91"/>
      <c r="LH93" s="91"/>
      <c r="LI93" s="91"/>
      <c r="LJ93" s="91"/>
      <c r="LK93" s="91"/>
      <c r="LL93" s="91"/>
      <c r="LM93" s="91"/>
      <c r="LN93" s="91"/>
      <c r="LO93" s="91"/>
      <c r="LP93" s="91"/>
      <c r="LQ93" s="91"/>
      <c r="LR93" s="91"/>
      <c r="LS93" s="91"/>
      <c r="LT93" s="91"/>
      <c r="LU93" s="91"/>
      <c r="LV93" s="91"/>
      <c r="LW93" s="91"/>
      <c r="LX93" s="91"/>
      <c r="LY93" s="91"/>
    </row>
    <row r="94" spans="1:337" s="1" customFormat="1" ht="15" thickBot="1" x14ac:dyDescent="0.4">
      <c r="A94" s="59">
        <f>A90+1</f>
        <v>22</v>
      </c>
      <c r="B94" s="3">
        <v>0</v>
      </c>
      <c r="C94" s="4">
        <v>0</v>
      </c>
      <c r="D94" s="5">
        <v>0</v>
      </c>
      <c r="E94" s="48" cm="1">
        <f t="array" ref="E94:F96">AF90:AG92</f>
        <v>-0.48184014090604138</v>
      </c>
      <c r="F94" s="49">
        <v>-0.53009209967708892</v>
      </c>
      <c r="G94" s="49" cm="1">
        <f t="array" ref="G94:G96">AI90:AI92</f>
        <v>1.9677052495161309</v>
      </c>
      <c r="H94" s="49" cm="1">
        <f t="array" ref="H94:H96">AH90:AH92</f>
        <v>0.43918880634464891</v>
      </c>
      <c r="I94" s="52">
        <f>AJ90</f>
        <v>-0.92494314084189999</v>
      </c>
      <c r="J94" s="8">
        <v>3</v>
      </c>
      <c r="K94" s="9" cm="1">
        <f t="array" ref="K94:N96" xml:space="preserve"> MMULT(E94:F96, TRANSPOSE(B94:C97))+H94:H96</f>
        <v>0.43918880634464891</v>
      </c>
      <c r="L94" s="9">
        <v>-9.0903293332440016E-2</v>
      </c>
      <c r="M94" s="9">
        <v>-4.2651334561392473E-2</v>
      </c>
      <c r="N94" s="9">
        <v>-0.5727434342384814</v>
      </c>
      <c r="O94" s="11">
        <f>(EXP(K94)-EXP(-K94))/(EXP(K94)+EXP(-K94))</f>
        <v>0.4129718196170542</v>
      </c>
      <c r="P94" s="11">
        <f t="shared" ref="P94:R96" si="23">1/(1+EXP(-L94))</f>
        <v>0.477289813143218</v>
      </c>
      <c r="Q94" s="11">
        <f t="shared" si="23"/>
        <v>0.489338782494669</v>
      </c>
      <c r="R94" s="11">
        <f t="shared" si="23"/>
        <v>0.36060403301092558</v>
      </c>
      <c r="S94" s="105" cm="1">
        <f t="array" ref="S94:S97">MMULT(TRANSPOSE(O94:R96), G94:G96)+I94</f>
        <v>-2.5751895886749088E-2</v>
      </c>
      <c r="T94" s="15">
        <f t="shared" si="18"/>
        <v>0.49356238178869782</v>
      </c>
      <c r="U94" s="16" cm="1">
        <f t="array" ref="U94">0.25*(-SUMPRODUCT(D94:D97,LN(T94:T97))-SUMPRODUCT(1-D94:D97,LN(1-T94:T97)))</f>
        <v>0.6470098337999266</v>
      </c>
      <c r="V94" s="17" cm="1">
        <f t="array" ref="V94:V97">0.25*(T94:T97-D94:D97)</f>
        <v>0.12339059544717446</v>
      </c>
      <c r="W94" s="20" cm="1">
        <f t="array" ref="W94:W96" xml:space="preserve"> TRANSPOSE(MMULT( TRANSPOSE(_xlfn.ANCHORARRAY(V94)), TRANSPOSE(O94:R96)))</f>
        <v>-1.9325144570447504E-2</v>
      </c>
      <c r="X94" s="20">
        <f>SUM(_xlfn.ANCHORARRAY(V94))</f>
        <v>8.1382790310177977E-3</v>
      </c>
      <c r="Y94" s="22" cm="1">
        <f t="array" ref="Y94:AB96">(G94:G96)*(TRANSPOSE(_xlfn.ANCHORARRAY(V94))*(O94:R96)*(1-O94:R96))</f>
        <v>5.8860164519263874E-2</v>
      </c>
      <c r="Z94" s="23">
        <v>-5.752629891336291E-2</v>
      </c>
      <c r="AA94" s="23">
        <v>-5.747581567176991E-2</v>
      </c>
      <c r="AB94" s="17">
        <v>5.3908391252004605E-2</v>
      </c>
      <c r="AC94" s="20" cm="1">
        <f t="array" ref="AC94:AD96">MMULT((_xlfn.ANCHORARRAY(Y94)),(B94:C97))</f>
        <v>-3.5674244197653054E-3</v>
      </c>
      <c r="AD94" s="26">
        <v>-3.617907661358305E-3</v>
      </c>
      <c r="AE94" s="28">
        <f>SUM(Y94:AB94)</f>
        <v>-2.2335588138643406E-3</v>
      </c>
      <c r="AF94" s="117" cm="1">
        <f t="array" ref="AF94:AG96">E94:F96-3*(_xlfn.ANCHORARRAY(AC94))</f>
        <v>-0.47113786764674548</v>
      </c>
      <c r="AG94" s="118">
        <v>-0.51923837669301398</v>
      </c>
      <c r="AH94" s="114" cm="1">
        <f t="array" ref="AH94:AH96">(H94:H96)-3*(AE94:AE96)</f>
        <v>0.44588948278624191</v>
      </c>
      <c r="AI94" s="121" cm="1">
        <f t="array" ref="AI94:AI96">G94:G96-3*(_xlfn.ANCHORARRAY(W94))</f>
        <v>2.0256806832274736</v>
      </c>
      <c r="AJ94" s="124">
        <f>I94-3*(X94)</f>
        <v>-0.94935797793495336</v>
      </c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  <c r="CP94" s="91"/>
      <c r="CQ94" s="91"/>
      <c r="CR94" s="91"/>
      <c r="CS94" s="91"/>
      <c r="CT94" s="91"/>
      <c r="CU94" s="91"/>
      <c r="CV94" s="91"/>
      <c r="CW94" s="91"/>
      <c r="CX94" s="91"/>
      <c r="CY94" s="91"/>
      <c r="CZ94" s="91"/>
      <c r="DA94" s="91"/>
      <c r="DB94" s="91"/>
      <c r="DC94" s="91"/>
      <c r="DD94" s="91"/>
      <c r="DE94" s="91"/>
      <c r="DF94" s="91"/>
      <c r="DG94" s="91"/>
      <c r="DH94" s="91"/>
      <c r="DI94" s="91"/>
      <c r="DJ94" s="91"/>
      <c r="DK94" s="91"/>
      <c r="DL94" s="91"/>
      <c r="DM94" s="91"/>
      <c r="DN94" s="91"/>
      <c r="DO94" s="91"/>
      <c r="DP94" s="91"/>
      <c r="DQ94" s="91"/>
      <c r="DR94" s="91"/>
      <c r="DS94" s="91"/>
      <c r="DT94" s="91"/>
      <c r="DU94" s="91"/>
      <c r="DV94" s="91"/>
      <c r="DW94" s="91"/>
      <c r="DX94" s="91"/>
      <c r="DY94" s="91"/>
      <c r="DZ94" s="91"/>
      <c r="EA94" s="91"/>
      <c r="EB94" s="91"/>
      <c r="EC94" s="91"/>
      <c r="ED94" s="91"/>
      <c r="EE94" s="91"/>
      <c r="EF94" s="91"/>
      <c r="EG94" s="91"/>
      <c r="EH94" s="91"/>
      <c r="EI94" s="91"/>
      <c r="EJ94" s="91"/>
      <c r="EK94" s="91"/>
      <c r="EL94" s="91"/>
      <c r="EM94" s="91"/>
      <c r="EN94" s="91"/>
      <c r="EO94" s="91"/>
      <c r="EP94" s="91"/>
      <c r="EQ94" s="91"/>
      <c r="ER94" s="91"/>
      <c r="ES94" s="91"/>
      <c r="ET94" s="91"/>
      <c r="EU94" s="91"/>
      <c r="EV94" s="91"/>
      <c r="EW94" s="91"/>
      <c r="EX94" s="91"/>
      <c r="EY94" s="91"/>
      <c r="EZ94" s="91"/>
      <c r="FA94" s="91"/>
      <c r="FB94" s="91"/>
      <c r="FC94" s="91"/>
      <c r="FD94" s="91"/>
      <c r="FE94" s="91"/>
      <c r="FF94" s="91"/>
      <c r="FG94" s="91"/>
      <c r="FH94" s="91"/>
      <c r="FI94" s="91"/>
      <c r="FJ94" s="91"/>
      <c r="FK94" s="91"/>
      <c r="FL94" s="91"/>
      <c r="FM94" s="91"/>
      <c r="FN94" s="91"/>
      <c r="FO94" s="91"/>
      <c r="FP94" s="91"/>
      <c r="FQ94" s="91"/>
      <c r="FR94" s="91"/>
      <c r="FS94" s="91"/>
      <c r="FT94" s="91"/>
      <c r="FU94" s="91"/>
      <c r="FV94" s="91"/>
      <c r="FW94" s="91"/>
      <c r="FX94" s="91"/>
      <c r="FY94" s="91"/>
      <c r="FZ94" s="91"/>
      <c r="GA94" s="91"/>
      <c r="GB94" s="91"/>
      <c r="GC94" s="91"/>
      <c r="GD94" s="91"/>
      <c r="GE94" s="91"/>
      <c r="GF94" s="91"/>
      <c r="GG94" s="91"/>
      <c r="GH94" s="91"/>
      <c r="GI94" s="91"/>
      <c r="GJ94" s="91"/>
      <c r="GK94" s="91"/>
      <c r="GL94" s="91"/>
      <c r="GM94" s="91"/>
      <c r="GN94" s="91"/>
      <c r="GO94" s="91"/>
      <c r="GP94" s="91"/>
      <c r="GQ94" s="91"/>
      <c r="GR94" s="91"/>
      <c r="GS94" s="91"/>
      <c r="GT94" s="91"/>
      <c r="GU94" s="91"/>
      <c r="GV94" s="91"/>
      <c r="GW94" s="91"/>
      <c r="GX94" s="91"/>
      <c r="GY94" s="91"/>
      <c r="GZ94" s="91"/>
      <c r="HA94" s="91"/>
      <c r="HB94" s="91"/>
      <c r="HC94" s="91"/>
      <c r="HD94" s="91"/>
      <c r="HE94" s="91"/>
      <c r="HF94" s="91"/>
      <c r="HG94" s="91"/>
      <c r="HH94" s="91"/>
      <c r="HI94" s="91"/>
      <c r="HJ94" s="91"/>
      <c r="HK94" s="91"/>
      <c r="HL94" s="91"/>
      <c r="HM94" s="91"/>
      <c r="HN94" s="91"/>
      <c r="HO94" s="91"/>
      <c r="HP94" s="91"/>
      <c r="HQ94" s="91"/>
      <c r="HR94" s="91"/>
      <c r="HS94" s="91"/>
      <c r="HT94" s="91"/>
      <c r="HU94" s="91"/>
      <c r="HV94" s="91"/>
      <c r="HW94" s="91"/>
      <c r="HX94" s="91"/>
      <c r="HY94" s="91"/>
      <c r="HZ94" s="91"/>
      <c r="IA94" s="91"/>
      <c r="IB94" s="91"/>
      <c r="IC94" s="91"/>
      <c r="ID94" s="91"/>
      <c r="IE94" s="91"/>
      <c r="IF94" s="91"/>
      <c r="IG94" s="91"/>
      <c r="IH94" s="91"/>
      <c r="II94" s="91"/>
      <c r="IJ94" s="91"/>
      <c r="IK94" s="91"/>
      <c r="IL94" s="91"/>
      <c r="IM94" s="91"/>
      <c r="IN94" s="91"/>
      <c r="IO94" s="91"/>
      <c r="IP94" s="91"/>
      <c r="IQ94" s="91"/>
      <c r="IR94" s="91"/>
      <c r="IS94" s="91"/>
      <c r="IT94" s="91"/>
      <c r="IU94" s="91"/>
      <c r="IV94" s="91"/>
      <c r="IW94" s="91"/>
      <c r="IX94" s="91"/>
      <c r="IY94" s="91"/>
      <c r="IZ94" s="91"/>
      <c r="JA94" s="91"/>
      <c r="JB94" s="91"/>
      <c r="JC94" s="91"/>
      <c r="JD94" s="91"/>
      <c r="JE94" s="91"/>
      <c r="JF94" s="91"/>
      <c r="JG94" s="91"/>
      <c r="JH94" s="91"/>
      <c r="JI94" s="91"/>
      <c r="JJ94" s="91"/>
      <c r="JK94" s="91"/>
      <c r="JL94" s="91"/>
      <c r="JM94" s="91"/>
      <c r="JN94" s="91"/>
      <c r="JO94" s="91"/>
      <c r="JP94" s="91"/>
      <c r="JQ94" s="91"/>
      <c r="JR94" s="91"/>
      <c r="JS94" s="91"/>
      <c r="JT94" s="91"/>
      <c r="JU94" s="91"/>
      <c r="JV94" s="91"/>
      <c r="JW94" s="91"/>
      <c r="JX94" s="91"/>
      <c r="JY94" s="91"/>
      <c r="JZ94" s="91"/>
      <c r="KA94" s="91"/>
      <c r="KB94" s="91"/>
      <c r="KC94" s="91"/>
      <c r="KD94" s="91"/>
      <c r="KE94" s="91"/>
      <c r="KF94" s="91"/>
      <c r="KG94" s="91"/>
      <c r="KH94" s="91"/>
      <c r="KI94" s="91"/>
      <c r="KJ94" s="91"/>
      <c r="KK94" s="91"/>
      <c r="KL94" s="91"/>
      <c r="KM94" s="91"/>
      <c r="KN94" s="91"/>
      <c r="KO94" s="91"/>
      <c r="KP94" s="91"/>
      <c r="KQ94" s="91"/>
      <c r="KR94" s="91"/>
      <c r="KS94" s="91"/>
      <c r="KT94" s="91"/>
      <c r="KU94" s="91"/>
      <c r="KV94" s="91"/>
      <c r="KW94" s="91"/>
      <c r="KX94" s="91"/>
      <c r="KY94" s="91"/>
      <c r="KZ94" s="91"/>
      <c r="LA94" s="91"/>
      <c r="LB94" s="91"/>
      <c r="LC94" s="91"/>
      <c r="LD94" s="91"/>
      <c r="LE94" s="91"/>
      <c r="LF94" s="91"/>
      <c r="LG94" s="91"/>
      <c r="LH94" s="91"/>
      <c r="LI94" s="91"/>
      <c r="LJ94" s="91"/>
      <c r="LK94" s="91"/>
      <c r="LL94" s="91"/>
      <c r="LM94" s="91"/>
      <c r="LN94" s="91"/>
      <c r="LO94" s="91"/>
      <c r="LP94" s="91"/>
      <c r="LQ94" s="91"/>
      <c r="LR94" s="91"/>
      <c r="LS94" s="91"/>
      <c r="LT94" s="91"/>
      <c r="LU94" s="91"/>
      <c r="LV94" s="91"/>
      <c r="LW94" s="91"/>
      <c r="LX94" s="91"/>
      <c r="LY94" s="91"/>
    </row>
    <row r="95" spans="1:337" s="1" customFormat="1" ht="15" thickBot="1" x14ac:dyDescent="0.4">
      <c r="A95" s="60"/>
      <c r="B95" s="29">
        <v>0</v>
      </c>
      <c r="C95" s="30">
        <v>1</v>
      </c>
      <c r="D95" s="31">
        <v>1</v>
      </c>
      <c r="E95" s="50">
        <v>-0.52671117043099103</v>
      </c>
      <c r="F95" s="51">
        <v>0.65857031579782144</v>
      </c>
      <c r="G95" s="49">
        <v>-0.13657938204115275</v>
      </c>
      <c r="H95" s="49">
        <v>-5.9814353021449572E-2</v>
      </c>
      <c r="I95" s="53"/>
      <c r="J95" s="34"/>
      <c r="K95" s="10">
        <v>-5.9814353021449572E-2</v>
      </c>
      <c r="L95" s="10">
        <v>0.59875596277637189</v>
      </c>
      <c r="M95" s="10">
        <v>-0.58652552345244058</v>
      </c>
      <c r="N95" s="10">
        <v>7.2044792345380831E-2</v>
      </c>
      <c r="O95" s="13">
        <f>1/(1+EXP(-K95))</f>
        <v>0.48505086850866214</v>
      </c>
      <c r="P95" s="13">
        <f t="shared" si="23"/>
        <v>0.64537163856889046</v>
      </c>
      <c r="Q95" s="13">
        <f t="shared" si="23"/>
        <v>0.35743245706149629</v>
      </c>
      <c r="R95" s="13">
        <f t="shared" si="23"/>
        <v>0.51800341160610508</v>
      </c>
      <c r="S95" s="106">
        <v>0.12524128540718737</v>
      </c>
      <c r="T95" s="15">
        <f t="shared" si="18"/>
        <v>0.53126945925477742</v>
      </c>
      <c r="U95" s="35"/>
      <c r="V95" s="18">
        <v>-0.11718263518630564</v>
      </c>
      <c r="W95" s="21">
        <v>3.9936426899280647E-3</v>
      </c>
      <c r="X95" s="21"/>
      <c r="Y95" s="24">
        <v>-4.2093866558373478E-3</v>
      </c>
      <c r="Z95" s="25">
        <v>3.6629563632955067E-3</v>
      </c>
      <c r="AA95" s="25">
        <v>3.6667432442646732E-3</v>
      </c>
      <c r="AB95" s="18">
        <v>-4.0518894055290924E-3</v>
      </c>
      <c r="AC95" s="21">
        <v>-3.8514616126441919E-4</v>
      </c>
      <c r="AD95" s="27">
        <v>-3.8893304223358571E-4</v>
      </c>
      <c r="AE95" s="28">
        <f>SUM(Y95:AB95)</f>
        <v>-9.315764538062603E-4</v>
      </c>
      <c r="AF95" s="117">
        <v>-0.52555573194719774</v>
      </c>
      <c r="AG95" s="118">
        <v>0.65973711492452214</v>
      </c>
      <c r="AH95" s="115">
        <v>-5.7019623660030792E-2</v>
      </c>
      <c r="AI95" s="122">
        <v>-0.14856031011093696</v>
      </c>
      <c r="AJ95" s="125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91"/>
      <c r="CY95" s="91"/>
      <c r="CZ95" s="91"/>
      <c r="DA95" s="91"/>
      <c r="DB95" s="91"/>
      <c r="DC95" s="91"/>
      <c r="DD95" s="91"/>
      <c r="DE95" s="91"/>
      <c r="DF95" s="91"/>
      <c r="DG95" s="91"/>
      <c r="DH95" s="91"/>
      <c r="DI95" s="91"/>
      <c r="DJ95" s="91"/>
      <c r="DK95" s="91"/>
      <c r="DL95" s="91"/>
      <c r="DM95" s="91"/>
      <c r="DN95" s="91"/>
      <c r="DO95" s="91"/>
      <c r="DP95" s="91"/>
      <c r="DQ95" s="91"/>
      <c r="DR95" s="91"/>
      <c r="DS95" s="91"/>
      <c r="DT95" s="91"/>
      <c r="DU95" s="91"/>
      <c r="DV95" s="91"/>
      <c r="DW95" s="91"/>
      <c r="DX95" s="91"/>
      <c r="DY95" s="91"/>
      <c r="DZ95" s="91"/>
      <c r="EA95" s="91"/>
      <c r="EB95" s="91"/>
      <c r="EC95" s="91"/>
      <c r="ED95" s="91"/>
      <c r="EE95" s="91"/>
      <c r="EF95" s="91"/>
      <c r="EG95" s="91"/>
      <c r="EH95" s="91"/>
      <c r="EI95" s="91"/>
      <c r="EJ95" s="91"/>
      <c r="EK95" s="91"/>
      <c r="EL95" s="91"/>
      <c r="EM95" s="91"/>
      <c r="EN95" s="91"/>
      <c r="EO95" s="91"/>
      <c r="EP95" s="91"/>
      <c r="EQ95" s="91"/>
      <c r="ER95" s="91"/>
      <c r="ES95" s="91"/>
      <c r="ET95" s="91"/>
      <c r="EU95" s="91"/>
      <c r="EV95" s="91"/>
      <c r="EW95" s="91"/>
      <c r="EX95" s="91"/>
      <c r="EY95" s="91"/>
      <c r="EZ95" s="91"/>
      <c r="FA95" s="91"/>
      <c r="FB95" s="91"/>
      <c r="FC95" s="91"/>
      <c r="FD95" s="91"/>
      <c r="FE95" s="91"/>
      <c r="FF95" s="91"/>
      <c r="FG95" s="91"/>
      <c r="FH95" s="91"/>
      <c r="FI95" s="91"/>
      <c r="FJ95" s="91"/>
      <c r="FK95" s="91"/>
      <c r="FL95" s="91"/>
      <c r="FM95" s="91"/>
      <c r="FN95" s="91"/>
      <c r="FO95" s="91"/>
      <c r="FP95" s="91"/>
      <c r="FQ95" s="91"/>
      <c r="FR95" s="91"/>
      <c r="FS95" s="91"/>
      <c r="FT95" s="91"/>
      <c r="FU95" s="91"/>
      <c r="FV95" s="91"/>
      <c r="FW95" s="91"/>
      <c r="FX95" s="91"/>
      <c r="FY95" s="91"/>
      <c r="FZ95" s="91"/>
      <c r="GA95" s="91"/>
      <c r="GB95" s="91"/>
      <c r="GC95" s="91"/>
      <c r="GD95" s="91"/>
      <c r="GE95" s="91"/>
      <c r="GF95" s="91"/>
      <c r="GG95" s="91"/>
      <c r="GH95" s="91"/>
      <c r="GI95" s="91"/>
      <c r="GJ95" s="91"/>
      <c r="GK95" s="91"/>
      <c r="GL95" s="91"/>
      <c r="GM95" s="91"/>
      <c r="GN95" s="91"/>
      <c r="GO95" s="91"/>
      <c r="GP95" s="91"/>
      <c r="GQ95" s="91"/>
      <c r="GR95" s="91"/>
      <c r="GS95" s="91"/>
      <c r="GT95" s="91"/>
      <c r="GU95" s="91"/>
      <c r="GV95" s="91"/>
      <c r="GW95" s="91"/>
      <c r="GX95" s="91"/>
      <c r="GY95" s="91"/>
      <c r="GZ95" s="91"/>
      <c r="HA95" s="91"/>
      <c r="HB95" s="91"/>
      <c r="HC95" s="91"/>
      <c r="HD95" s="91"/>
      <c r="HE95" s="91"/>
      <c r="HF95" s="91"/>
      <c r="HG95" s="91"/>
      <c r="HH95" s="91"/>
      <c r="HI95" s="91"/>
      <c r="HJ95" s="91"/>
      <c r="HK95" s="91"/>
      <c r="HL95" s="91"/>
      <c r="HM95" s="91"/>
      <c r="HN95" s="91"/>
      <c r="HO95" s="91"/>
      <c r="HP95" s="91"/>
      <c r="HQ95" s="91"/>
      <c r="HR95" s="91"/>
      <c r="HS95" s="91"/>
      <c r="HT95" s="91"/>
      <c r="HU95" s="91"/>
      <c r="HV95" s="91"/>
      <c r="HW95" s="91"/>
      <c r="HX95" s="91"/>
      <c r="HY95" s="91"/>
      <c r="HZ95" s="91"/>
      <c r="IA95" s="91"/>
      <c r="IB95" s="91"/>
      <c r="IC95" s="91"/>
      <c r="ID95" s="91"/>
      <c r="IE95" s="91"/>
      <c r="IF95" s="91"/>
      <c r="IG95" s="91"/>
      <c r="IH95" s="91"/>
      <c r="II95" s="91"/>
      <c r="IJ95" s="91"/>
      <c r="IK95" s="91"/>
      <c r="IL95" s="91"/>
      <c r="IM95" s="91"/>
      <c r="IN95" s="91"/>
      <c r="IO95" s="91"/>
      <c r="IP95" s="91"/>
      <c r="IQ95" s="91"/>
      <c r="IR95" s="91"/>
      <c r="IS95" s="91"/>
      <c r="IT95" s="91"/>
      <c r="IU95" s="91"/>
      <c r="IV95" s="91"/>
      <c r="IW95" s="91"/>
      <c r="IX95" s="91"/>
      <c r="IY95" s="91"/>
      <c r="IZ95" s="91"/>
      <c r="JA95" s="91"/>
      <c r="JB95" s="91"/>
      <c r="JC95" s="91"/>
      <c r="JD95" s="91"/>
      <c r="JE95" s="91"/>
      <c r="JF95" s="91"/>
      <c r="JG95" s="91"/>
      <c r="JH95" s="91"/>
      <c r="JI95" s="91"/>
      <c r="JJ95" s="91"/>
      <c r="JK95" s="91"/>
      <c r="JL95" s="91"/>
      <c r="JM95" s="91"/>
      <c r="JN95" s="91"/>
      <c r="JO95" s="91"/>
      <c r="JP95" s="91"/>
      <c r="JQ95" s="91"/>
      <c r="JR95" s="91"/>
      <c r="JS95" s="91"/>
      <c r="JT95" s="91"/>
      <c r="JU95" s="91"/>
      <c r="JV95" s="91"/>
      <c r="JW95" s="91"/>
      <c r="JX95" s="91"/>
      <c r="JY95" s="91"/>
      <c r="JZ95" s="91"/>
      <c r="KA95" s="91"/>
      <c r="KB95" s="91"/>
      <c r="KC95" s="91"/>
      <c r="KD95" s="91"/>
      <c r="KE95" s="91"/>
      <c r="KF95" s="91"/>
      <c r="KG95" s="91"/>
      <c r="KH95" s="91"/>
      <c r="KI95" s="91"/>
      <c r="KJ95" s="91"/>
      <c r="KK95" s="91"/>
      <c r="KL95" s="91"/>
      <c r="KM95" s="91"/>
      <c r="KN95" s="91"/>
      <c r="KO95" s="91"/>
      <c r="KP95" s="91"/>
      <c r="KQ95" s="91"/>
      <c r="KR95" s="91"/>
      <c r="KS95" s="91"/>
      <c r="KT95" s="91"/>
      <c r="KU95" s="91"/>
      <c r="KV95" s="91"/>
      <c r="KW95" s="91"/>
      <c r="KX95" s="91"/>
      <c r="KY95" s="91"/>
      <c r="KZ95" s="91"/>
      <c r="LA95" s="91"/>
      <c r="LB95" s="91"/>
      <c r="LC95" s="91"/>
      <c r="LD95" s="91"/>
      <c r="LE95" s="91"/>
      <c r="LF95" s="91"/>
      <c r="LG95" s="91"/>
      <c r="LH95" s="91"/>
      <c r="LI95" s="91"/>
      <c r="LJ95" s="91"/>
      <c r="LK95" s="91"/>
      <c r="LL95" s="91"/>
      <c r="LM95" s="91"/>
      <c r="LN95" s="91"/>
      <c r="LO95" s="91"/>
      <c r="LP95" s="91"/>
      <c r="LQ95" s="91"/>
      <c r="LR95" s="91"/>
      <c r="LS95" s="91"/>
      <c r="LT95" s="91"/>
      <c r="LU95" s="91"/>
      <c r="LV95" s="91"/>
      <c r="LW95" s="91"/>
      <c r="LX95" s="91"/>
      <c r="LY95" s="91"/>
    </row>
    <row r="96" spans="1:337" s="1" customFormat="1" ht="15" thickBot="1" x14ac:dyDescent="0.4">
      <c r="A96" s="60"/>
      <c r="B96" s="29">
        <v>1</v>
      </c>
      <c r="C96" s="30">
        <v>0</v>
      </c>
      <c r="D96" s="31">
        <v>1</v>
      </c>
      <c r="E96" s="50">
        <v>-0.14519386624671185</v>
      </c>
      <c r="F96" s="51">
        <v>0.55446820933684859</v>
      </c>
      <c r="G96" s="49">
        <v>0.33704976419838839</v>
      </c>
      <c r="H96" s="49">
        <v>-0.18677478505471354</v>
      </c>
      <c r="I96" s="53"/>
      <c r="J96" s="34"/>
      <c r="K96" s="10">
        <v>-0.18677478505471354</v>
      </c>
      <c r="L96" s="10">
        <v>0.36769342428213503</v>
      </c>
      <c r="M96" s="10">
        <v>-0.33196865130142539</v>
      </c>
      <c r="N96" s="10">
        <v>0.22249955803542323</v>
      </c>
      <c r="O96" s="13">
        <f>1/(1+EXP(-K96))</f>
        <v>0.45344157363636256</v>
      </c>
      <c r="P96" s="13">
        <f t="shared" si="23"/>
        <v>0.59090151106588917</v>
      </c>
      <c r="Q96" s="13">
        <f t="shared" si="23"/>
        <v>0.41776169721137424</v>
      </c>
      <c r="R96" s="13">
        <f t="shared" si="23"/>
        <v>0.55539653918573817</v>
      </c>
      <c r="S96" s="106">
        <v>0.12991992769399463</v>
      </c>
      <c r="T96" s="15">
        <f t="shared" si="18"/>
        <v>0.53243437259774506</v>
      </c>
      <c r="U96" s="35"/>
      <c r="V96" s="18">
        <v>-0.11689140685056373</v>
      </c>
      <c r="W96" s="21">
        <v>3.8674522437281839E-3</v>
      </c>
      <c r="X96" s="21"/>
      <c r="Y96" s="24">
        <v>1.0307041333760949E-2</v>
      </c>
      <c r="Z96" s="25">
        <v>-9.5477329592385841E-3</v>
      </c>
      <c r="AA96" s="25">
        <v>-9.5830996550354021E-3</v>
      </c>
      <c r="AB96" s="18">
        <v>9.8893077258944678E-3</v>
      </c>
      <c r="AC96" s="21">
        <v>3.0620807085906566E-4</v>
      </c>
      <c r="AD96" s="27">
        <v>3.4157476665588361E-4</v>
      </c>
      <c r="AE96" s="28">
        <f>SUM(Y96:AB96)</f>
        <v>1.0655164453814304E-3</v>
      </c>
      <c r="AF96" s="117">
        <v>-0.14611249045928904</v>
      </c>
      <c r="AG96" s="118">
        <v>0.5534434850368809</v>
      </c>
      <c r="AH96" s="115">
        <v>-0.18997133439085784</v>
      </c>
      <c r="AI96" s="122">
        <v>0.32544740746720385</v>
      </c>
      <c r="AJ96" s="125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  <c r="CP96" s="91"/>
      <c r="CQ96" s="91"/>
      <c r="CR96" s="91"/>
      <c r="CS96" s="91"/>
      <c r="CT96" s="91"/>
      <c r="CU96" s="91"/>
      <c r="CV96" s="91"/>
      <c r="CW96" s="91"/>
      <c r="CX96" s="91"/>
      <c r="CY96" s="91"/>
      <c r="CZ96" s="91"/>
      <c r="DA96" s="91"/>
      <c r="DB96" s="91"/>
      <c r="DC96" s="91"/>
      <c r="DD96" s="91"/>
      <c r="DE96" s="91"/>
      <c r="DF96" s="91"/>
      <c r="DG96" s="91"/>
      <c r="DH96" s="91"/>
      <c r="DI96" s="91"/>
      <c r="DJ96" s="91"/>
      <c r="DK96" s="91"/>
      <c r="DL96" s="91"/>
      <c r="DM96" s="91"/>
      <c r="DN96" s="91"/>
      <c r="DO96" s="91"/>
      <c r="DP96" s="91"/>
      <c r="DQ96" s="91"/>
      <c r="DR96" s="91"/>
      <c r="DS96" s="91"/>
      <c r="DT96" s="91"/>
      <c r="DU96" s="91"/>
      <c r="DV96" s="91"/>
      <c r="DW96" s="91"/>
      <c r="DX96" s="91"/>
      <c r="DY96" s="91"/>
      <c r="DZ96" s="91"/>
      <c r="EA96" s="91"/>
      <c r="EB96" s="91"/>
      <c r="EC96" s="91"/>
      <c r="ED96" s="91"/>
      <c r="EE96" s="91"/>
      <c r="EF96" s="91"/>
      <c r="EG96" s="91"/>
      <c r="EH96" s="91"/>
      <c r="EI96" s="91"/>
      <c r="EJ96" s="91"/>
      <c r="EK96" s="91"/>
      <c r="EL96" s="91"/>
      <c r="EM96" s="91"/>
      <c r="EN96" s="91"/>
      <c r="EO96" s="91"/>
      <c r="EP96" s="91"/>
      <c r="EQ96" s="91"/>
      <c r="ER96" s="91"/>
      <c r="ES96" s="91"/>
      <c r="ET96" s="91"/>
      <c r="EU96" s="91"/>
      <c r="EV96" s="91"/>
      <c r="EW96" s="91"/>
      <c r="EX96" s="91"/>
      <c r="EY96" s="91"/>
      <c r="EZ96" s="91"/>
      <c r="FA96" s="91"/>
      <c r="FB96" s="91"/>
      <c r="FC96" s="91"/>
      <c r="FD96" s="91"/>
      <c r="FE96" s="91"/>
      <c r="FF96" s="91"/>
      <c r="FG96" s="91"/>
      <c r="FH96" s="91"/>
      <c r="FI96" s="91"/>
      <c r="FJ96" s="91"/>
      <c r="FK96" s="91"/>
      <c r="FL96" s="91"/>
      <c r="FM96" s="91"/>
      <c r="FN96" s="91"/>
      <c r="FO96" s="91"/>
      <c r="FP96" s="91"/>
      <c r="FQ96" s="91"/>
      <c r="FR96" s="91"/>
      <c r="FS96" s="91"/>
      <c r="FT96" s="91"/>
      <c r="FU96" s="91"/>
      <c r="FV96" s="91"/>
      <c r="FW96" s="91"/>
      <c r="FX96" s="91"/>
      <c r="FY96" s="91"/>
      <c r="FZ96" s="91"/>
      <c r="GA96" s="91"/>
      <c r="GB96" s="91"/>
      <c r="GC96" s="91"/>
      <c r="GD96" s="91"/>
      <c r="GE96" s="91"/>
      <c r="GF96" s="91"/>
      <c r="GG96" s="91"/>
      <c r="GH96" s="91"/>
      <c r="GI96" s="91"/>
      <c r="GJ96" s="91"/>
      <c r="GK96" s="91"/>
      <c r="GL96" s="91"/>
      <c r="GM96" s="91"/>
      <c r="GN96" s="91"/>
      <c r="GO96" s="91"/>
      <c r="GP96" s="91"/>
      <c r="GQ96" s="91"/>
      <c r="GR96" s="91"/>
      <c r="GS96" s="91"/>
      <c r="GT96" s="91"/>
      <c r="GU96" s="91"/>
      <c r="GV96" s="91"/>
      <c r="GW96" s="91"/>
      <c r="GX96" s="91"/>
      <c r="GY96" s="91"/>
      <c r="GZ96" s="91"/>
      <c r="HA96" s="91"/>
      <c r="HB96" s="91"/>
      <c r="HC96" s="91"/>
      <c r="HD96" s="91"/>
      <c r="HE96" s="91"/>
      <c r="HF96" s="91"/>
      <c r="HG96" s="91"/>
      <c r="HH96" s="91"/>
      <c r="HI96" s="91"/>
      <c r="HJ96" s="91"/>
      <c r="HK96" s="91"/>
      <c r="HL96" s="91"/>
      <c r="HM96" s="91"/>
      <c r="HN96" s="91"/>
      <c r="HO96" s="91"/>
      <c r="HP96" s="91"/>
      <c r="HQ96" s="91"/>
      <c r="HR96" s="91"/>
      <c r="HS96" s="91"/>
      <c r="HT96" s="91"/>
      <c r="HU96" s="91"/>
      <c r="HV96" s="91"/>
      <c r="HW96" s="91"/>
      <c r="HX96" s="91"/>
      <c r="HY96" s="91"/>
      <c r="HZ96" s="91"/>
      <c r="IA96" s="91"/>
      <c r="IB96" s="91"/>
      <c r="IC96" s="91"/>
      <c r="ID96" s="91"/>
      <c r="IE96" s="91"/>
      <c r="IF96" s="91"/>
      <c r="IG96" s="91"/>
      <c r="IH96" s="91"/>
      <c r="II96" s="91"/>
      <c r="IJ96" s="91"/>
      <c r="IK96" s="91"/>
      <c r="IL96" s="91"/>
      <c r="IM96" s="91"/>
      <c r="IN96" s="91"/>
      <c r="IO96" s="91"/>
      <c r="IP96" s="91"/>
      <c r="IQ96" s="91"/>
      <c r="IR96" s="91"/>
      <c r="IS96" s="91"/>
      <c r="IT96" s="91"/>
      <c r="IU96" s="91"/>
      <c r="IV96" s="91"/>
      <c r="IW96" s="91"/>
      <c r="IX96" s="91"/>
      <c r="IY96" s="91"/>
      <c r="IZ96" s="91"/>
      <c r="JA96" s="91"/>
      <c r="JB96" s="91"/>
      <c r="JC96" s="91"/>
      <c r="JD96" s="91"/>
      <c r="JE96" s="91"/>
      <c r="JF96" s="91"/>
      <c r="JG96" s="91"/>
      <c r="JH96" s="91"/>
      <c r="JI96" s="91"/>
      <c r="JJ96" s="91"/>
      <c r="JK96" s="91"/>
      <c r="JL96" s="91"/>
      <c r="JM96" s="91"/>
      <c r="JN96" s="91"/>
      <c r="JO96" s="91"/>
      <c r="JP96" s="91"/>
      <c r="JQ96" s="91"/>
      <c r="JR96" s="91"/>
      <c r="JS96" s="91"/>
      <c r="JT96" s="91"/>
      <c r="JU96" s="91"/>
      <c r="JV96" s="91"/>
      <c r="JW96" s="91"/>
      <c r="JX96" s="91"/>
      <c r="JY96" s="91"/>
      <c r="JZ96" s="91"/>
      <c r="KA96" s="91"/>
      <c r="KB96" s="91"/>
      <c r="KC96" s="91"/>
      <c r="KD96" s="91"/>
      <c r="KE96" s="91"/>
      <c r="KF96" s="91"/>
      <c r="KG96" s="91"/>
      <c r="KH96" s="91"/>
      <c r="KI96" s="91"/>
      <c r="KJ96" s="91"/>
      <c r="KK96" s="91"/>
      <c r="KL96" s="91"/>
      <c r="KM96" s="91"/>
      <c r="KN96" s="91"/>
      <c r="KO96" s="91"/>
      <c r="KP96" s="91"/>
      <c r="KQ96" s="91"/>
      <c r="KR96" s="91"/>
      <c r="KS96" s="91"/>
      <c r="KT96" s="91"/>
      <c r="KU96" s="91"/>
      <c r="KV96" s="91"/>
      <c r="KW96" s="91"/>
      <c r="KX96" s="91"/>
      <c r="KY96" s="91"/>
      <c r="KZ96" s="91"/>
      <c r="LA96" s="91"/>
      <c r="LB96" s="91"/>
      <c r="LC96" s="91"/>
      <c r="LD96" s="91"/>
      <c r="LE96" s="91"/>
      <c r="LF96" s="91"/>
      <c r="LG96" s="91"/>
      <c r="LH96" s="91"/>
      <c r="LI96" s="91"/>
      <c r="LJ96" s="91"/>
      <c r="LK96" s="91"/>
      <c r="LL96" s="91"/>
      <c r="LM96" s="91"/>
      <c r="LN96" s="91"/>
      <c r="LO96" s="91"/>
      <c r="LP96" s="91"/>
      <c r="LQ96" s="91"/>
      <c r="LR96" s="91"/>
      <c r="LS96" s="91"/>
      <c r="LT96" s="91"/>
      <c r="LU96" s="91"/>
      <c r="LV96" s="91"/>
      <c r="LW96" s="91"/>
      <c r="LX96" s="91"/>
      <c r="LY96" s="91"/>
    </row>
    <row r="97" spans="1:337" s="1" customFormat="1" ht="15" thickBot="1" x14ac:dyDescent="0.4">
      <c r="A97" s="61"/>
      <c r="B97" s="36">
        <v>1</v>
      </c>
      <c r="C97" s="37">
        <v>1</v>
      </c>
      <c r="D97" s="38">
        <v>0</v>
      </c>
      <c r="E97" s="54"/>
      <c r="F97" s="55"/>
      <c r="G97" s="56"/>
      <c r="H97" s="56"/>
      <c r="I97" s="57"/>
      <c r="J97" s="41"/>
      <c r="K97" s="42"/>
      <c r="L97" s="42"/>
      <c r="M97" s="42"/>
      <c r="N97" s="42"/>
      <c r="O97" s="14"/>
      <c r="P97" s="14"/>
      <c r="Q97" s="14"/>
      <c r="R97" s="14"/>
      <c r="S97" s="107">
        <v>-9.8933005372830229E-2</v>
      </c>
      <c r="T97" s="15">
        <f t="shared" si="18"/>
        <v>0.47528690248285088</v>
      </c>
      <c r="U97" s="43"/>
      <c r="V97" s="19">
        <v>0.11882172562071272</v>
      </c>
      <c r="W97" s="44"/>
      <c r="X97" s="44"/>
      <c r="Y97" s="45"/>
      <c r="Z97" s="42"/>
      <c r="AA97" s="42"/>
      <c r="AB97" s="19"/>
      <c r="AC97" s="44"/>
      <c r="AD97" s="46"/>
      <c r="AE97" s="47"/>
      <c r="AF97" s="119"/>
      <c r="AG97" s="120"/>
      <c r="AH97" s="116"/>
      <c r="AI97" s="123"/>
      <c r="AJ97" s="126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91"/>
      <c r="DC97" s="91"/>
      <c r="DD97" s="91"/>
      <c r="DE97" s="91"/>
      <c r="DF97" s="91"/>
      <c r="DG97" s="91"/>
      <c r="DH97" s="91"/>
      <c r="DI97" s="91"/>
      <c r="DJ97" s="91"/>
      <c r="DK97" s="91"/>
      <c r="DL97" s="91"/>
      <c r="DM97" s="91"/>
      <c r="DN97" s="91"/>
      <c r="DO97" s="91"/>
      <c r="DP97" s="91"/>
      <c r="DQ97" s="91"/>
      <c r="DR97" s="91"/>
      <c r="DS97" s="91"/>
      <c r="DT97" s="91"/>
      <c r="DU97" s="91"/>
      <c r="DV97" s="91"/>
      <c r="DW97" s="91"/>
      <c r="DX97" s="91"/>
      <c r="DY97" s="91"/>
      <c r="DZ97" s="91"/>
      <c r="EA97" s="91"/>
      <c r="EB97" s="91"/>
      <c r="EC97" s="91"/>
      <c r="ED97" s="91"/>
      <c r="EE97" s="91"/>
      <c r="EF97" s="91"/>
      <c r="EG97" s="91"/>
      <c r="EH97" s="91"/>
      <c r="EI97" s="91"/>
      <c r="EJ97" s="91"/>
      <c r="EK97" s="91"/>
      <c r="EL97" s="91"/>
      <c r="EM97" s="91"/>
      <c r="EN97" s="91"/>
      <c r="EO97" s="91"/>
      <c r="EP97" s="91"/>
      <c r="EQ97" s="91"/>
      <c r="ER97" s="91"/>
      <c r="ES97" s="91"/>
      <c r="ET97" s="91"/>
      <c r="EU97" s="91"/>
      <c r="EV97" s="91"/>
      <c r="EW97" s="91"/>
      <c r="EX97" s="91"/>
      <c r="EY97" s="91"/>
      <c r="EZ97" s="91"/>
      <c r="FA97" s="91"/>
      <c r="FB97" s="91"/>
      <c r="FC97" s="91"/>
      <c r="FD97" s="91"/>
      <c r="FE97" s="91"/>
      <c r="FF97" s="91"/>
      <c r="FG97" s="91"/>
      <c r="FH97" s="91"/>
      <c r="FI97" s="91"/>
      <c r="FJ97" s="91"/>
      <c r="FK97" s="91"/>
      <c r="FL97" s="91"/>
      <c r="FM97" s="91"/>
      <c r="FN97" s="91"/>
      <c r="FO97" s="91"/>
      <c r="FP97" s="91"/>
      <c r="FQ97" s="91"/>
      <c r="FR97" s="91"/>
      <c r="FS97" s="91"/>
      <c r="FT97" s="91"/>
      <c r="FU97" s="91"/>
      <c r="FV97" s="91"/>
      <c r="FW97" s="91"/>
      <c r="FX97" s="91"/>
      <c r="FY97" s="91"/>
      <c r="FZ97" s="91"/>
      <c r="GA97" s="91"/>
      <c r="GB97" s="91"/>
      <c r="GC97" s="91"/>
      <c r="GD97" s="91"/>
      <c r="GE97" s="91"/>
      <c r="GF97" s="91"/>
      <c r="GG97" s="91"/>
      <c r="GH97" s="91"/>
      <c r="GI97" s="91"/>
      <c r="GJ97" s="91"/>
      <c r="GK97" s="91"/>
      <c r="GL97" s="91"/>
      <c r="GM97" s="91"/>
      <c r="GN97" s="91"/>
      <c r="GO97" s="91"/>
      <c r="GP97" s="91"/>
      <c r="GQ97" s="91"/>
      <c r="GR97" s="91"/>
      <c r="GS97" s="91"/>
      <c r="GT97" s="91"/>
      <c r="GU97" s="91"/>
      <c r="GV97" s="91"/>
      <c r="GW97" s="91"/>
      <c r="GX97" s="91"/>
      <c r="GY97" s="91"/>
      <c r="GZ97" s="91"/>
      <c r="HA97" s="91"/>
      <c r="HB97" s="91"/>
      <c r="HC97" s="91"/>
      <c r="HD97" s="91"/>
      <c r="HE97" s="91"/>
      <c r="HF97" s="91"/>
      <c r="HG97" s="91"/>
      <c r="HH97" s="91"/>
      <c r="HI97" s="91"/>
      <c r="HJ97" s="91"/>
      <c r="HK97" s="91"/>
      <c r="HL97" s="91"/>
      <c r="HM97" s="91"/>
      <c r="HN97" s="91"/>
      <c r="HO97" s="91"/>
      <c r="HP97" s="91"/>
      <c r="HQ97" s="91"/>
      <c r="HR97" s="91"/>
      <c r="HS97" s="91"/>
      <c r="HT97" s="91"/>
      <c r="HU97" s="91"/>
      <c r="HV97" s="91"/>
      <c r="HW97" s="91"/>
      <c r="HX97" s="91"/>
      <c r="HY97" s="91"/>
      <c r="HZ97" s="91"/>
      <c r="IA97" s="91"/>
      <c r="IB97" s="91"/>
      <c r="IC97" s="91"/>
      <c r="ID97" s="91"/>
      <c r="IE97" s="91"/>
      <c r="IF97" s="91"/>
      <c r="IG97" s="91"/>
      <c r="IH97" s="91"/>
      <c r="II97" s="91"/>
      <c r="IJ97" s="91"/>
      <c r="IK97" s="91"/>
      <c r="IL97" s="91"/>
      <c r="IM97" s="91"/>
      <c r="IN97" s="91"/>
      <c r="IO97" s="91"/>
      <c r="IP97" s="91"/>
      <c r="IQ97" s="91"/>
      <c r="IR97" s="91"/>
      <c r="IS97" s="91"/>
      <c r="IT97" s="91"/>
      <c r="IU97" s="91"/>
      <c r="IV97" s="91"/>
      <c r="IW97" s="91"/>
      <c r="IX97" s="91"/>
      <c r="IY97" s="91"/>
      <c r="IZ97" s="91"/>
      <c r="JA97" s="91"/>
      <c r="JB97" s="91"/>
      <c r="JC97" s="91"/>
      <c r="JD97" s="91"/>
      <c r="JE97" s="91"/>
      <c r="JF97" s="91"/>
      <c r="JG97" s="91"/>
      <c r="JH97" s="91"/>
      <c r="JI97" s="91"/>
      <c r="JJ97" s="91"/>
      <c r="JK97" s="91"/>
      <c r="JL97" s="91"/>
      <c r="JM97" s="91"/>
      <c r="JN97" s="91"/>
      <c r="JO97" s="91"/>
      <c r="JP97" s="91"/>
      <c r="JQ97" s="91"/>
      <c r="JR97" s="91"/>
      <c r="JS97" s="91"/>
      <c r="JT97" s="91"/>
      <c r="JU97" s="91"/>
      <c r="JV97" s="91"/>
      <c r="JW97" s="91"/>
      <c r="JX97" s="91"/>
      <c r="JY97" s="91"/>
      <c r="JZ97" s="91"/>
      <c r="KA97" s="91"/>
      <c r="KB97" s="91"/>
      <c r="KC97" s="91"/>
      <c r="KD97" s="91"/>
      <c r="KE97" s="91"/>
      <c r="KF97" s="91"/>
      <c r="KG97" s="91"/>
      <c r="KH97" s="91"/>
      <c r="KI97" s="91"/>
      <c r="KJ97" s="91"/>
      <c r="KK97" s="91"/>
      <c r="KL97" s="91"/>
      <c r="KM97" s="91"/>
      <c r="KN97" s="91"/>
      <c r="KO97" s="91"/>
      <c r="KP97" s="91"/>
      <c r="KQ97" s="91"/>
      <c r="KR97" s="91"/>
      <c r="KS97" s="91"/>
      <c r="KT97" s="91"/>
      <c r="KU97" s="91"/>
      <c r="KV97" s="91"/>
      <c r="KW97" s="91"/>
      <c r="KX97" s="91"/>
      <c r="KY97" s="91"/>
      <c r="KZ97" s="91"/>
      <c r="LA97" s="91"/>
      <c r="LB97" s="91"/>
      <c r="LC97" s="91"/>
      <c r="LD97" s="91"/>
      <c r="LE97" s="91"/>
      <c r="LF97" s="91"/>
      <c r="LG97" s="91"/>
      <c r="LH97" s="91"/>
      <c r="LI97" s="91"/>
      <c r="LJ97" s="91"/>
      <c r="LK97" s="91"/>
      <c r="LL97" s="91"/>
      <c r="LM97" s="91"/>
      <c r="LN97" s="91"/>
      <c r="LO97" s="91"/>
      <c r="LP97" s="91"/>
      <c r="LQ97" s="91"/>
      <c r="LR97" s="91"/>
      <c r="LS97" s="91"/>
      <c r="LT97" s="91"/>
      <c r="LU97" s="91"/>
      <c r="LV97" s="91"/>
      <c r="LW97" s="91"/>
      <c r="LX97" s="91"/>
      <c r="LY97" s="91"/>
    </row>
    <row r="98" spans="1:337" s="1" customFormat="1" ht="15" thickBot="1" x14ac:dyDescent="0.4">
      <c r="A98" s="59">
        <f>A94+1</f>
        <v>23</v>
      </c>
      <c r="B98" s="3">
        <v>0</v>
      </c>
      <c r="C98" s="4">
        <v>0</v>
      </c>
      <c r="D98" s="5">
        <v>0</v>
      </c>
      <c r="E98" s="48" cm="1">
        <f t="array" ref="E98:F100">AF94:AG96</f>
        <v>-0.47113786764674548</v>
      </c>
      <c r="F98" s="49">
        <v>-0.51923837669301398</v>
      </c>
      <c r="G98" s="49" cm="1">
        <f t="array" ref="G98:G100">AI94:AI96</f>
        <v>2.0256806832274736</v>
      </c>
      <c r="H98" s="49" cm="1">
        <f t="array" ref="H98:H100">AH94:AH96</f>
        <v>0.44588948278624191</v>
      </c>
      <c r="I98" s="52">
        <f>AJ94</f>
        <v>-0.94935797793495336</v>
      </c>
      <c r="J98" s="8">
        <v>3</v>
      </c>
      <c r="K98" s="9" cm="1">
        <f t="array" ref="K98:N100" xml:space="preserve"> MMULT(E98:F100, TRANSPOSE(B98:C101))+H98:H100</f>
        <v>0.44588948278624191</v>
      </c>
      <c r="L98" s="9">
        <v>-7.3348893906772072E-2</v>
      </c>
      <c r="M98" s="9">
        <v>-2.524838486050357E-2</v>
      </c>
      <c r="N98" s="9">
        <v>-0.54448676155351761</v>
      </c>
      <c r="O98" s="11">
        <f>(EXP(K98)-EXP(-K98))/(EXP(K98)+EXP(-K98))</f>
        <v>0.41851430428328462</v>
      </c>
      <c r="P98" s="11">
        <f t="shared" ref="P98:R100" si="24">1/(1+EXP(-L98))</f>
        <v>0.48167099338318942</v>
      </c>
      <c r="Q98" s="11">
        <f t="shared" si="24"/>
        <v>0.49368823908358417</v>
      </c>
      <c r="R98" s="11">
        <f t="shared" si="24"/>
        <v>0.36714446583489513</v>
      </c>
      <c r="S98" s="105" cm="1">
        <f t="array" ref="S98:S101">MMULT(TRANSPOSE(O98:R100), G98:G100)+I98</f>
        <v>-2.6431050432887737E-2</v>
      </c>
      <c r="T98" s="15">
        <f t="shared" si="18"/>
        <v>0.49339262204705442</v>
      </c>
      <c r="U98" s="16" cm="1">
        <f t="array" ref="U98">0.25*(-SUMPRODUCT(D98:D101,LN(T98:T101))-SUMPRODUCT(1-D98:D101,LN(1-T98:T101)))</f>
        <v>0.64648102844302036</v>
      </c>
      <c r="V98" s="17" cm="1">
        <f t="array" ref="V98:V101">0.25*(T98:T101-D98:D101)</f>
        <v>0.1233481555117636</v>
      </c>
      <c r="W98" s="20" cm="1">
        <f t="array" ref="W98:W100" xml:space="preserve"> TRANSPOSE(MMULT( TRANSPOSE(_xlfn.ANCHORARRAY(V98)), TRANSPOSE(O98:R100)))</f>
        <v>-1.8974208079285355E-2</v>
      </c>
      <c r="X98" s="20">
        <f>SUM(_xlfn.ANCHORARRAY(V98))</f>
        <v>7.8924195418691584E-3</v>
      </c>
      <c r="Y98" s="22" cm="1">
        <f t="array" ref="Y98:AB100">(G98:G100)*(TRANSPOSE(_xlfn.ANCHORARRAY(V98))*(O98:R100)*(1-O98:R100))</f>
        <v>6.0806917520110797E-2</v>
      </c>
      <c r="Z98" s="23">
        <v>-5.9355965657754022E-2</v>
      </c>
      <c r="AA98" s="23">
        <v>-5.9086673778679717E-2</v>
      </c>
      <c r="AB98" s="17">
        <v>5.582223643606226E-2</v>
      </c>
      <c r="AC98" s="20" cm="1">
        <f t="array" ref="AC98:AD100">MMULT((_xlfn.ANCHORARRAY(Y98)),(B98:C101))</f>
        <v>-3.2644373426174572E-3</v>
      </c>
      <c r="AD98" s="26">
        <v>-3.5337292216917615E-3</v>
      </c>
      <c r="AE98" s="28">
        <f>SUM(Y98:AB98)</f>
        <v>-1.813485480260682E-3</v>
      </c>
      <c r="AF98" s="117" cm="1">
        <f t="array" ref="AF98:AG100">E98:F100-3*(_xlfn.ANCHORARRAY(AC98))</f>
        <v>-0.46134455561889309</v>
      </c>
      <c r="AG98" s="118">
        <v>-0.50863718902793864</v>
      </c>
      <c r="AH98" s="114" cm="1">
        <f t="array" ref="AH98:AH100">(H98:H100)-3*(AE98:AE100)</f>
        <v>0.45132993922702397</v>
      </c>
      <c r="AI98" s="121" cm="1">
        <f t="array" ref="AI98:AI100">G98:G100-3*(_xlfn.ANCHORARRAY(W98))</f>
        <v>2.0826033074653298</v>
      </c>
      <c r="AJ98" s="124">
        <f>I98-3*(X98)</f>
        <v>-0.97303523656056079</v>
      </c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91"/>
      <c r="CE98" s="91"/>
      <c r="CF98" s="91"/>
      <c r="CG98" s="91"/>
      <c r="CH98" s="91"/>
      <c r="CI98" s="91"/>
      <c r="CJ98" s="91"/>
      <c r="CK98" s="91"/>
      <c r="CL98" s="91"/>
      <c r="CM98" s="91"/>
      <c r="CN98" s="91"/>
      <c r="CO98" s="91"/>
      <c r="CP98" s="91"/>
      <c r="CQ98" s="91"/>
      <c r="CR98" s="91"/>
      <c r="CS98" s="91"/>
      <c r="CT98" s="91"/>
      <c r="CU98" s="91"/>
      <c r="CV98" s="91"/>
      <c r="CW98" s="91"/>
      <c r="CX98" s="91"/>
      <c r="CY98" s="91"/>
      <c r="CZ98" s="91"/>
      <c r="DA98" s="91"/>
      <c r="DB98" s="91"/>
      <c r="DC98" s="91"/>
      <c r="DD98" s="91"/>
      <c r="DE98" s="91"/>
      <c r="DF98" s="91"/>
      <c r="DG98" s="91"/>
      <c r="DH98" s="91"/>
      <c r="DI98" s="91"/>
      <c r="DJ98" s="91"/>
      <c r="DK98" s="91"/>
      <c r="DL98" s="91"/>
      <c r="DM98" s="91"/>
      <c r="DN98" s="91"/>
      <c r="DO98" s="91"/>
      <c r="DP98" s="91"/>
      <c r="DQ98" s="91"/>
      <c r="DR98" s="91"/>
      <c r="DS98" s="91"/>
      <c r="DT98" s="91"/>
      <c r="DU98" s="91"/>
      <c r="DV98" s="91"/>
      <c r="DW98" s="91"/>
      <c r="DX98" s="91"/>
      <c r="DY98" s="91"/>
      <c r="DZ98" s="91"/>
      <c r="EA98" s="91"/>
      <c r="EB98" s="91"/>
      <c r="EC98" s="91"/>
      <c r="ED98" s="91"/>
      <c r="EE98" s="91"/>
      <c r="EF98" s="91"/>
      <c r="EG98" s="91"/>
      <c r="EH98" s="91"/>
      <c r="EI98" s="91"/>
      <c r="EJ98" s="91"/>
      <c r="EK98" s="91"/>
      <c r="EL98" s="91"/>
      <c r="EM98" s="91"/>
      <c r="EN98" s="91"/>
      <c r="EO98" s="91"/>
      <c r="EP98" s="91"/>
      <c r="EQ98" s="91"/>
      <c r="ER98" s="91"/>
      <c r="ES98" s="91"/>
      <c r="ET98" s="91"/>
      <c r="EU98" s="91"/>
      <c r="EV98" s="91"/>
      <c r="EW98" s="91"/>
      <c r="EX98" s="91"/>
      <c r="EY98" s="91"/>
      <c r="EZ98" s="91"/>
      <c r="FA98" s="91"/>
      <c r="FB98" s="91"/>
      <c r="FC98" s="91"/>
      <c r="FD98" s="91"/>
      <c r="FE98" s="91"/>
      <c r="FF98" s="91"/>
      <c r="FG98" s="91"/>
      <c r="FH98" s="91"/>
      <c r="FI98" s="91"/>
      <c r="FJ98" s="91"/>
      <c r="FK98" s="91"/>
      <c r="FL98" s="91"/>
      <c r="FM98" s="91"/>
      <c r="FN98" s="91"/>
      <c r="FO98" s="91"/>
      <c r="FP98" s="91"/>
      <c r="FQ98" s="91"/>
      <c r="FR98" s="91"/>
      <c r="FS98" s="91"/>
      <c r="FT98" s="91"/>
      <c r="FU98" s="91"/>
      <c r="FV98" s="91"/>
      <c r="FW98" s="91"/>
      <c r="FX98" s="91"/>
      <c r="FY98" s="91"/>
      <c r="FZ98" s="91"/>
      <c r="GA98" s="91"/>
      <c r="GB98" s="91"/>
      <c r="GC98" s="91"/>
      <c r="GD98" s="91"/>
      <c r="GE98" s="91"/>
      <c r="GF98" s="91"/>
      <c r="GG98" s="91"/>
      <c r="GH98" s="91"/>
      <c r="GI98" s="91"/>
      <c r="GJ98" s="91"/>
      <c r="GK98" s="91"/>
      <c r="GL98" s="91"/>
      <c r="GM98" s="91"/>
      <c r="GN98" s="91"/>
      <c r="GO98" s="91"/>
      <c r="GP98" s="91"/>
      <c r="GQ98" s="91"/>
      <c r="GR98" s="91"/>
      <c r="GS98" s="91"/>
      <c r="GT98" s="91"/>
      <c r="GU98" s="91"/>
      <c r="GV98" s="91"/>
      <c r="GW98" s="91"/>
      <c r="GX98" s="91"/>
      <c r="GY98" s="91"/>
      <c r="GZ98" s="91"/>
      <c r="HA98" s="91"/>
      <c r="HB98" s="91"/>
      <c r="HC98" s="91"/>
      <c r="HD98" s="91"/>
      <c r="HE98" s="91"/>
      <c r="HF98" s="91"/>
      <c r="HG98" s="91"/>
      <c r="HH98" s="91"/>
      <c r="HI98" s="91"/>
      <c r="HJ98" s="91"/>
      <c r="HK98" s="91"/>
      <c r="HL98" s="91"/>
      <c r="HM98" s="91"/>
      <c r="HN98" s="91"/>
      <c r="HO98" s="91"/>
      <c r="HP98" s="91"/>
      <c r="HQ98" s="91"/>
      <c r="HR98" s="91"/>
      <c r="HS98" s="91"/>
      <c r="HT98" s="91"/>
      <c r="HU98" s="91"/>
      <c r="HV98" s="91"/>
      <c r="HW98" s="91"/>
      <c r="HX98" s="91"/>
      <c r="HY98" s="91"/>
      <c r="HZ98" s="91"/>
      <c r="IA98" s="91"/>
      <c r="IB98" s="91"/>
      <c r="IC98" s="91"/>
      <c r="ID98" s="91"/>
      <c r="IE98" s="91"/>
      <c r="IF98" s="91"/>
      <c r="IG98" s="91"/>
      <c r="IH98" s="91"/>
      <c r="II98" s="91"/>
      <c r="IJ98" s="91"/>
      <c r="IK98" s="91"/>
      <c r="IL98" s="91"/>
      <c r="IM98" s="91"/>
      <c r="IN98" s="91"/>
      <c r="IO98" s="91"/>
      <c r="IP98" s="91"/>
      <c r="IQ98" s="91"/>
      <c r="IR98" s="91"/>
      <c r="IS98" s="91"/>
      <c r="IT98" s="91"/>
      <c r="IU98" s="91"/>
      <c r="IV98" s="91"/>
      <c r="IW98" s="91"/>
      <c r="IX98" s="91"/>
      <c r="IY98" s="91"/>
      <c r="IZ98" s="91"/>
      <c r="JA98" s="91"/>
      <c r="JB98" s="91"/>
      <c r="JC98" s="91"/>
      <c r="JD98" s="91"/>
      <c r="JE98" s="91"/>
      <c r="JF98" s="91"/>
      <c r="JG98" s="91"/>
      <c r="JH98" s="91"/>
      <c r="JI98" s="91"/>
      <c r="JJ98" s="91"/>
      <c r="JK98" s="91"/>
      <c r="JL98" s="91"/>
      <c r="JM98" s="91"/>
      <c r="JN98" s="91"/>
      <c r="JO98" s="91"/>
      <c r="JP98" s="91"/>
      <c r="JQ98" s="91"/>
      <c r="JR98" s="91"/>
      <c r="JS98" s="91"/>
      <c r="JT98" s="91"/>
      <c r="JU98" s="91"/>
      <c r="JV98" s="91"/>
      <c r="JW98" s="91"/>
      <c r="JX98" s="91"/>
      <c r="JY98" s="91"/>
      <c r="JZ98" s="91"/>
      <c r="KA98" s="91"/>
      <c r="KB98" s="91"/>
      <c r="KC98" s="91"/>
      <c r="KD98" s="91"/>
      <c r="KE98" s="91"/>
      <c r="KF98" s="91"/>
      <c r="KG98" s="91"/>
      <c r="KH98" s="91"/>
      <c r="KI98" s="91"/>
      <c r="KJ98" s="91"/>
      <c r="KK98" s="91"/>
      <c r="KL98" s="91"/>
      <c r="KM98" s="91"/>
      <c r="KN98" s="91"/>
      <c r="KO98" s="91"/>
      <c r="KP98" s="91"/>
      <c r="KQ98" s="91"/>
      <c r="KR98" s="91"/>
      <c r="KS98" s="91"/>
      <c r="KT98" s="91"/>
      <c r="KU98" s="91"/>
      <c r="KV98" s="91"/>
      <c r="KW98" s="91"/>
      <c r="KX98" s="91"/>
      <c r="KY98" s="91"/>
      <c r="KZ98" s="91"/>
      <c r="LA98" s="91"/>
      <c r="LB98" s="91"/>
      <c r="LC98" s="91"/>
      <c r="LD98" s="91"/>
      <c r="LE98" s="91"/>
      <c r="LF98" s="91"/>
      <c r="LG98" s="91"/>
      <c r="LH98" s="91"/>
      <c r="LI98" s="91"/>
      <c r="LJ98" s="91"/>
      <c r="LK98" s="91"/>
      <c r="LL98" s="91"/>
      <c r="LM98" s="91"/>
      <c r="LN98" s="91"/>
      <c r="LO98" s="91"/>
      <c r="LP98" s="91"/>
      <c r="LQ98" s="91"/>
      <c r="LR98" s="91"/>
      <c r="LS98" s="91"/>
      <c r="LT98" s="91"/>
      <c r="LU98" s="91"/>
      <c r="LV98" s="91"/>
      <c r="LW98" s="91"/>
      <c r="LX98" s="91"/>
      <c r="LY98" s="91"/>
    </row>
    <row r="99" spans="1:337" s="1" customFormat="1" ht="15" thickBot="1" x14ac:dyDescent="0.4">
      <c r="A99" s="60"/>
      <c r="B99" s="29">
        <v>0</v>
      </c>
      <c r="C99" s="30">
        <v>1</v>
      </c>
      <c r="D99" s="31">
        <v>1</v>
      </c>
      <c r="E99" s="50">
        <v>-0.52555573194719774</v>
      </c>
      <c r="F99" s="51">
        <v>0.65973711492452214</v>
      </c>
      <c r="G99" s="49">
        <v>-0.14856031011093696</v>
      </c>
      <c r="H99" s="49">
        <v>-5.7019623660030792E-2</v>
      </c>
      <c r="I99" s="53"/>
      <c r="J99" s="34"/>
      <c r="K99" s="10">
        <v>-5.7019623660030792E-2</v>
      </c>
      <c r="L99" s="10">
        <v>0.60271749126449137</v>
      </c>
      <c r="M99" s="10">
        <v>-0.58257535560722851</v>
      </c>
      <c r="N99" s="10">
        <v>7.7161759317293604E-2</v>
      </c>
      <c r="O99" s="13">
        <f>1/(1+EXP(-K99))</f>
        <v>0.48574895500342236</v>
      </c>
      <c r="P99" s="13">
        <f t="shared" si="24"/>
        <v>0.64627777902703509</v>
      </c>
      <c r="Q99" s="13">
        <f t="shared" si="24"/>
        <v>0.35834021990981835</v>
      </c>
      <c r="R99" s="13">
        <f t="shared" si="24"/>
        <v>0.51928087435239179</v>
      </c>
      <c r="S99" s="106">
        <v>0.12231756082542089</v>
      </c>
      <c r="T99" s="15">
        <f t="shared" si="18"/>
        <v>0.53054132081595162</v>
      </c>
      <c r="U99" s="35"/>
      <c r="V99" s="18">
        <v>-0.11736466979601209</v>
      </c>
      <c r="W99" s="21">
        <v>3.8381078626740367E-3</v>
      </c>
      <c r="X99" s="21"/>
      <c r="Y99" s="24">
        <v>-4.5774384655804922E-3</v>
      </c>
      <c r="Z99" s="25">
        <v>3.9858572941538668E-3</v>
      </c>
      <c r="AA99" s="25">
        <v>3.9861251530770841E-3</v>
      </c>
      <c r="AB99" s="18">
        <v>-4.3983643500648609E-3</v>
      </c>
      <c r="AC99" s="21">
        <v>-4.1223919698777679E-4</v>
      </c>
      <c r="AD99" s="27">
        <v>-4.1250705591099404E-4</v>
      </c>
      <c r="AE99" s="28">
        <f>SUM(Y99:AB99)</f>
        <v>-1.0038203684144022E-3</v>
      </c>
      <c r="AF99" s="117">
        <v>-0.5243190143562344</v>
      </c>
      <c r="AG99" s="118">
        <v>0.66097463609225515</v>
      </c>
      <c r="AH99" s="115">
        <v>-5.4008162554787589E-2</v>
      </c>
      <c r="AI99" s="122">
        <v>-0.16007463369895908</v>
      </c>
      <c r="AJ99" s="125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/>
      <c r="CP99" s="91"/>
      <c r="CQ99" s="91"/>
      <c r="CR99" s="91"/>
      <c r="CS99" s="91"/>
      <c r="CT99" s="91"/>
      <c r="CU99" s="91"/>
      <c r="CV99" s="91"/>
      <c r="CW99" s="91"/>
      <c r="CX99" s="91"/>
      <c r="CY99" s="91"/>
      <c r="CZ99" s="91"/>
      <c r="DA99" s="91"/>
      <c r="DB99" s="91"/>
      <c r="DC99" s="91"/>
      <c r="DD99" s="91"/>
      <c r="DE99" s="91"/>
      <c r="DF99" s="91"/>
      <c r="DG99" s="91"/>
      <c r="DH99" s="91"/>
      <c r="DI99" s="91"/>
      <c r="DJ99" s="91"/>
      <c r="DK99" s="91"/>
      <c r="DL99" s="91"/>
      <c r="DM99" s="91"/>
      <c r="DN99" s="91"/>
      <c r="DO99" s="91"/>
      <c r="DP99" s="91"/>
      <c r="DQ99" s="91"/>
      <c r="DR99" s="91"/>
      <c r="DS99" s="91"/>
      <c r="DT99" s="91"/>
      <c r="DU99" s="91"/>
      <c r="DV99" s="91"/>
      <c r="DW99" s="91"/>
      <c r="DX99" s="91"/>
      <c r="DY99" s="91"/>
      <c r="DZ99" s="91"/>
      <c r="EA99" s="91"/>
      <c r="EB99" s="91"/>
      <c r="EC99" s="91"/>
      <c r="ED99" s="91"/>
      <c r="EE99" s="91"/>
      <c r="EF99" s="91"/>
      <c r="EG99" s="91"/>
      <c r="EH99" s="91"/>
      <c r="EI99" s="91"/>
      <c r="EJ99" s="91"/>
      <c r="EK99" s="91"/>
      <c r="EL99" s="91"/>
      <c r="EM99" s="91"/>
      <c r="EN99" s="91"/>
      <c r="EO99" s="91"/>
      <c r="EP99" s="91"/>
      <c r="EQ99" s="91"/>
      <c r="ER99" s="91"/>
      <c r="ES99" s="91"/>
      <c r="ET99" s="91"/>
      <c r="EU99" s="91"/>
      <c r="EV99" s="91"/>
      <c r="EW99" s="91"/>
      <c r="EX99" s="91"/>
      <c r="EY99" s="91"/>
      <c r="EZ99" s="91"/>
      <c r="FA99" s="91"/>
      <c r="FB99" s="91"/>
      <c r="FC99" s="91"/>
      <c r="FD99" s="91"/>
      <c r="FE99" s="91"/>
      <c r="FF99" s="91"/>
      <c r="FG99" s="91"/>
      <c r="FH99" s="91"/>
      <c r="FI99" s="91"/>
      <c r="FJ99" s="91"/>
      <c r="FK99" s="91"/>
      <c r="FL99" s="91"/>
      <c r="FM99" s="91"/>
      <c r="FN99" s="91"/>
      <c r="FO99" s="91"/>
      <c r="FP99" s="91"/>
      <c r="FQ99" s="91"/>
      <c r="FR99" s="91"/>
      <c r="FS99" s="91"/>
      <c r="FT99" s="91"/>
      <c r="FU99" s="91"/>
      <c r="FV99" s="91"/>
      <c r="FW99" s="91"/>
      <c r="FX99" s="91"/>
      <c r="FY99" s="91"/>
      <c r="FZ99" s="91"/>
      <c r="GA99" s="91"/>
      <c r="GB99" s="91"/>
      <c r="GC99" s="91"/>
      <c r="GD99" s="91"/>
      <c r="GE99" s="91"/>
      <c r="GF99" s="91"/>
      <c r="GG99" s="91"/>
      <c r="GH99" s="91"/>
      <c r="GI99" s="91"/>
      <c r="GJ99" s="91"/>
      <c r="GK99" s="91"/>
      <c r="GL99" s="91"/>
      <c r="GM99" s="91"/>
      <c r="GN99" s="91"/>
      <c r="GO99" s="91"/>
      <c r="GP99" s="91"/>
      <c r="GQ99" s="91"/>
      <c r="GR99" s="91"/>
      <c r="GS99" s="91"/>
      <c r="GT99" s="91"/>
      <c r="GU99" s="91"/>
      <c r="GV99" s="91"/>
      <c r="GW99" s="91"/>
      <c r="GX99" s="91"/>
      <c r="GY99" s="91"/>
      <c r="GZ99" s="91"/>
      <c r="HA99" s="91"/>
      <c r="HB99" s="91"/>
      <c r="HC99" s="91"/>
      <c r="HD99" s="91"/>
      <c r="HE99" s="91"/>
      <c r="HF99" s="91"/>
      <c r="HG99" s="91"/>
      <c r="HH99" s="91"/>
      <c r="HI99" s="91"/>
      <c r="HJ99" s="91"/>
      <c r="HK99" s="91"/>
      <c r="HL99" s="91"/>
      <c r="HM99" s="91"/>
      <c r="HN99" s="91"/>
      <c r="HO99" s="91"/>
      <c r="HP99" s="91"/>
      <c r="HQ99" s="91"/>
      <c r="HR99" s="91"/>
      <c r="HS99" s="91"/>
      <c r="HT99" s="91"/>
      <c r="HU99" s="91"/>
      <c r="HV99" s="91"/>
      <c r="HW99" s="91"/>
      <c r="HX99" s="91"/>
      <c r="HY99" s="91"/>
      <c r="HZ99" s="91"/>
      <c r="IA99" s="91"/>
      <c r="IB99" s="91"/>
      <c r="IC99" s="91"/>
      <c r="ID99" s="91"/>
      <c r="IE99" s="91"/>
      <c r="IF99" s="91"/>
      <c r="IG99" s="91"/>
      <c r="IH99" s="91"/>
      <c r="II99" s="91"/>
      <c r="IJ99" s="91"/>
      <c r="IK99" s="91"/>
      <c r="IL99" s="91"/>
      <c r="IM99" s="91"/>
      <c r="IN99" s="91"/>
      <c r="IO99" s="91"/>
      <c r="IP99" s="91"/>
      <c r="IQ99" s="91"/>
      <c r="IR99" s="91"/>
      <c r="IS99" s="91"/>
      <c r="IT99" s="91"/>
      <c r="IU99" s="91"/>
      <c r="IV99" s="91"/>
      <c r="IW99" s="91"/>
      <c r="IX99" s="91"/>
      <c r="IY99" s="91"/>
      <c r="IZ99" s="91"/>
      <c r="JA99" s="91"/>
      <c r="JB99" s="91"/>
      <c r="JC99" s="91"/>
      <c r="JD99" s="91"/>
      <c r="JE99" s="91"/>
      <c r="JF99" s="91"/>
      <c r="JG99" s="91"/>
      <c r="JH99" s="91"/>
      <c r="JI99" s="91"/>
      <c r="JJ99" s="91"/>
      <c r="JK99" s="91"/>
      <c r="JL99" s="91"/>
      <c r="JM99" s="91"/>
      <c r="JN99" s="91"/>
      <c r="JO99" s="91"/>
      <c r="JP99" s="91"/>
      <c r="JQ99" s="91"/>
      <c r="JR99" s="91"/>
      <c r="JS99" s="91"/>
      <c r="JT99" s="91"/>
      <c r="JU99" s="91"/>
      <c r="JV99" s="91"/>
      <c r="JW99" s="91"/>
      <c r="JX99" s="91"/>
      <c r="JY99" s="91"/>
      <c r="JZ99" s="91"/>
      <c r="KA99" s="91"/>
      <c r="KB99" s="91"/>
      <c r="KC99" s="91"/>
      <c r="KD99" s="91"/>
      <c r="KE99" s="91"/>
      <c r="KF99" s="91"/>
      <c r="KG99" s="91"/>
      <c r="KH99" s="91"/>
      <c r="KI99" s="91"/>
      <c r="KJ99" s="91"/>
      <c r="KK99" s="91"/>
      <c r="KL99" s="91"/>
      <c r="KM99" s="91"/>
      <c r="KN99" s="91"/>
      <c r="KO99" s="91"/>
      <c r="KP99" s="91"/>
      <c r="KQ99" s="91"/>
      <c r="KR99" s="91"/>
      <c r="KS99" s="91"/>
      <c r="KT99" s="91"/>
      <c r="KU99" s="91"/>
      <c r="KV99" s="91"/>
      <c r="KW99" s="91"/>
      <c r="KX99" s="91"/>
      <c r="KY99" s="91"/>
      <c r="KZ99" s="91"/>
      <c r="LA99" s="91"/>
      <c r="LB99" s="91"/>
      <c r="LC99" s="91"/>
      <c r="LD99" s="91"/>
      <c r="LE99" s="91"/>
      <c r="LF99" s="91"/>
      <c r="LG99" s="91"/>
      <c r="LH99" s="91"/>
      <c r="LI99" s="91"/>
      <c r="LJ99" s="91"/>
      <c r="LK99" s="91"/>
      <c r="LL99" s="91"/>
      <c r="LM99" s="91"/>
      <c r="LN99" s="91"/>
      <c r="LO99" s="91"/>
      <c r="LP99" s="91"/>
      <c r="LQ99" s="91"/>
      <c r="LR99" s="91"/>
      <c r="LS99" s="91"/>
      <c r="LT99" s="91"/>
      <c r="LU99" s="91"/>
      <c r="LV99" s="91"/>
      <c r="LW99" s="91"/>
      <c r="LX99" s="91"/>
      <c r="LY99" s="91"/>
    </row>
    <row r="100" spans="1:337" s="1" customFormat="1" ht="15" thickBot="1" x14ac:dyDescent="0.4">
      <c r="A100" s="60"/>
      <c r="B100" s="29">
        <v>1</v>
      </c>
      <c r="C100" s="30">
        <v>0</v>
      </c>
      <c r="D100" s="31">
        <v>1</v>
      </c>
      <c r="E100" s="50">
        <v>-0.14611249045928904</v>
      </c>
      <c r="F100" s="51">
        <v>0.5534434850368809</v>
      </c>
      <c r="G100" s="49">
        <v>0.32544740746720385</v>
      </c>
      <c r="H100" s="49">
        <v>-0.18997133439085784</v>
      </c>
      <c r="I100" s="53"/>
      <c r="J100" s="34"/>
      <c r="K100" s="10">
        <v>-0.18997133439085784</v>
      </c>
      <c r="L100" s="10">
        <v>0.36347215064602306</v>
      </c>
      <c r="M100" s="10">
        <v>-0.33608382485014687</v>
      </c>
      <c r="N100" s="10">
        <v>0.21735966018673403</v>
      </c>
      <c r="O100" s="13">
        <f>1/(1+EXP(-K100))</f>
        <v>0.45264948397921428</v>
      </c>
      <c r="P100" s="13">
        <f t="shared" si="24"/>
        <v>0.58988068320215126</v>
      </c>
      <c r="Q100" s="13">
        <f t="shared" si="24"/>
        <v>0.4167610753600679</v>
      </c>
      <c r="R100" s="13">
        <f t="shared" si="24"/>
        <v>0.55412697923151943</v>
      </c>
      <c r="S100" s="106">
        <v>0.13309542882740388</v>
      </c>
      <c r="T100" s="15">
        <f t="shared" si="18"/>
        <v>0.53322482521313763</v>
      </c>
      <c r="U100" s="35"/>
      <c r="V100" s="18">
        <v>-0.11669379369671559</v>
      </c>
      <c r="W100" s="21">
        <v>3.689867521078638E-3</v>
      </c>
      <c r="X100" s="21"/>
      <c r="Y100" s="24">
        <v>9.9458301293525227E-3</v>
      </c>
      <c r="Z100" s="25">
        <v>-9.2404388486880974E-3</v>
      </c>
      <c r="AA100" s="25">
        <v>-9.2312864121849823E-3</v>
      </c>
      <c r="AB100" s="18">
        <v>9.5366530499724125E-3</v>
      </c>
      <c r="AC100" s="21">
        <v>3.0536663778743013E-4</v>
      </c>
      <c r="AD100" s="27">
        <v>2.9621420128431511E-4</v>
      </c>
      <c r="AE100" s="28">
        <f>SUM(Y100:AB100)</f>
        <v>1.0107579184518555E-3</v>
      </c>
      <c r="AF100" s="117">
        <v>-0.14702859037265131</v>
      </c>
      <c r="AG100" s="118">
        <v>0.55255484243302799</v>
      </c>
      <c r="AH100" s="115">
        <v>-0.1930036081462134</v>
      </c>
      <c r="AI100" s="122">
        <v>0.31437780490396794</v>
      </c>
      <c r="AJ100" s="125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91"/>
      <c r="CC100" s="91"/>
      <c r="CD100" s="91"/>
      <c r="CE100" s="91"/>
      <c r="CF100" s="91"/>
      <c r="CG100" s="91"/>
      <c r="CH100" s="91"/>
      <c r="CI100" s="91"/>
      <c r="CJ100" s="91"/>
      <c r="CK100" s="91"/>
      <c r="CL100" s="91"/>
      <c r="CM100" s="91"/>
      <c r="CN100" s="91"/>
      <c r="CO100" s="91"/>
      <c r="CP100" s="91"/>
      <c r="CQ100" s="91"/>
      <c r="CR100" s="91"/>
      <c r="CS100" s="91"/>
      <c r="CT100" s="91"/>
      <c r="CU100" s="91"/>
      <c r="CV100" s="91"/>
      <c r="CW100" s="91"/>
      <c r="CX100" s="91"/>
      <c r="CY100" s="91"/>
      <c r="CZ100" s="91"/>
      <c r="DA100" s="91"/>
      <c r="DB100" s="91"/>
      <c r="DC100" s="91"/>
      <c r="DD100" s="91"/>
      <c r="DE100" s="91"/>
      <c r="DF100" s="91"/>
      <c r="DG100" s="91"/>
      <c r="DH100" s="91"/>
      <c r="DI100" s="91"/>
      <c r="DJ100" s="91"/>
      <c r="DK100" s="91"/>
      <c r="DL100" s="91"/>
      <c r="DM100" s="91"/>
      <c r="DN100" s="91"/>
      <c r="DO100" s="91"/>
      <c r="DP100" s="91"/>
      <c r="DQ100" s="91"/>
      <c r="DR100" s="91"/>
      <c r="DS100" s="91"/>
      <c r="DT100" s="91"/>
      <c r="DU100" s="91"/>
      <c r="DV100" s="91"/>
      <c r="DW100" s="91"/>
      <c r="DX100" s="91"/>
      <c r="DY100" s="91"/>
      <c r="DZ100" s="91"/>
      <c r="EA100" s="91"/>
      <c r="EB100" s="91"/>
      <c r="EC100" s="91"/>
      <c r="ED100" s="91"/>
      <c r="EE100" s="91"/>
      <c r="EF100" s="91"/>
      <c r="EG100" s="91"/>
      <c r="EH100" s="91"/>
      <c r="EI100" s="91"/>
      <c r="EJ100" s="91"/>
      <c r="EK100" s="91"/>
      <c r="EL100" s="91"/>
      <c r="EM100" s="91"/>
      <c r="EN100" s="91"/>
      <c r="EO100" s="91"/>
      <c r="EP100" s="91"/>
      <c r="EQ100" s="91"/>
      <c r="ER100" s="91"/>
      <c r="ES100" s="91"/>
      <c r="ET100" s="91"/>
      <c r="EU100" s="91"/>
      <c r="EV100" s="91"/>
      <c r="EW100" s="91"/>
      <c r="EX100" s="91"/>
      <c r="EY100" s="91"/>
      <c r="EZ100" s="91"/>
      <c r="FA100" s="91"/>
      <c r="FB100" s="91"/>
      <c r="FC100" s="91"/>
      <c r="FD100" s="91"/>
      <c r="FE100" s="91"/>
      <c r="FF100" s="91"/>
      <c r="FG100" s="91"/>
      <c r="FH100" s="91"/>
      <c r="FI100" s="91"/>
      <c r="FJ100" s="91"/>
      <c r="FK100" s="91"/>
      <c r="FL100" s="91"/>
      <c r="FM100" s="91"/>
      <c r="FN100" s="91"/>
      <c r="FO100" s="91"/>
      <c r="FP100" s="91"/>
      <c r="FQ100" s="91"/>
      <c r="FR100" s="91"/>
      <c r="FS100" s="91"/>
      <c r="FT100" s="91"/>
      <c r="FU100" s="91"/>
      <c r="FV100" s="91"/>
      <c r="FW100" s="91"/>
      <c r="FX100" s="91"/>
      <c r="FY100" s="91"/>
      <c r="FZ100" s="91"/>
      <c r="GA100" s="91"/>
      <c r="GB100" s="91"/>
      <c r="GC100" s="91"/>
      <c r="GD100" s="91"/>
      <c r="GE100" s="91"/>
      <c r="GF100" s="91"/>
      <c r="GG100" s="91"/>
      <c r="GH100" s="91"/>
      <c r="GI100" s="91"/>
      <c r="GJ100" s="91"/>
      <c r="GK100" s="91"/>
      <c r="GL100" s="91"/>
      <c r="GM100" s="91"/>
      <c r="GN100" s="91"/>
      <c r="GO100" s="91"/>
      <c r="GP100" s="91"/>
      <c r="GQ100" s="91"/>
      <c r="GR100" s="91"/>
      <c r="GS100" s="91"/>
      <c r="GT100" s="91"/>
      <c r="GU100" s="91"/>
      <c r="GV100" s="91"/>
      <c r="GW100" s="91"/>
      <c r="GX100" s="91"/>
      <c r="GY100" s="91"/>
      <c r="GZ100" s="91"/>
      <c r="HA100" s="91"/>
      <c r="HB100" s="91"/>
      <c r="HC100" s="91"/>
      <c r="HD100" s="91"/>
      <c r="HE100" s="91"/>
      <c r="HF100" s="91"/>
      <c r="HG100" s="91"/>
      <c r="HH100" s="91"/>
      <c r="HI100" s="91"/>
      <c r="HJ100" s="91"/>
      <c r="HK100" s="91"/>
      <c r="HL100" s="91"/>
      <c r="HM100" s="91"/>
      <c r="HN100" s="91"/>
      <c r="HO100" s="91"/>
      <c r="HP100" s="91"/>
      <c r="HQ100" s="91"/>
      <c r="HR100" s="91"/>
      <c r="HS100" s="91"/>
      <c r="HT100" s="91"/>
      <c r="HU100" s="91"/>
      <c r="HV100" s="91"/>
      <c r="HW100" s="91"/>
      <c r="HX100" s="91"/>
      <c r="HY100" s="91"/>
      <c r="HZ100" s="91"/>
      <c r="IA100" s="91"/>
      <c r="IB100" s="91"/>
      <c r="IC100" s="91"/>
      <c r="ID100" s="91"/>
      <c r="IE100" s="91"/>
      <c r="IF100" s="91"/>
      <c r="IG100" s="91"/>
      <c r="IH100" s="91"/>
      <c r="II100" s="91"/>
      <c r="IJ100" s="91"/>
      <c r="IK100" s="91"/>
      <c r="IL100" s="91"/>
      <c r="IM100" s="91"/>
      <c r="IN100" s="91"/>
      <c r="IO100" s="91"/>
      <c r="IP100" s="91"/>
      <c r="IQ100" s="91"/>
      <c r="IR100" s="91"/>
      <c r="IS100" s="91"/>
      <c r="IT100" s="91"/>
      <c r="IU100" s="91"/>
      <c r="IV100" s="91"/>
      <c r="IW100" s="91"/>
      <c r="IX100" s="91"/>
      <c r="IY100" s="91"/>
      <c r="IZ100" s="91"/>
      <c r="JA100" s="91"/>
      <c r="JB100" s="91"/>
      <c r="JC100" s="91"/>
      <c r="JD100" s="91"/>
      <c r="JE100" s="91"/>
      <c r="JF100" s="91"/>
      <c r="JG100" s="91"/>
      <c r="JH100" s="91"/>
      <c r="JI100" s="91"/>
      <c r="JJ100" s="91"/>
      <c r="JK100" s="91"/>
      <c r="JL100" s="91"/>
      <c r="JM100" s="91"/>
      <c r="JN100" s="91"/>
      <c r="JO100" s="91"/>
      <c r="JP100" s="91"/>
      <c r="JQ100" s="91"/>
      <c r="JR100" s="91"/>
      <c r="JS100" s="91"/>
      <c r="JT100" s="91"/>
      <c r="JU100" s="91"/>
      <c r="JV100" s="91"/>
      <c r="JW100" s="91"/>
      <c r="JX100" s="91"/>
      <c r="JY100" s="91"/>
      <c r="JZ100" s="91"/>
      <c r="KA100" s="91"/>
      <c r="KB100" s="91"/>
      <c r="KC100" s="91"/>
      <c r="KD100" s="91"/>
      <c r="KE100" s="91"/>
      <c r="KF100" s="91"/>
      <c r="KG100" s="91"/>
      <c r="KH100" s="91"/>
      <c r="KI100" s="91"/>
      <c r="KJ100" s="91"/>
      <c r="KK100" s="91"/>
      <c r="KL100" s="91"/>
      <c r="KM100" s="91"/>
      <c r="KN100" s="91"/>
      <c r="KO100" s="91"/>
      <c r="KP100" s="91"/>
      <c r="KQ100" s="91"/>
      <c r="KR100" s="91"/>
      <c r="KS100" s="91"/>
      <c r="KT100" s="91"/>
      <c r="KU100" s="91"/>
      <c r="KV100" s="91"/>
      <c r="KW100" s="91"/>
      <c r="KX100" s="91"/>
      <c r="KY100" s="91"/>
      <c r="KZ100" s="91"/>
      <c r="LA100" s="91"/>
      <c r="LB100" s="91"/>
      <c r="LC100" s="91"/>
      <c r="LD100" s="91"/>
      <c r="LE100" s="91"/>
      <c r="LF100" s="91"/>
      <c r="LG100" s="91"/>
      <c r="LH100" s="91"/>
      <c r="LI100" s="91"/>
      <c r="LJ100" s="91"/>
      <c r="LK100" s="91"/>
      <c r="LL100" s="91"/>
      <c r="LM100" s="91"/>
      <c r="LN100" s="91"/>
      <c r="LO100" s="91"/>
      <c r="LP100" s="91"/>
      <c r="LQ100" s="91"/>
      <c r="LR100" s="91"/>
      <c r="LS100" s="91"/>
      <c r="LT100" s="91"/>
      <c r="LU100" s="91"/>
      <c r="LV100" s="91"/>
      <c r="LW100" s="91"/>
      <c r="LX100" s="91"/>
      <c r="LY100" s="91"/>
    </row>
    <row r="101" spans="1:337" s="1" customFormat="1" ht="15" thickBot="1" x14ac:dyDescent="0.4">
      <c r="A101" s="61"/>
      <c r="B101" s="36">
        <v>1</v>
      </c>
      <c r="C101" s="37">
        <v>1</v>
      </c>
      <c r="D101" s="38">
        <v>0</v>
      </c>
      <c r="E101" s="54"/>
      <c r="F101" s="55"/>
      <c r="G101" s="56"/>
      <c r="H101" s="56"/>
      <c r="I101" s="57"/>
      <c r="J101" s="41"/>
      <c r="K101" s="42"/>
      <c r="L101" s="42"/>
      <c r="M101" s="42"/>
      <c r="N101" s="42"/>
      <c r="O101" s="14"/>
      <c r="P101" s="14"/>
      <c r="Q101" s="14"/>
      <c r="R101" s="14"/>
      <c r="S101" s="107">
        <v>-0.10244586446927573</v>
      </c>
      <c r="T101" s="15">
        <f t="shared" si="18"/>
        <v>0.47441091009133296</v>
      </c>
      <c r="U101" s="43"/>
      <c r="V101" s="19">
        <v>0.11860272752283324</v>
      </c>
      <c r="W101" s="44"/>
      <c r="X101" s="44"/>
      <c r="Y101" s="45"/>
      <c r="Z101" s="42"/>
      <c r="AA101" s="42"/>
      <c r="AB101" s="19"/>
      <c r="AC101" s="44"/>
      <c r="AD101" s="46"/>
      <c r="AE101" s="47"/>
      <c r="AF101" s="119"/>
      <c r="AG101" s="120"/>
      <c r="AH101" s="116"/>
      <c r="AI101" s="123"/>
      <c r="AJ101" s="126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91"/>
      <c r="CC101" s="91"/>
      <c r="CD101" s="91"/>
      <c r="CE101" s="91"/>
      <c r="CF101" s="91"/>
      <c r="CG101" s="91"/>
      <c r="CH101" s="91"/>
      <c r="CI101" s="91"/>
      <c r="CJ101" s="91"/>
      <c r="CK101" s="91"/>
      <c r="CL101" s="91"/>
      <c r="CM101" s="91"/>
      <c r="CN101" s="91"/>
      <c r="CO101" s="91"/>
      <c r="CP101" s="91"/>
      <c r="CQ101" s="91"/>
      <c r="CR101" s="91"/>
      <c r="CS101" s="91"/>
      <c r="CT101" s="91"/>
      <c r="CU101" s="91"/>
      <c r="CV101" s="91"/>
      <c r="CW101" s="91"/>
      <c r="CX101" s="91"/>
      <c r="CY101" s="91"/>
      <c r="CZ101" s="91"/>
      <c r="DA101" s="91"/>
      <c r="DB101" s="91"/>
      <c r="DC101" s="91"/>
      <c r="DD101" s="91"/>
      <c r="DE101" s="91"/>
      <c r="DF101" s="91"/>
      <c r="DG101" s="91"/>
      <c r="DH101" s="91"/>
      <c r="DI101" s="91"/>
      <c r="DJ101" s="91"/>
      <c r="DK101" s="91"/>
      <c r="DL101" s="91"/>
      <c r="DM101" s="91"/>
      <c r="DN101" s="91"/>
      <c r="DO101" s="91"/>
      <c r="DP101" s="91"/>
      <c r="DQ101" s="91"/>
      <c r="DR101" s="91"/>
      <c r="DS101" s="91"/>
      <c r="DT101" s="91"/>
      <c r="DU101" s="91"/>
      <c r="DV101" s="91"/>
      <c r="DW101" s="91"/>
      <c r="DX101" s="91"/>
      <c r="DY101" s="91"/>
      <c r="DZ101" s="91"/>
      <c r="EA101" s="91"/>
      <c r="EB101" s="91"/>
      <c r="EC101" s="91"/>
      <c r="ED101" s="91"/>
      <c r="EE101" s="91"/>
      <c r="EF101" s="91"/>
      <c r="EG101" s="91"/>
      <c r="EH101" s="91"/>
      <c r="EI101" s="91"/>
      <c r="EJ101" s="91"/>
      <c r="EK101" s="91"/>
      <c r="EL101" s="91"/>
      <c r="EM101" s="91"/>
      <c r="EN101" s="91"/>
      <c r="EO101" s="91"/>
      <c r="EP101" s="91"/>
      <c r="EQ101" s="91"/>
      <c r="ER101" s="91"/>
      <c r="ES101" s="91"/>
      <c r="ET101" s="91"/>
      <c r="EU101" s="91"/>
      <c r="EV101" s="91"/>
      <c r="EW101" s="91"/>
      <c r="EX101" s="91"/>
      <c r="EY101" s="91"/>
      <c r="EZ101" s="91"/>
      <c r="FA101" s="91"/>
      <c r="FB101" s="91"/>
      <c r="FC101" s="91"/>
      <c r="FD101" s="91"/>
      <c r="FE101" s="91"/>
      <c r="FF101" s="91"/>
      <c r="FG101" s="91"/>
      <c r="FH101" s="91"/>
      <c r="FI101" s="91"/>
      <c r="FJ101" s="91"/>
      <c r="FK101" s="91"/>
      <c r="FL101" s="91"/>
      <c r="FM101" s="91"/>
      <c r="FN101" s="91"/>
      <c r="FO101" s="91"/>
      <c r="FP101" s="91"/>
      <c r="FQ101" s="91"/>
      <c r="FR101" s="91"/>
      <c r="FS101" s="91"/>
      <c r="FT101" s="91"/>
      <c r="FU101" s="91"/>
      <c r="FV101" s="91"/>
      <c r="FW101" s="91"/>
      <c r="FX101" s="91"/>
      <c r="FY101" s="91"/>
      <c r="FZ101" s="91"/>
      <c r="GA101" s="91"/>
      <c r="GB101" s="91"/>
      <c r="GC101" s="91"/>
      <c r="GD101" s="91"/>
      <c r="GE101" s="91"/>
      <c r="GF101" s="91"/>
      <c r="GG101" s="91"/>
      <c r="GH101" s="91"/>
      <c r="GI101" s="91"/>
      <c r="GJ101" s="91"/>
      <c r="GK101" s="91"/>
      <c r="GL101" s="91"/>
      <c r="GM101" s="91"/>
      <c r="GN101" s="91"/>
      <c r="GO101" s="91"/>
      <c r="GP101" s="91"/>
      <c r="GQ101" s="91"/>
      <c r="GR101" s="91"/>
      <c r="GS101" s="91"/>
      <c r="GT101" s="91"/>
      <c r="GU101" s="91"/>
      <c r="GV101" s="91"/>
      <c r="GW101" s="91"/>
      <c r="GX101" s="91"/>
      <c r="GY101" s="91"/>
      <c r="GZ101" s="91"/>
      <c r="HA101" s="91"/>
      <c r="HB101" s="91"/>
      <c r="HC101" s="91"/>
      <c r="HD101" s="91"/>
      <c r="HE101" s="91"/>
      <c r="HF101" s="91"/>
      <c r="HG101" s="91"/>
      <c r="HH101" s="91"/>
      <c r="HI101" s="91"/>
      <c r="HJ101" s="91"/>
      <c r="HK101" s="91"/>
      <c r="HL101" s="91"/>
      <c r="HM101" s="91"/>
      <c r="HN101" s="91"/>
      <c r="HO101" s="91"/>
      <c r="HP101" s="91"/>
      <c r="HQ101" s="91"/>
      <c r="HR101" s="91"/>
      <c r="HS101" s="91"/>
      <c r="HT101" s="91"/>
      <c r="HU101" s="91"/>
      <c r="HV101" s="91"/>
      <c r="HW101" s="91"/>
      <c r="HX101" s="91"/>
      <c r="HY101" s="91"/>
      <c r="HZ101" s="91"/>
      <c r="IA101" s="91"/>
      <c r="IB101" s="91"/>
      <c r="IC101" s="91"/>
      <c r="ID101" s="91"/>
      <c r="IE101" s="91"/>
      <c r="IF101" s="91"/>
      <c r="IG101" s="91"/>
      <c r="IH101" s="91"/>
      <c r="II101" s="91"/>
      <c r="IJ101" s="91"/>
      <c r="IK101" s="91"/>
      <c r="IL101" s="91"/>
      <c r="IM101" s="91"/>
      <c r="IN101" s="91"/>
      <c r="IO101" s="91"/>
      <c r="IP101" s="91"/>
      <c r="IQ101" s="91"/>
      <c r="IR101" s="91"/>
      <c r="IS101" s="91"/>
      <c r="IT101" s="91"/>
      <c r="IU101" s="91"/>
      <c r="IV101" s="91"/>
      <c r="IW101" s="91"/>
      <c r="IX101" s="91"/>
      <c r="IY101" s="91"/>
      <c r="IZ101" s="91"/>
      <c r="JA101" s="91"/>
      <c r="JB101" s="91"/>
      <c r="JC101" s="91"/>
      <c r="JD101" s="91"/>
      <c r="JE101" s="91"/>
      <c r="JF101" s="91"/>
      <c r="JG101" s="91"/>
      <c r="JH101" s="91"/>
      <c r="JI101" s="91"/>
      <c r="JJ101" s="91"/>
      <c r="JK101" s="91"/>
      <c r="JL101" s="91"/>
      <c r="JM101" s="91"/>
      <c r="JN101" s="91"/>
      <c r="JO101" s="91"/>
      <c r="JP101" s="91"/>
      <c r="JQ101" s="91"/>
      <c r="JR101" s="91"/>
      <c r="JS101" s="91"/>
      <c r="JT101" s="91"/>
      <c r="JU101" s="91"/>
      <c r="JV101" s="91"/>
      <c r="JW101" s="91"/>
      <c r="JX101" s="91"/>
      <c r="JY101" s="91"/>
      <c r="JZ101" s="91"/>
      <c r="KA101" s="91"/>
      <c r="KB101" s="91"/>
      <c r="KC101" s="91"/>
      <c r="KD101" s="91"/>
      <c r="KE101" s="91"/>
      <c r="KF101" s="91"/>
      <c r="KG101" s="91"/>
      <c r="KH101" s="91"/>
      <c r="KI101" s="91"/>
      <c r="KJ101" s="91"/>
      <c r="KK101" s="91"/>
      <c r="KL101" s="91"/>
      <c r="KM101" s="91"/>
      <c r="KN101" s="91"/>
      <c r="KO101" s="91"/>
      <c r="KP101" s="91"/>
      <c r="KQ101" s="91"/>
      <c r="KR101" s="91"/>
      <c r="KS101" s="91"/>
      <c r="KT101" s="91"/>
      <c r="KU101" s="91"/>
      <c r="KV101" s="91"/>
      <c r="KW101" s="91"/>
      <c r="KX101" s="91"/>
      <c r="KY101" s="91"/>
      <c r="KZ101" s="91"/>
      <c r="LA101" s="91"/>
      <c r="LB101" s="91"/>
      <c r="LC101" s="91"/>
      <c r="LD101" s="91"/>
      <c r="LE101" s="91"/>
      <c r="LF101" s="91"/>
      <c r="LG101" s="91"/>
      <c r="LH101" s="91"/>
      <c r="LI101" s="91"/>
      <c r="LJ101" s="91"/>
      <c r="LK101" s="91"/>
      <c r="LL101" s="91"/>
      <c r="LM101" s="91"/>
      <c r="LN101" s="91"/>
      <c r="LO101" s="91"/>
      <c r="LP101" s="91"/>
      <c r="LQ101" s="91"/>
      <c r="LR101" s="91"/>
      <c r="LS101" s="91"/>
      <c r="LT101" s="91"/>
      <c r="LU101" s="91"/>
      <c r="LV101" s="91"/>
      <c r="LW101" s="91"/>
      <c r="LX101" s="91"/>
      <c r="LY101" s="91"/>
    </row>
    <row r="102" spans="1:337" s="1" customFormat="1" ht="15" thickBot="1" x14ac:dyDescent="0.4">
      <c r="A102" s="59">
        <f>A98+1</f>
        <v>24</v>
      </c>
      <c r="B102" s="3">
        <v>0</v>
      </c>
      <c r="C102" s="4">
        <v>0</v>
      </c>
      <c r="D102" s="5">
        <v>0</v>
      </c>
      <c r="E102" s="48" cm="1">
        <f t="array" ref="E102:F104">AF98:AG100</f>
        <v>-0.46134455561889309</v>
      </c>
      <c r="F102" s="49">
        <v>-0.50863718902793864</v>
      </c>
      <c r="G102" s="49" cm="1">
        <f t="array" ref="G102:G104">AI98:AI100</f>
        <v>2.0826033074653298</v>
      </c>
      <c r="H102" s="49" cm="1">
        <f t="array" ref="H102:H104">AH98:AH100</f>
        <v>0.45132993922702397</v>
      </c>
      <c r="I102" s="52">
        <f>AJ98</f>
        <v>-0.97303523656056079</v>
      </c>
      <c r="J102" s="8">
        <v>3</v>
      </c>
      <c r="K102" s="9" cm="1">
        <f t="array" ref="K102:N104" xml:space="preserve"> MMULT(E102:F104, TRANSPOSE(B102:C105))+H102:H104</f>
        <v>0.45132993922702397</v>
      </c>
      <c r="L102" s="9">
        <v>-5.7307249800914672E-2</v>
      </c>
      <c r="M102" s="9">
        <v>-1.0014616391869124E-2</v>
      </c>
      <c r="N102" s="9">
        <v>-0.51865180541980771</v>
      </c>
      <c r="O102" s="11">
        <f>(EXP(K102)-EXP(-K102))/(EXP(K102)+EXP(-K102))</f>
        <v>0.42299160322866836</v>
      </c>
      <c r="P102" s="11">
        <f t="shared" ref="P102:R104" si="25">1/(1+EXP(-L102))</f>
        <v>0.48567710717784884</v>
      </c>
      <c r="Q102" s="11">
        <f t="shared" si="25"/>
        <v>0.49749636682664222</v>
      </c>
      <c r="R102" s="11">
        <f t="shared" si="25"/>
        <v>0.37316754067286628</v>
      </c>
      <c r="S102" s="105" cm="1">
        <f t="array" ref="S102:S105">MMULT(TRANSPOSE(O102:R104), G102:G104)+I102</f>
        <v>-2.7921229815901283E-2</v>
      </c>
      <c r="T102" s="15">
        <f t="shared" si="18"/>
        <v>0.49302014599511645</v>
      </c>
      <c r="U102" s="16" cm="1">
        <f t="array" ref="U102">0.25*(-SUMPRODUCT(D102:D105,LN(T102:T105))-SUMPRODUCT(1-D102:D105,LN(1-T102:T105)))</f>
        <v>0.6458552291251618</v>
      </c>
      <c r="V102" s="17" cm="1">
        <f t="array" ref="V102:V105">0.25*(T102:T105-D102:D105)</f>
        <v>0.12325503649877911</v>
      </c>
      <c r="W102" s="20" cm="1">
        <f t="array" ref="W102:W104" xml:space="preserve"> TRANSPOSE(MMULT( TRANSPOSE(_xlfn.ANCHORARRAY(V102)), TRANSPOSE(O102:R104)))</f>
        <v>-1.8703038825156608E-2</v>
      </c>
      <c r="X102" s="20">
        <f>SUM(_xlfn.ANCHORARRAY(V102))</f>
        <v>7.6665761563950441E-3</v>
      </c>
      <c r="Y102" s="22" cm="1">
        <f t="array" ref="Y102:AB104">(G102:G104)*(TRANSPOSE(_xlfn.ANCHORARRAY(V102))*(O102:R104)*(1-O102:R104))</f>
        <v>6.2650581727704976E-2</v>
      </c>
      <c r="Z102" s="23">
        <v>-6.11317075008765E-2</v>
      </c>
      <c r="AA102" s="23">
        <v>-6.0652897545512952E-2</v>
      </c>
      <c r="AB102" s="17">
        <v>5.7687850541092885E-2</v>
      </c>
      <c r="AC102" s="20" cm="1">
        <f t="array" ref="AC102:AD104">MMULT((_xlfn.ANCHORARRAY(Y102)),(B102:C105))</f>
        <v>-2.9650470044200669E-3</v>
      </c>
      <c r="AD102" s="26">
        <v>-3.4438569597836158E-3</v>
      </c>
      <c r="AE102" s="28">
        <f>SUM(Y102:AB102)</f>
        <v>-1.4461727775915909E-3</v>
      </c>
      <c r="AF102" s="117" cm="1">
        <f t="array" ref="AF102:AG104">E102:F104-3*(_xlfn.ANCHORARRAY(AC102))</f>
        <v>-0.45244941460563287</v>
      </c>
      <c r="AG102" s="118">
        <v>-0.49830561814858781</v>
      </c>
      <c r="AH102" s="114" cm="1">
        <f t="array" ref="AH102:AH104">(H102:H104)-3*(AE102:AE104)</f>
        <v>0.45566845755979873</v>
      </c>
      <c r="AI102" s="121" cm="1">
        <f t="array" ref="AI102:AI104">G102:G104-3*(_xlfn.ANCHORARRAY(W102))</f>
        <v>2.1387124239407997</v>
      </c>
      <c r="AJ102" s="124">
        <f>I102-3*(X102)</f>
        <v>-0.99603496502974598</v>
      </c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91"/>
      <c r="CC102" s="91"/>
      <c r="CD102" s="91"/>
      <c r="CE102" s="91"/>
      <c r="CF102" s="91"/>
      <c r="CG102" s="91"/>
      <c r="CH102" s="91"/>
      <c r="CI102" s="91"/>
      <c r="CJ102" s="91"/>
      <c r="CK102" s="91"/>
      <c r="CL102" s="91"/>
      <c r="CM102" s="91"/>
      <c r="CN102" s="91"/>
      <c r="CO102" s="91"/>
      <c r="CP102" s="91"/>
      <c r="CQ102" s="91"/>
      <c r="CR102" s="91"/>
      <c r="CS102" s="91"/>
      <c r="CT102" s="91"/>
      <c r="CU102" s="91"/>
      <c r="CV102" s="91"/>
      <c r="CW102" s="91"/>
      <c r="CX102" s="91"/>
      <c r="CY102" s="91"/>
      <c r="CZ102" s="91"/>
      <c r="DA102" s="91"/>
      <c r="DB102" s="91"/>
      <c r="DC102" s="91"/>
      <c r="DD102" s="91"/>
      <c r="DE102" s="91"/>
      <c r="DF102" s="91"/>
      <c r="DG102" s="91"/>
      <c r="DH102" s="91"/>
      <c r="DI102" s="91"/>
      <c r="DJ102" s="91"/>
      <c r="DK102" s="91"/>
      <c r="DL102" s="91"/>
      <c r="DM102" s="91"/>
      <c r="DN102" s="91"/>
      <c r="DO102" s="91"/>
      <c r="DP102" s="91"/>
      <c r="DQ102" s="91"/>
      <c r="DR102" s="91"/>
      <c r="DS102" s="91"/>
      <c r="DT102" s="91"/>
      <c r="DU102" s="91"/>
      <c r="DV102" s="91"/>
      <c r="DW102" s="91"/>
      <c r="DX102" s="91"/>
      <c r="DY102" s="91"/>
      <c r="DZ102" s="91"/>
      <c r="EA102" s="91"/>
      <c r="EB102" s="91"/>
      <c r="EC102" s="91"/>
      <c r="ED102" s="91"/>
      <c r="EE102" s="91"/>
      <c r="EF102" s="91"/>
      <c r="EG102" s="91"/>
      <c r="EH102" s="91"/>
      <c r="EI102" s="91"/>
      <c r="EJ102" s="91"/>
      <c r="EK102" s="91"/>
      <c r="EL102" s="91"/>
      <c r="EM102" s="91"/>
      <c r="EN102" s="91"/>
      <c r="EO102" s="91"/>
      <c r="EP102" s="91"/>
      <c r="EQ102" s="91"/>
      <c r="ER102" s="91"/>
      <c r="ES102" s="91"/>
      <c r="ET102" s="91"/>
      <c r="EU102" s="91"/>
      <c r="EV102" s="91"/>
      <c r="EW102" s="91"/>
      <c r="EX102" s="91"/>
      <c r="EY102" s="91"/>
      <c r="EZ102" s="91"/>
      <c r="FA102" s="91"/>
      <c r="FB102" s="91"/>
      <c r="FC102" s="91"/>
      <c r="FD102" s="91"/>
      <c r="FE102" s="91"/>
      <c r="FF102" s="91"/>
      <c r="FG102" s="91"/>
      <c r="FH102" s="91"/>
      <c r="FI102" s="91"/>
      <c r="FJ102" s="91"/>
      <c r="FK102" s="91"/>
      <c r="FL102" s="91"/>
      <c r="FM102" s="91"/>
      <c r="FN102" s="91"/>
      <c r="FO102" s="91"/>
      <c r="FP102" s="91"/>
      <c r="FQ102" s="91"/>
      <c r="FR102" s="91"/>
      <c r="FS102" s="91"/>
      <c r="FT102" s="91"/>
      <c r="FU102" s="91"/>
      <c r="FV102" s="91"/>
      <c r="FW102" s="91"/>
      <c r="FX102" s="91"/>
      <c r="FY102" s="91"/>
      <c r="FZ102" s="91"/>
      <c r="GA102" s="91"/>
      <c r="GB102" s="91"/>
      <c r="GC102" s="91"/>
      <c r="GD102" s="91"/>
      <c r="GE102" s="91"/>
      <c r="GF102" s="91"/>
      <c r="GG102" s="91"/>
      <c r="GH102" s="91"/>
      <c r="GI102" s="91"/>
      <c r="GJ102" s="91"/>
      <c r="GK102" s="91"/>
      <c r="GL102" s="91"/>
      <c r="GM102" s="91"/>
      <c r="GN102" s="91"/>
      <c r="GO102" s="91"/>
      <c r="GP102" s="91"/>
      <c r="GQ102" s="91"/>
      <c r="GR102" s="91"/>
      <c r="GS102" s="91"/>
      <c r="GT102" s="91"/>
      <c r="GU102" s="91"/>
      <c r="GV102" s="91"/>
      <c r="GW102" s="91"/>
      <c r="GX102" s="91"/>
      <c r="GY102" s="91"/>
      <c r="GZ102" s="91"/>
      <c r="HA102" s="91"/>
      <c r="HB102" s="91"/>
      <c r="HC102" s="91"/>
      <c r="HD102" s="91"/>
      <c r="HE102" s="91"/>
      <c r="HF102" s="91"/>
      <c r="HG102" s="91"/>
      <c r="HH102" s="91"/>
      <c r="HI102" s="91"/>
      <c r="HJ102" s="91"/>
      <c r="HK102" s="91"/>
      <c r="HL102" s="91"/>
      <c r="HM102" s="91"/>
      <c r="HN102" s="91"/>
      <c r="HO102" s="91"/>
      <c r="HP102" s="91"/>
      <c r="HQ102" s="91"/>
      <c r="HR102" s="91"/>
      <c r="HS102" s="91"/>
      <c r="HT102" s="91"/>
      <c r="HU102" s="91"/>
      <c r="HV102" s="91"/>
      <c r="HW102" s="91"/>
      <c r="HX102" s="91"/>
      <c r="HY102" s="91"/>
      <c r="HZ102" s="91"/>
      <c r="IA102" s="91"/>
      <c r="IB102" s="91"/>
      <c r="IC102" s="91"/>
      <c r="ID102" s="91"/>
      <c r="IE102" s="91"/>
      <c r="IF102" s="91"/>
      <c r="IG102" s="91"/>
      <c r="IH102" s="91"/>
      <c r="II102" s="91"/>
      <c r="IJ102" s="91"/>
      <c r="IK102" s="91"/>
      <c r="IL102" s="91"/>
      <c r="IM102" s="91"/>
      <c r="IN102" s="91"/>
      <c r="IO102" s="91"/>
      <c r="IP102" s="91"/>
      <c r="IQ102" s="91"/>
      <c r="IR102" s="91"/>
      <c r="IS102" s="91"/>
      <c r="IT102" s="91"/>
      <c r="IU102" s="91"/>
      <c r="IV102" s="91"/>
      <c r="IW102" s="91"/>
      <c r="IX102" s="91"/>
      <c r="IY102" s="91"/>
      <c r="IZ102" s="91"/>
      <c r="JA102" s="91"/>
      <c r="JB102" s="91"/>
      <c r="JC102" s="91"/>
      <c r="JD102" s="91"/>
      <c r="JE102" s="91"/>
      <c r="JF102" s="91"/>
      <c r="JG102" s="91"/>
      <c r="JH102" s="91"/>
      <c r="JI102" s="91"/>
      <c r="JJ102" s="91"/>
      <c r="JK102" s="91"/>
      <c r="JL102" s="91"/>
      <c r="JM102" s="91"/>
      <c r="JN102" s="91"/>
      <c r="JO102" s="91"/>
      <c r="JP102" s="91"/>
      <c r="JQ102" s="91"/>
      <c r="JR102" s="91"/>
      <c r="JS102" s="91"/>
      <c r="JT102" s="91"/>
      <c r="JU102" s="91"/>
      <c r="JV102" s="91"/>
      <c r="JW102" s="91"/>
      <c r="JX102" s="91"/>
      <c r="JY102" s="91"/>
      <c r="JZ102" s="91"/>
      <c r="KA102" s="91"/>
      <c r="KB102" s="91"/>
      <c r="KC102" s="91"/>
      <c r="KD102" s="91"/>
      <c r="KE102" s="91"/>
      <c r="KF102" s="91"/>
      <c r="KG102" s="91"/>
      <c r="KH102" s="91"/>
      <c r="KI102" s="91"/>
      <c r="KJ102" s="91"/>
      <c r="KK102" s="91"/>
      <c r="KL102" s="91"/>
      <c r="KM102" s="91"/>
      <c r="KN102" s="91"/>
      <c r="KO102" s="91"/>
      <c r="KP102" s="91"/>
      <c r="KQ102" s="91"/>
      <c r="KR102" s="91"/>
      <c r="KS102" s="91"/>
      <c r="KT102" s="91"/>
      <c r="KU102" s="91"/>
      <c r="KV102" s="91"/>
      <c r="KW102" s="91"/>
      <c r="KX102" s="91"/>
      <c r="KY102" s="91"/>
      <c r="KZ102" s="91"/>
      <c r="LA102" s="91"/>
      <c r="LB102" s="91"/>
      <c r="LC102" s="91"/>
      <c r="LD102" s="91"/>
      <c r="LE102" s="91"/>
      <c r="LF102" s="91"/>
      <c r="LG102" s="91"/>
      <c r="LH102" s="91"/>
      <c r="LI102" s="91"/>
      <c r="LJ102" s="91"/>
      <c r="LK102" s="91"/>
      <c r="LL102" s="91"/>
      <c r="LM102" s="91"/>
      <c r="LN102" s="91"/>
      <c r="LO102" s="91"/>
      <c r="LP102" s="91"/>
      <c r="LQ102" s="91"/>
      <c r="LR102" s="91"/>
      <c r="LS102" s="91"/>
      <c r="LT102" s="91"/>
      <c r="LU102" s="91"/>
      <c r="LV102" s="91"/>
      <c r="LW102" s="91"/>
      <c r="LX102" s="91"/>
      <c r="LY102" s="91"/>
    </row>
    <row r="103" spans="1:337" s="1" customFormat="1" ht="15" thickBot="1" x14ac:dyDescent="0.4">
      <c r="A103" s="60"/>
      <c r="B103" s="29">
        <v>0</v>
      </c>
      <c r="C103" s="30">
        <v>1</v>
      </c>
      <c r="D103" s="31">
        <v>1</v>
      </c>
      <c r="E103" s="50">
        <v>-0.5243190143562344</v>
      </c>
      <c r="F103" s="51">
        <v>0.66097463609225515</v>
      </c>
      <c r="G103" s="49">
        <v>-0.16007463369895908</v>
      </c>
      <c r="H103" s="49">
        <v>-5.4008162554787589E-2</v>
      </c>
      <c r="I103" s="53"/>
      <c r="J103" s="34"/>
      <c r="K103" s="10">
        <v>-5.4008162554787589E-2</v>
      </c>
      <c r="L103" s="10">
        <v>0.60696647353746758</v>
      </c>
      <c r="M103" s="10">
        <v>-0.57832717691102198</v>
      </c>
      <c r="N103" s="10">
        <v>8.264745918123316E-2</v>
      </c>
      <c r="O103" s="13">
        <f>1/(1+EXP(-K103))</f>
        <v>0.48650124039211906</v>
      </c>
      <c r="P103" s="13">
        <f t="shared" si="25"/>
        <v>0.64724850352358931</v>
      </c>
      <c r="Q103" s="13">
        <f t="shared" si="25"/>
        <v>0.35931760100055549</v>
      </c>
      <c r="R103" s="13">
        <f t="shared" si="25"/>
        <v>0.52065011174116094</v>
      </c>
      <c r="S103" s="106">
        <v>0.11997653142043063</v>
      </c>
      <c r="T103" s="15">
        <f t="shared" si="18"/>
        <v>0.52995820568670138</v>
      </c>
      <c r="U103" s="35"/>
      <c r="V103" s="18">
        <v>-0.11751044857832466</v>
      </c>
      <c r="W103" s="21">
        <v>3.7007522940598336E-3</v>
      </c>
      <c r="X103" s="21"/>
      <c r="Y103" s="24">
        <v>-4.9289060721342858E-3</v>
      </c>
      <c r="Z103" s="25">
        <v>4.2947602083677266E-3</v>
      </c>
      <c r="AA103" s="25">
        <v>4.2929880633505117E-3</v>
      </c>
      <c r="AB103" s="18">
        <v>-4.7308979372923153E-3</v>
      </c>
      <c r="AC103" s="21">
        <v>-4.3790987394180369E-4</v>
      </c>
      <c r="AD103" s="27">
        <v>-4.3613772892458873E-4</v>
      </c>
      <c r="AE103" s="28">
        <f>SUM(Y103:AB103)</f>
        <v>-1.0720557377083629E-3</v>
      </c>
      <c r="AF103" s="117">
        <v>-0.52300528473440899</v>
      </c>
      <c r="AG103" s="118">
        <v>0.66228304927902892</v>
      </c>
      <c r="AH103" s="115">
        <v>-5.0791995341662503E-2</v>
      </c>
      <c r="AI103" s="122">
        <v>-0.17117689058113858</v>
      </c>
      <c r="AJ103" s="125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1"/>
      <c r="CC103" s="91"/>
      <c r="CD103" s="91"/>
      <c r="CE103" s="91"/>
      <c r="CF103" s="91"/>
      <c r="CG103" s="91"/>
      <c r="CH103" s="91"/>
      <c r="CI103" s="91"/>
      <c r="CJ103" s="91"/>
      <c r="CK103" s="91"/>
      <c r="CL103" s="91"/>
      <c r="CM103" s="91"/>
      <c r="CN103" s="91"/>
      <c r="CO103" s="91"/>
      <c r="CP103" s="91"/>
      <c r="CQ103" s="91"/>
      <c r="CR103" s="91"/>
      <c r="CS103" s="91"/>
      <c r="CT103" s="91"/>
      <c r="CU103" s="91"/>
      <c r="CV103" s="91"/>
      <c r="CW103" s="91"/>
      <c r="CX103" s="91"/>
      <c r="CY103" s="91"/>
      <c r="CZ103" s="91"/>
      <c r="DA103" s="91"/>
      <c r="DB103" s="91"/>
      <c r="DC103" s="91"/>
      <c r="DD103" s="91"/>
      <c r="DE103" s="91"/>
      <c r="DF103" s="91"/>
      <c r="DG103" s="91"/>
      <c r="DH103" s="91"/>
      <c r="DI103" s="91"/>
      <c r="DJ103" s="91"/>
      <c r="DK103" s="91"/>
      <c r="DL103" s="91"/>
      <c r="DM103" s="91"/>
      <c r="DN103" s="91"/>
      <c r="DO103" s="91"/>
      <c r="DP103" s="91"/>
      <c r="DQ103" s="91"/>
      <c r="DR103" s="91"/>
      <c r="DS103" s="91"/>
      <c r="DT103" s="91"/>
      <c r="DU103" s="91"/>
      <c r="DV103" s="91"/>
      <c r="DW103" s="91"/>
      <c r="DX103" s="91"/>
      <c r="DY103" s="91"/>
      <c r="DZ103" s="91"/>
      <c r="EA103" s="91"/>
      <c r="EB103" s="91"/>
      <c r="EC103" s="91"/>
      <c r="ED103" s="91"/>
      <c r="EE103" s="91"/>
      <c r="EF103" s="91"/>
      <c r="EG103" s="91"/>
      <c r="EH103" s="91"/>
      <c r="EI103" s="91"/>
      <c r="EJ103" s="91"/>
      <c r="EK103" s="91"/>
      <c r="EL103" s="91"/>
      <c r="EM103" s="91"/>
      <c r="EN103" s="91"/>
      <c r="EO103" s="91"/>
      <c r="EP103" s="91"/>
      <c r="EQ103" s="91"/>
      <c r="ER103" s="91"/>
      <c r="ES103" s="91"/>
      <c r="ET103" s="91"/>
      <c r="EU103" s="91"/>
      <c r="EV103" s="91"/>
      <c r="EW103" s="91"/>
      <c r="EX103" s="91"/>
      <c r="EY103" s="91"/>
      <c r="EZ103" s="91"/>
      <c r="FA103" s="91"/>
      <c r="FB103" s="91"/>
      <c r="FC103" s="91"/>
      <c r="FD103" s="91"/>
      <c r="FE103" s="91"/>
      <c r="FF103" s="91"/>
      <c r="FG103" s="91"/>
      <c r="FH103" s="91"/>
      <c r="FI103" s="91"/>
      <c r="FJ103" s="91"/>
      <c r="FK103" s="91"/>
      <c r="FL103" s="91"/>
      <c r="FM103" s="91"/>
      <c r="FN103" s="91"/>
      <c r="FO103" s="91"/>
      <c r="FP103" s="91"/>
      <c r="FQ103" s="91"/>
      <c r="FR103" s="91"/>
      <c r="FS103" s="91"/>
      <c r="FT103" s="91"/>
      <c r="FU103" s="91"/>
      <c r="FV103" s="91"/>
      <c r="FW103" s="91"/>
      <c r="FX103" s="91"/>
      <c r="FY103" s="91"/>
      <c r="FZ103" s="91"/>
      <c r="GA103" s="91"/>
      <c r="GB103" s="91"/>
      <c r="GC103" s="91"/>
      <c r="GD103" s="91"/>
      <c r="GE103" s="91"/>
      <c r="GF103" s="91"/>
      <c r="GG103" s="91"/>
      <c r="GH103" s="91"/>
      <c r="GI103" s="91"/>
      <c r="GJ103" s="91"/>
      <c r="GK103" s="91"/>
      <c r="GL103" s="91"/>
      <c r="GM103" s="91"/>
      <c r="GN103" s="91"/>
      <c r="GO103" s="91"/>
      <c r="GP103" s="91"/>
      <c r="GQ103" s="91"/>
      <c r="GR103" s="91"/>
      <c r="GS103" s="91"/>
      <c r="GT103" s="91"/>
      <c r="GU103" s="91"/>
      <c r="GV103" s="91"/>
      <c r="GW103" s="91"/>
      <c r="GX103" s="91"/>
      <c r="GY103" s="91"/>
      <c r="GZ103" s="91"/>
      <c r="HA103" s="91"/>
      <c r="HB103" s="91"/>
      <c r="HC103" s="91"/>
      <c r="HD103" s="91"/>
      <c r="HE103" s="91"/>
      <c r="HF103" s="91"/>
      <c r="HG103" s="91"/>
      <c r="HH103" s="91"/>
      <c r="HI103" s="91"/>
      <c r="HJ103" s="91"/>
      <c r="HK103" s="91"/>
      <c r="HL103" s="91"/>
      <c r="HM103" s="91"/>
      <c r="HN103" s="91"/>
      <c r="HO103" s="91"/>
      <c r="HP103" s="91"/>
      <c r="HQ103" s="91"/>
      <c r="HR103" s="91"/>
      <c r="HS103" s="91"/>
      <c r="HT103" s="91"/>
      <c r="HU103" s="91"/>
      <c r="HV103" s="91"/>
      <c r="HW103" s="91"/>
      <c r="HX103" s="91"/>
      <c r="HY103" s="91"/>
      <c r="HZ103" s="91"/>
      <c r="IA103" s="91"/>
      <c r="IB103" s="91"/>
      <c r="IC103" s="91"/>
      <c r="ID103" s="91"/>
      <c r="IE103" s="91"/>
      <c r="IF103" s="91"/>
      <c r="IG103" s="91"/>
      <c r="IH103" s="91"/>
      <c r="II103" s="91"/>
      <c r="IJ103" s="91"/>
      <c r="IK103" s="91"/>
      <c r="IL103" s="91"/>
      <c r="IM103" s="91"/>
      <c r="IN103" s="91"/>
      <c r="IO103" s="91"/>
      <c r="IP103" s="91"/>
      <c r="IQ103" s="91"/>
      <c r="IR103" s="91"/>
      <c r="IS103" s="91"/>
      <c r="IT103" s="91"/>
      <c r="IU103" s="91"/>
      <c r="IV103" s="91"/>
      <c r="IW103" s="91"/>
      <c r="IX103" s="91"/>
      <c r="IY103" s="91"/>
      <c r="IZ103" s="91"/>
      <c r="JA103" s="91"/>
      <c r="JB103" s="91"/>
      <c r="JC103" s="91"/>
      <c r="JD103" s="91"/>
      <c r="JE103" s="91"/>
      <c r="JF103" s="91"/>
      <c r="JG103" s="91"/>
      <c r="JH103" s="91"/>
      <c r="JI103" s="91"/>
      <c r="JJ103" s="91"/>
      <c r="JK103" s="91"/>
      <c r="JL103" s="91"/>
      <c r="JM103" s="91"/>
      <c r="JN103" s="91"/>
      <c r="JO103" s="91"/>
      <c r="JP103" s="91"/>
      <c r="JQ103" s="91"/>
      <c r="JR103" s="91"/>
      <c r="JS103" s="91"/>
      <c r="JT103" s="91"/>
      <c r="JU103" s="91"/>
      <c r="JV103" s="91"/>
      <c r="JW103" s="91"/>
      <c r="JX103" s="91"/>
      <c r="JY103" s="91"/>
      <c r="JZ103" s="91"/>
      <c r="KA103" s="91"/>
      <c r="KB103" s="91"/>
      <c r="KC103" s="91"/>
      <c r="KD103" s="91"/>
      <c r="KE103" s="91"/>
      <c r="KF103" s="91"/>
      <c r="KG103" s="91"/>
      <c r="KH103" s="91"/>
      <c r="KI103" s="91"/>
      <c r="KJ103" s="91"/>
      <c r="KK103" s="91"/>
      <c r="KL103" s="91"/>
      <c r="KM103" s="91"/>
      <c r="KN103" s="91"/>
      <c r="KO103" s="91"/>
      <c r="KP103" s="91"/>
      <c r="KQ103" s="91"/>
      <c r="KR103" s="91"/>
      <c r="KS103" s="91"/>
      <c r="KT103" s="91"/>
      <c r="KU103" s="91"/>
      <c r="KV103" s="91"/>
      <c r="KW103" s="91"/>
      <c r="KX103" s="91"/>
      <c r="KY103" s="91"/>
      <c r="KZ103" s="91"/>
      <c r="LA103" s="91"/>
      <c r="LB103" s="91"/>
      <c r="LC103" s="91"/>
      <c r="LD103" s="91"/>
      <c r="LE103" s="91"/>
      <c r="LF103" s="91"/>
      <c r="LG103" s="91"/>
      <c r="LH103" s="91"/>
      <c r="LI103" s="91"/>
      <c r="LJ103" s="91"/>
      <c r="LK103" s="91"/>
      <c r="LL103" s="91"/>
      <c r="LM103" s="91"/>
      <c r="LN103" s="91"/>
      <c r="LO103" s="91"/>
      <c r="LP103" s="91"/>
      <c r="LQ103" s="91"/>
      <c r="LR103" s="91"/>
      <c r="LS103" s="91"/>
      <c r="LT103" s="91"/>
      <c r="LU103" s="91"/>
      <c r="LV103" s="91"/>
      <c r="LW103" s="91"/>
      <c r="LX103" s="91"/>
      <c r="LY103" s="91"/>
    </row>
    <row r="104" spans="1:337" s="1" customFormat="1" ht="15" thickBot="1" x14ac:dyDescent="0.4">
      <c r="A104" s="60"/>
      <c r="B104" s="29">
        <v>1</v>
      </c>
      <c r="C104" s="30">
        <v>0</v>
      </c>
      <c r="D104" s="31">
        <v>1</v>
      </c>
      <c r="E104" s="50">
        <v>-0.14702859037265131</v>
      </c>
      <c r="F104" s="51">
        <v>0.55255484243302799</v>
      </c>
      <c r="G104" s="49">
        <v>0.31437780490396794</v>
      </c>
      <c r="H104" s="49">
        <v>-0.1930036081462134</v>
      </c>
      <c r="I104" s="53"/>
      <c r="J104" s="34"/>
      <c r="K104" s="10">
        <v>-0.1930036081462134</v>
      </c>
      <c r="L104" s="10">
        <v>0.35955123428681457</v>
      </c>
      <c r="M104" s="10">
        <v>-0.34003219851886468</v>
      </c>
      <c r="N104" s="10">
        <v>0.21252264391416328</v>
      </c>
      <c r="O104" s="13">
        <f>1/(1+EXP(-K104))</f>
        <v>0.45189832254165241</v>
      </c>
      <c r="P104" s="13">
        <f t="shared" si="25"/>
        <v>0.58893179619504077</v>
      </c>
      <c r="Q104" s="13">
        <f t="shared" si="25"/>
        <v>0.41580165568060284</v>
      </c>
      <c r="R104" s="13">
        <f t="shared" si="25"/>
        <v>0.5529315856755066</v>
      </c>
      <c r="S104" s="106">
        <v>0.13625352087113995</v>
      </c>
      <c r="T104" s="15">
        <f t="shared" si="18"/>
        <v>0.5340107789199332</v>
      </c>
      <c r="U104" s="35"/>
      <c r="V104" s="18">
        <v>-0.1164973052700167</v>
      </c>
      <c r="W104" s="21">
        <v>3.5311000049113375E-3</v>
      </c>
      <c r="X104" s="21"/>
      <c r="Y104" s="24">
        <v>9.5975064423471281E-3</v>
      </c>
      <c r="Z104" s="25">
        <v>-8.9434945982806383E-3</v>
      </c>
      <c r="AA104" s="25">
        <v>-8.8963998282340067E-3</v>
      </c>
      <c r="AB104" s="18">
        <v>9.2027946220033362E-3</v>
      </c>
      <c r="AC104" s="21">
        <v>3.0639479376932954E-4</v>
      </c>
      <c r="AD104" s="27">
        <v>2.5930002372269792E-4</v>
      </c>
      <c r="AE104" s="28">
        <f>SUM(Y104:AB104)</f>
        <v>9.6040663783581934E-4</v>
      </c>
      <c r="AF104" s="117">
        <v>-0.14794777475395932</v>
      </c>
      <c r="AG104" s="118">
        <v>0.55177694236185992</v>
      </c>
      <c r="AH104" s="115">
        <v>-0.19588482805972085</v>
      </c>
      <c r="AI104" s="122">
        <v>0.30378450488923392</v>
      </c>
      <c r="AJ104" s="125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  <c r="CP104" s="91"/>
      <c r="CQ104" s="91"/>
      <c r="CR104" s="91"/>
      <c r="CS104" s="91"/>
      <c r="CT104" s="91"/>
      <c r="CU104" s="91"/>
      <c r="CV104" s="91"/>
      <c r="CW104" s="91"/>
      <c r="CX104" s="91"/>
      <c r="CY104" s="91"/>
      <c r="CZ104" s="91"/>
      <c r="DA104" s="91"/>
      <c r="DB104" s="91"/>
      <c r="DC104" s="91"/>
      <c r="DD104" s="91"/>
      <c r="DE104" s="91"/>
      <c r="DF104" s="91"/>
      <c r="DG104" s="91"/>
      <c r="DH104" s="91"/>
      <c r="DI104" s="91"/>
      <c r="DJ104" s="91"/>
      <c r="DK104" s="91"/>
      <c r="DL104" s="91"/>
      <c r="DM104" s="91"/>
      <c r="DN104" s="91"/>
      <c r="DO104" s="91"/>
      <c r="DP104" s="91"/>
      <c r="DQ104" s="91"/>
      <c r="DR104" s="91"/>
      <c r="DS104" s="91"/>
      <c r="DT104" s="91"/>
      <c r="DU104" s="91"/>
      <c r="DV104" s="91"/>
      <c r="DW104" s="91"/>
      <c r="DX104" s="91"/>
      <c r="DY104" s="91"/>
      <c r="DZ104" s="91"/>
      <c r="EA104" s="91"/>
      <c r="EB104" s="91"/>
      <c r="EC104" s="91"/>
      <c r="ED104" s="91"/>
      <c r="EE104" s="91"/>
      <c r="EF104" s="91"/>
      <c r="EG104" s="91"/>
      <c r="EH104" s="91"/>
      <c r="EI104" s="91"/>
      <c r="EJ104" s="91"/>
      <c r="EK104" s="91"/>
      <c r="EL104" s="91"/>
      <c r="EM104" s="91"/>
      <c r="EN104" s="91"/>
      <c r="EO104" s="91"/>
      <c r="EP104" s="91"/>
      <c r="EQ104" s="91"/>
      <c r="ER104" s="91"/>
      <c r="ES104" s="91"/>
      <c r="ET104" s="91"/>
      <c r="EU104" s="91"/>
      <c r="EV104" s="91"/>
      <c r="EW104" s="91"/>
      <c r="EX104" s="91"/>
      <c r="EY104" s="91"/>
      <c r="EZ104" s="91"/>
      <c r="FA104" s="91"/>
      <c r="FB104" s="91"/>
      <c r="FC104" s="91"/>
      <c r="FD104" s="91"/>
      <c r="FE104" s="91"/>
      <c r="FF104" s="91"/>
      <c r="FG104" s="91"/>
      <c r="FH104" s="91"/>
      <c r="FI104" s="91"/>
      <c r="FJ104" s="91"/>
      <c r="FK104" s="91"/>
      <c r="FL104" s="91"/>
      <c r="FM104" s="91"/>
      <c r="FN104" s="91"/>
      <c r="FO104" s="91"/>
      <c r="FP104" s="91"/>
      <c r="FQ104" s="91"/>
      <c r="FR104" s="91"/>
      <c r="FS104" s="91"/>
      <c r="FT104" s="91"/>
      <c r="FU104" s="91"/>
      <c r="FV104" s="91"/>
      <c r="FW104" s="91"/>
      <c r="FX104" s="91"/>
      <c r="FY104" s="91"/>
      <c r="FZ104" s="91"/>
      <c r="GA104" s="91"/>
      <c r="GB104" s="91"/>
      <c r="GC104" s="91"/>
      <c r="GD104" s="91"/>
      <c r="GE104" s="91"/>
      <c r="GF104" s="91"/>
      <c r="GG104" s="91"/>
      <c r="GH104" s="91"/>
      <c r="GI104" s="91"/>
      <c r="GJ104" s="91"/>
      <c r="GK104" s="91"/>
      <c r="GL104" s="91"/>
      <c r="GM104" s="91"/>
      <c r="GN104" s="91"/>
      <c r="GO104" s="91"/>
      <c r="GP104" s="91"/>
      <c r="GQ104" s="91"/>
      <c r="GR104" s="91"/>
      <c r="GS104" s="91"/>
      <c r="GT104" s="91"/>
      <c r="GU104" s="91"/>
      <c r="GV104" s="91"/>
      <c r="GW104" s="91"/>
      <c r="GX104" s="91"/>
      <c r="GY104" s="91"/>
      <c r="GZ104" s="91"/>
      <c r="HA104" s="91"/>
      <c r="HB104" s="91"/>
      <c r="HC104" s="91"/>
      <c r="HD104" s="91"/>
      <c r="HE104" s="91"/>
      <c r="HF104" s="91"/>
      <c r="HG104" s="91"/>
      <c r="HH104" s="91"/>
      <c r="HI104" s="91"/>
      <c r="HJ104" s="91"/>
      <c r="HK104" s="91"/>
      <c r="HL104" s="91"/>
      <c r="HM104" s="91"/>
      <c r="HN104" s="91"/>
      <c r="HO104" s="91"/>
      <c r="HP104" s="91"/>
      <c r="HQ104" s="91"/>
      <c r="HR104" s="91"/>
      <c r="HS104" s="91"/>
      <c r="HT104" s="91"/>
      <c r="HU104" s="91"/>
      <c r="HV104" s="91"/>
      <c r="HW104" s="91"/>
      <c r="HX104" s="91"/>
      <c r="HY104" s="91"/>
      <c r="HZ104" s="91"/>
      <c r="IA104" s="91"/>
      <c r="IB104" s="91"/>
      <c r="IC104" s="91"/>
      <c r="ID104" s="91"/>
      <c r="IE104" s="91"/>
      <c r="IF104" s="91"/>
      <c r="IG104" s="91"/>
      <c r="IH104" s="91"/>
      <c r="II104" s="91"/>
      <c r="IJ104" s="91"/>
      <c r="IK104" s="91"/>
      <c r="IL104" s="91"/>
      <c r="IM104" s="91"/>
      <c r="IN104" s="91"/>
      <c r="IO104" s="91"/>
      <c r="IP104" s="91"/>
      <c r="IQ104" s="91"/>
      <c r="IR104" s="91"/>
      <c r="IS104" s="91"/>
      <c r="IT104" s="91"/>
      <c r="IU104" s="91"/>
      <c r="IV104" s="91"/>
      <c r="IW104" s="91"/>
      <c r="IX104" s="91"/>
      <c r="IY104" s="91"/>
      <c r="IZ104" s="91"/>
      <c r="JA104" s="91"/>
      <c r="JB104" s="91"/>
      <c r="JC104" s="91"/>
      <c r="JD104" s="91"/>
      <c r="JE104" s="91"/>
      <c r="JF104" s="91"/>
      <c r="JG104" s="91"/>
      <c r="JH104" s="91"/>
      <c r="JI104" s="91"/>
      <c r="JJ104" s="91"/>
      <c r="JK104" s="91"/>
      <c r="JL104" s="91"/>
      <c r="JM104" s="91"/>
      <c r="JN104" s="91"/>
      <c r="JO104" s="91"/>
      <c r="JP104" s="91"/>
      <c r="JQ104" s="91"/>
      <c r="JR104" s="91"/>
      <c r="JS104" s="91"/>
      <c r="JT104" s="91"/>
      <c r="JU104" s="91"/>
      <c r="JV104" s="91"/>
      <c r="JW104" s="91"/>
      <c r="JX104" s="91"/>
      <c r="JY104" s="91"/>
      <c r="JZ104" s="91"/>
      <c r="KA104" s="91"/>
      <c r="KB104" s="91"/>
      <c r="KC104" s="91"/>
      <c r="KD104" s="91"/>
      <c r="KE104" s="91"/>
      <c r="KF104" s="91"/>
      <c r="KG104" s="91"/>
      <c r="KH104" s="91"/>
      <c r="KI104" s="91"/>
      <c r="KJ104" s="91"/>
      <c r="KK104" s="91"/>
      <c r="KL104" s="91"/>
      <c r="KM104" s="91"/>
      <c r="KN104" s="91"/>
      <c r="KO104" s="91"/>
      <c r="KP104" s="91"/>
      <c r="KQ104" s="91"/>
      <c r="KR104" s="91"/>
      <c r="KS104" s="91"/>
      <c r="KT104" s="91"/>
      <c r="KU104" s="91"/>
      <c r="KV104" s="91"/>
      <c r="KW104" s="91"/>
      <c r="KX104" s="91"/>
      <c r="KY104" s="91"/>
      <c r="KZ104" s="91"/>
      <c r="LA104" s="91"/>
      <c r="LB104" s="91"/>
      <c r="LC104" s="91"/>
      <c r="LD104" s="91"/>
      <c r="LE104" s="91"/>
      <c r="LF104" s="91"/>
      <c r="LG104" s="91"/>
      <c r="LH104" s="91"/>
      <c r="LI104" s="91"/>
      <c r="LJ104" s="91"/>
      <c r="LK104" s="91"/>
      <c r="LL104" s="91"/>
      <c r="LM104" s="91"/>
      <c r="LN104" s="91"/>
      <c r="LO104" s="91"/>
      <c r="LP104" s="91"/>
      <c r="LQ104" s="91"/>
      <c r="LR104" s="91"/>
      <c r="LS104" s="91"/>
      <c r="LT104" s="91"/>
      <c r="LU104" s="91"/>
      <c r="LV104" s="91"/>
      <c r="LW104" s="91"/>
      <c r="LX104" s="91"/>
      <c r="LY104" s="91"/>
    </row>
    <row r="105" spans="1:337" s="1" customFormat="1" ht="15" thickBot="1" x14ac:dyDescent="0.4">
      <c r="A105" s="61"/>
      <c r="B105" s="36">
        <v>1</v>
      </c>
      <c r="C105" s="37">
        <v>1</v>
      </c>
      <c r="D105" s="38">
        <v>0</v>
      </c>
      <c r="E105" s="54"/>
      <c r="F105" s="55"/>
      <c r="G105" s="56"/>
      <c r="H105" s="56"/>
      <c r="I105" s="57"/>
      <c r="J105" s="41"/>
      <c r="K105" s="42"/>
      <c r="L105" s="42"/>
      <c r="M105" s="42"/>
      <c r="N105" s="42"/>
      <c r="O105" s="14"/>
      <c r="P105" s="14"/>
      <c r="Q105" s="14"/>
      <c r="R105" s="14"/>
      <c r="S105" s="107">
        <v>-0.10538873987209885</v>
      </c>
      <c r="T105" s="15">
        <f t="shared" si="18"/>
        <v>0.47367717402382914</v>
      </c>
      <c r="U105" s="43"/>
      <c r="V105" s="19">
        <v>0.11841929350595728</v>
      </c>
      <c r="W105" s="44"/>
      <c r="X105" s="44"/>
      <c r="Y105" s="45"/>
      <c r="Z105" s="42"/>
      <c r="AA105" s="42"/>
      <c r="AB105" s="19"/>
      <c r="AC105" s="44"/>
      <c r="AD105" s="46"/>
      <c r="AE105" s="47"/>
      <c r="AF105" s="119"/>
      <c r="AG105" s="120"/>
      <c r="AH105" s="116"/>
      <c r="AI105" s="123"/>
      <c r="AJ105" s="126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91"/>
      <c r="CC105" s="91"/>
      <c r="CD105" s="91"/>
      <c r="CE105" s="91"/>
      <c r="CF105" s="91"/>
      <c r="CG105" s="91"/>
      <c r="CH105" s="91"/>
      <c r="CI105" s="91"/>
      <c r="CJ105" s="91"/>
      <c r="CK105" s="91"/>
      <c r="CL105" s="91"/>
      <c r="CM105" s="91"/>
      <c r="CN105" s="91"/>
      <c r="CO105" s="91"/>
      <c r="CP105" s="91"/>
      <c r="CQ105" s="91"/>
      <c r="CR105" s="91"/>
      <c r="CS105" s="91"/>
      <c r="CT105" s="91"/>
      <c r="CU105" s="91"/>
      <c r="CV105" s="91"/>
      <c r="CW105" s="91"/>
      <c r="CX105" s="91"/>
      <c r="CY105" s="91"/>
      <c r="CZ105" s="91"/>
      <c r="DA105" s="91"/>
      <c r="DB105" s="91"/>
      <c r="DC105" s="91"/>
      <c r="DD105" s="91"/>
      <c r="DE105" s="91"/>
      <c r="DF105" s="91"/>
      <c r="DG105" s="91"/>
      <c r="DH105" s="91"/>
      <c r="DI105" s="91"/>
      <c r="DJ105" s="91"/>
      <c r="DK105" s="91"/>
      <c r="DL105" s="91"/>
      <c r="DM105" s="91"/>
      <c r="DN105" s="91"/>
      <c r="DO105" s="91"/>
      <c r="DP105" s="91"/>
      <c r="DQ105" s="91"/>
      <c r="DR105" s="91"/>
      <c r="DS105" s="91"/>
      <c r="DT105" s="91"/>
      <c r="DU105" s="91"/>
      <c r="DV105" s="91"/>
      <c r="DW105" s="91"/>
      <c r="DX105" s="91"/>
      <c r="DY105" s="91"/>
      <c r="DZ105" s="91"/>
      <c r="EA105" s="91"/>
      <c r="EB105" s="91"/>
      <c r="EC105" s="91"/>
      <c r="ED105" s="91"/>
      <c r="EE105" s="91"/>
      <c r="EF105" s="91"/>
      <c r="EG105" s="91"/>
      <c r="EH105" s="91"/>
      <c r="EI105" s="91"/>
      <c r="EJ105" s="91"/>
      <c r="EK105" s="91"/>
      <c r="EL105" s="91"/>
      <c r="EM105" s="91"/>
      <c r="EN105" s="91"/>
      <c r="EO105" s="91"/>
      <c r="EP105" s="91"/>
      <c r="EQ105" s="91"/>
      <c r="ER105" s="91"/>
      <c r="ES105" s="91"/>
      <c r="ET105" s="91"/>
      <c r="EU105" s="91"/>
      <c r="EV105" s="91"/>
      <c r="EW105" s="91"/>
      <c r="EX105" s="91"/>
      <c r="EY105" s="91"/>
      <c r="EZ105" s="91"/>
      <c r="FA105" s="91"/>
      <c r="FB105" s="91"/>
      <c r="FC105" s="91"/>
      <c r="FD105" s="91"/>
      <c r="FE105" s="91"/>
      <c r="FF105" s="91"/>
      <c r="FG105" s="91"/>
      <c r="FH105" s="91"/>
      <c r="FI105" s="91"/>
      <c r="FJ105" s="91"/>
      <c r="FK105" s="91"/>
      <c r="FL105" s="91"/>
      <c r="FM105" s="91"/>
      <c r="FN105" s="91"/>
      <c r="FO105" s="91"/>
      <c r="FP105" s="91"/>
      <c r="FQ105" s="91"/>
      <c r="FR105" s="91"/>
      <c r="FS105" s="91"/>
      <c r="FT105" s="91"/>
      <c r="FU105" s="91"/>
      <c r="FV105" s="91"/>
      <c r="FW105" s="91"/>
      <c r="FX105" s="91"/>
      <c r="FY105" s="91"/>
      <c r="FZ105" s="91"/>
      <c r="GA105" s="91"/>
      <c r="GB105" s="91"/>
      <c r="GC105" s="91"/>
      <c r="GD105" s="91"/>
      <c r="GE105" s="91"/>
      <c r="GF105" s="91"/>
      <c r="GG105" s="91"/>
      <c r="GH105" s="91"/>
      <c r="GI105" s="91"/>
      <c r="GJ105" s="91"/>
      <c r="GK105" s="91"/>
      <c r="GL105" s="91"/>
      <c r="GM105" s="91"/>
      <c r="GN105" s="91"/>
      <c r="GO105" s="91"/>
      <c r="GP105" s="91"/>
      <c r="GQ105" s="91"/>
      <c r="GR105" s="91"/>
      <c r="GS105" s="91"/>
      <c r="GT105" s="91"/>
      <c r="GU105" s="91"/>
      <c r="GV105" s="91"/>
      <c r="GW105" s="91"/>
      <c r="GX105" s="91"/>
      <c r="GY105" s="91"/>
      <c r="GZ105" s="91"/>
      <c r="HA105" s="91"/>
      <c r="HB105" s="91"/>
      <c r="HC105" s="91"/>
      <c r="HD105" s="91"/>
      <c r="HE105" s="91"/>
      <c r="HF105" s="91"/>
      <c r="HG105" s="91"/>
      <c r="HH105" s="91"/>
      <c r="HI105" s="91"/>
      <c r="HJ105" s="91"/>
      <c r="HK105" s="91"/>
      <c r="HL105" s="91"/>
      <c r="HM105" s="91"/>
      <c r="HN105" s="91"/>
      <c r="HO105" s="91"/>
      <c r="HP105" s="91"/>
      <c r="HQ105" s="91"/>
      <c r="HR105" s="91"/>
      <c r="HS105" s="91"/>
      <c r="HT105" s="91"/>
      <c r="HU105" s="91"/>
      <c r="HV105" s="91"/>
      <c r="HW105" s="91"/>
      <c r="HX105" s="91"/>
      <c r="HY105" s="91"/>
      <c r="HZ105" s="91"/>
      <c r="IA105" s="91"/>
      <c r="IB105" s="91"/>
      <c r="IC105" s="91"/>
      <c r="ID105" s="91"/>
      <c r="IE105" s="91"/>
      <c r="IF105" s="91"/>
      <c r="IG105" s="91"/>
      <c r="IH105" s="91"/>
      <c r="II105" s="91"/>
      <c r="IJ105" s="91"/>
      <c r="IK105" s="91"/>
      <c r="IL105" s="91"/>
      <c r="IM105" s="91"/>
      <c r="IN105" s="91"/>
      <c r="IO105" s="91"/>
      <c r="IP105" s="91"/>
      <c r="IQ105" s="91"/>
      <c r="IR105" s="91"/>
      <c r="IS105" s="91"/>
      <c r="IT105" s="91"/>
      <c r="IU105" s="91"/>
      <c r="IV105" s="91"/>
      <c r="IW105" s="91"/>
      <c r="IX105" s="91"/>
      <c r="IY105" s="91"/>
      <c r="IZ105" s="91"/>
      <c r="JA105" s="91"/>
      <c r="JB105" s="91"/>
      <c r="JC105" s="91"/>
      <c r="JD105" s="91"/>
      <c r="JE105" s="91"/>
      <c r="JF105" s="91"/>
      <c r="JG105" s="91"/>
      <c r="JH105" s="91"/>
      <c r="JI105" s="91"/>
      <c r="JJ105" s="91"/>
      <c r="JK105" s="91"/>
      <c r="JL105" s="91"/>
      <c r="JM105" s="91"/>
      <c r="JN105" s="91"/>
      <c r="JO105" s="91"/>
      <c r="JP105" s="91"/>
      <c r="JQ105" s="91"/>
      <c r="JR105" s="91"/>
      <c r="JS105" s="91"/>
      <c r="JT105" s="91"/>
      <c r="JU105" s="91"/>
      <c r="JV105" s="91"/>
      <c r="JW105" s="91"/>
      <c r="JX105" s="91"/>
      <c r="JY105" s="91"/>
      <c r="JZ105" s="91"/>
      <c r="KA105" s="91"/>
      <c r="KB105" s="91"/>
      <c r="KC105" s="91"/>
      <c r="KD105" s="91"/>
      <c r="KE105" s="91"/>
      <c r="KF105" s="91"/>
      <c r="KG105" s="91"/>
      <c r="KH105" s="91"/>
      <c r="KI105" s="91"/>
      <c r="KJ105" s="91"/>
      <c r="KK105" s="91"/>
      <c r="KL105" s="91"/>
      <c r="KM105" s="91"/>
      <c r="KN105" s="91"/>
      <c r="KO105" s="91"/>
      <c r="KP105" s="91"/>
      <c r="KQ105" s="91"/>
      <c r="KR105" s="91"/>
      <c r="KS105" s="91"/>
      <c r="KT105" s="91"/>
      <c r="KU105" s="91"/>
      <c r="KV105" s="91"/>
      <c r="KW105" s="91"/>
      <c r="KX105" s="91"/>
      <c r="KY105" s="91"/>
      <c r="KZ105" s="91"/>
      <c r="LA105" s="91"/>
      <c r="LB105" s="91"/>
      <c r="LC105" s="91"/>
      <c r="LD105" s="91"/>
      <c r="LE105" s="91"/>
      <c r="LF105" s="91"/>
      <c r="LG105" s="91"/>
      <c r="LH105" s="91"/>
      <c r="LI105" s="91"/>
      <c r="LJ105" s="91"/>
      <c r="LK105" s="91"/>
      <c r="LL105" s="91"/>
      <c r="LM105" s="91"/>
      <c r="LN105" s="91"/>
      <c r="LO105" s="91"/>
      <c r="LP105" s="91"/>
      <c r="LQ105" s="91"/>
      <c r="LR105" s="91"/>
      <c r="LS105" s="91"/>
      <c r="LT105" s="91"/>
      <c r="LU105" s="91"/>
      <c r="LV105" s="91"/>
      <c r="LW105" s="91"/>
      <c r="LX105" s="91"/>
      <c r="LY105" s="91"/>
    </row>
    <row r="106" spans="1:337" s="1" customFormat="1" ht="15" thickBot="1" x14ac:dyDescent="0.4">
      <c r="A106" s="59">
        <f>A102+1</f>
        <v>25</v>
      </c>
      <c r="B106" s="3">
        <v>0</v>
      </c>
      <c r="C106" s="4">
        <v>0</v>
      </c>
      <c r="D106" s="5">
        <v>0</v>
      </c>
      <c r="E106" s="48" cm="1">
        <f t="array" ref="E106:F108">AF102:AG104</f>
        <v>-0.45244941460563287</v>
      </c>
      <c r="F106" s="49">
        <v>-0.49830561814858781</v>
      </c>
      <c r="G106" s="49" cm="1">
        <f t="array" ref="G106:G108">AI102:AI104</f>
        <v>2.1387124239407997</v>
      </c>
      <c r="H106" s="49" cm="1">
        <f t="array" ref="H106:H108">AH102:AH104</f>
        <v>0.45566845755979873</v>
      </c>
      <c r="I106" s="52">
        <f>AJ102</f>
        <v>-0.99603496502974598</v>
      </c>
      <c r="J106" s="8">
        <v>3</v>
      </c>
      <c r="K106" s="9" cm="1">
        <f t="array" ref="K106:N108" xml:space="preserve"> MMULT(E106:F108, TRANSPOSE(B106:C109))+H106:H108</f>
        <v>0.45566845755979873</v>
      </c>
      <c r="L106" s="9">
        <v>-4.263716058878908E-2</v>
      </c>
      <c r="M106" s="9">
        <v>3.2190429541658627E-3</v>
      </c>
      <c r="N106" s="9">
        <v>-0.49508657519442195</v>
      </c>
      <c r="O106" s="11">
        <f>(EXP(K106)-EXP(-K106))/(EXP(K106)+EXP(-K106))</f>
        <v>0.42654731803007673</v>
      </c>
      <c r="P106" s="11">
        <f t="shared" ref="P106:R108" si="26">1/(1+EXP(-L106))</f>
        <v>0.48934232437731912</v>
      </c>
      <c r="Q106" s="11">
        <f t="shared" si="26"/>
        <v>0.5008047600436154</v>
      </c>
      <c r="R106" s="11">
        <f t="shared" si="26"/>
        <v>0.37869603472027163</v>
      </c>
      <c r="S106" s="105" cm="1">
        <f t="array" ref="S106:S109">MMULT(TRANSPOSE(O106:R108), G106:G108)+I106</f>
        <v>-3.0125279018169193E-2</v>
      </c>
      <c r="T106" s="15">
        <f t="shared" si="18"/>
        <v>0.49246924977018508</v>
      </c>
      <c r="U106" s="16" cm="1">
        <f t="array" ref="U106">0.25*(-SUMPRODUCT(D106:D109,LN(T106:T109))-SUMPRODUCT(1-D106:D109,LN(1-T106:T109)))</f>
        <v>0.64513572351518278</v>
      </c>
      <c r="V106" s="17" cm="1">
        <f t="array" ref="V106:V109">0.25*(T106:T109-D106:D109)</f>
        <v>0.12311731244254627</v>
      </c>
      <c r="W106" s="20" cm="1">
        <f t="array" ref="W106:W108" xml:space="preserve"> TRANSPOSE(MMULT( TRANSPOSE(_xlfn.ANCHORARRAY(V106)), TRANSPOSE(O106:R108)))</f>
        <v>-1.8499766408737885E-2</v>
      </c>
      <c r="X106" s="20">
        <f>SUM(_xlfn.ANCHORARRAY(V106))</f>
        <v>7.4592426949086771E-3</v>
      </c>
      <c r="Y106" s="22" cm="1">
        <f t="array" ref="Y106:AB108">(G106:G108)*(TRANSPOSE(_xlfn.ANCHORARRAY(V106))*(O106:R108)*(1-O106:R108))</f>
        <v>6.4407482285337284E-2</v>
      </c>
      <c r="Z106" s="23">
        <v>-6.2860980659993931E-2</v>
      </c>
      <c r="AA106" s="23">
        <v>-6.21840588784267E-2</v>
      </c>
      <c r="AB106" s="17">
        <v>5.9512074983084209E-2</v>
      </c>
      <c r="AC106" s="20" cm="1">
        <f t="array" ref="AC106:AD108">MMULT((_xlfn.ANCHORARRAY(Y106)),(B106:C109))</f>
        <v>-2.6719838953424904E-3</v>
      </c>
      <c r="AD106" s="26">
        <v>-3.348905676909722E-3</v>
      </c>
      <c r="AE106" s="28">
        <f>SUM(Y106:AB106)</f>
        <v>-1.1254822699991382E-3</v>
      </c>
      <c r="AF106" s="117" cm="1">
        <f t="array" ref="AF106:AG108">E106:F108-3*(_xlfn.ANCHORARRAY(AC106))</f>
        <v>-0.44443346291960539</v>
      </c>
      <c r="AG106" s="118">
        <v>-0.48825890111785863</v>
      </c>
      <c r="AH106" s="114" cm="1">
        <f t="array" ref="AH106:AH108">(H106:H108)-3*(AE106:AE108)</f>
        <v>0.45904490436979617</v>
      </c>
      <c r="AI106" s="121" cm="1">
        <f t="array" ref="AI106:AI108">G106:G108-3*(_xlfn.ANCHORARRAY(W106))</f>
        <v>2.1942117231670135</v>
      </c>
      <c r="AJ106" s="124">
        <f>I106-3*(X106)</f>
        <v>-1.0184126931144719</v>
      </c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91"/>
      <c r="CC106" s="91"/>
      <c r="CD106" s="91"/>
      <c r="CE106" s="91"/>
      <c r="CF106" s="91"/>
      <c r="CG106" s="91"/>
      <c r="CH106" s="91"/>
      <c r="CI106" s="91"/>
      <c r="CJ106" s="91"/>
      <c r="CK106" s="91"/>
      <c r="CL106" s="91"/>
      <c r="CM106" s="91"/>
      <c r="CN106" s="91"/>
      <c r="CO106" s="91"/>
      <c r="CP106" s="91"/>
      <c r="CQ106" s="91"/>
      <c r="CR106" s="91"/>
      <c r="CS106" s="91"/>
      <c r="CT106" s="91"/>
      <c r="CU106" s="91"/>
      <c r="CV106" s="91"/>
      <c r="CW106" s="91"/>
      <c r="CX106" s="91"/>
      <c r="CY106" s="91"/>
      <c r="CZ106" s="91"/>
      <c r="DA106" s="91"/>
      <c r="DB106" s="91"/>
      <c r="DC106" s="91"/>
      <c r="DD106" s="91"/>
      <c r="DE106" s="91"/>
      <c r="DF106" s="91"/>
      <c r="DG106" s="91"/>
      <c r="DH106" s="91"/>
      <c r="DI106" s="91"/>
      <c r="DJ106" s="91"/>
      <c r="DK106" s="91"/>
      <c r="DL106" s="91"/>
      <c r="DM106" s="91"/>
      <c r="DN106" s="91"/>
      <c r="DO106" s="91"/>
      <c r="DP106" s="91"/>
      <c r="DQ106" s="91"/>
      <c r="DR106" s="91"/>
      <c r="DS106" s="91"/>
      <c r="DT106" s="91"/>
      <c r="DU106" s="91"/>
      <c r="DV106" s="91"/>
      <c r="DW106" s="91"/>
      <c r="DX106" s="91"/>
      <c r="DY106" s="91"/>
      <c r="DZ106" s="91"/>
      <c r="EA106" s="91"/>
      <c r="EB106" s="91"/>
      <c r="EC106" s="91"/>
      <c r="ED106" s="91"/>
      <c r="EE106" s="91"/>
      <c r="EF106" s="91"/>
      <c r="EG106" s="91"/>
      <c r="EH106" s="91"/>
      <c r="EI106" s="91"/>
      <c r="EJ106" s="91"/>
      <c r="EK106" s="91"/>
      <c r="EL106" s="91"/>
      <c r="EM106" s="91"/>
      <c r="EN106" s="91"/>
      <c r="EO106" s="91"/>
      <c r="EP106" s="91"/>
      <c r="EQ106" s="91"/>
      <c r="ER106" s="91"/>
      <c r="ES106" s="91"/>
      <c r="ET106" s="91"/>
      <c r="EU106" s="91"/>
      <c r="EV106" s="91"/>
      <c r="EW106" s="91"/>
      <c r="EX106" s="91"/>
      <c r="EY106" s="91"/>
      <c r="EZ106" s="91"/>
      <c r="FA106" s="91"/>
      <c r="FB106" s="91"/>
      <c r="FC106" s="91"/>
      <c r="FD106" s="91"/>
      <c r="FE106" s="91"/>
      <c r="FF106" s="91"/>
      <c r="FG106" s="91"/>
      <c r="FH106" s="91"/>
      <c r="FI106" s="91"/>
      <c r="FJ106" s="91"/>
      <c r="FK106" s="91"/>
      <c r="FL106" s="91"/>
      <c r="FM106" s="91"/>
      <c r="FN106" s="91"/>
      <c r="FO106" s="91"/>
      <c r="FP106" s="91"/>
      <c r="FQ106" s="91"/>
      <c r="FR106" s="91"/>
      <c r="FS106" s="91"/>
      <c r="FT106" s="91"/>
      <c r="FU106" s="91"/>
      <c r="FV106" s="91"/>
      <c r="FW106" s="91"/>
      <c r="FX106" s="91"/>
      <c r="FY106" s="91"/>
      <c r="FZ106" s="91"/>
      <c r="GA106" s="91"/>
      <c r="GB106" s="91"/>
      <c r="GC106" s="91"/>
      <c r="GD106" s="91"/>
      <c r="GE106" s="91"/>
      <c r="GF106" s="91"/>
      <c r="GG106" s="91"/>
      <c r="GH106" s="91"/>
      <c r="GI106" s="91"/>
      <c r="GJ106" s="91"/>
      <c r="GK106" s="91"/>
      <c r="GL106" s="91"/>
      <c r="GM106" s="91"/>
      <c r="GN106" s="91"/>
      <c r="GO106" s="91"/>
      <c r="GP106" s="91"/>
      <c r="GQ106" s="91"/>
      <c r="GR106" s="91"/>
      <c r="GS106" s="91"/>
      <c r="GT106" s="91"/>
      <c r="GU106" s="91"/>
      <c r="GV106" s="91"/>
      <c r="GW106" s="91"/>
      <c r="GX106" s="91"/>
      <c r="GY106" s="91"/>
      <c r="GZ106" s="91"/>
      <c r="HA106" s="91"/>
      <c r="HB106" s="91"/>
      <c r="HC106" s="91"/>
      <c r="HD106" s="91"/>
      <c r="HE106" s="91"/>
      <c r="HF106" s="91"/>
      <c r="HG106" s="91"/>
      <c r="HH106" s="91"/>
      <c r="HI106" s="91"/>
      <c r="HJ106" s="91"/>
      <c r="HK106" s="91"/>
      <c r="HL106" s="91"/>
      <c r="HM106" s="91"/>
      <c r="HN106" s="91"/>
      <c r="HO106" s="91"/>
      <c r="HP106" s="91"/>
      <c r="HQ106" s="91"/>
      <c r="HR106" s="91"/>
      <c r="HS106" s="91"/>
      <c r="HT106" s="91"/>
      <c r="HU106" s="91"/>
      <c r="HV106" s="91"/>
      <c r="HW106" s="91"/>
      <c r="HX106" s="91"/>
      <c r="HY106" s="91"/>
      <c r="HZ106" s="91"/>
      <c r="IA106" s="91"/>
      <c r="IB106" s="91"/>
      <c r="IC106" s="91"/>
      <c r="ID106" s="91"/>
      <c r="IE106" s="91"/>
      <c r="IF106" s="91"/>
      <c r="IG106" s="91"/>
      <c r="IH106" s="91"/>
      <c r="II106" s="91"/>
      <c r="IJ106" s="91"/>
      <c r="IK106" s="91"/>
      <c r="IL106" s="91"/>
      <c r="IM106" s="91"/>
      <c r="IN106" s="91"/>
      <c r="IO106" s="91"/>
      <c r="IP106" s="91"/>
      <c r="IQ106" s="91"/>
      <c r="IR106" s="91"/>
      <c r="IS106" s="91"/>
      <c r="IT106" s="91"/>
      <c r="IU106" s="91"/>
      <c r="IV106" s="91"/>
      <c r="IW106" s="91"/>
      <c r="IX106" s="91"/>
      <c r="IY106" s="91"/>
      <c r="IZ106" s="91"/>
      <c r="JA106" s="91"/>
      <c r="JB106" s="91"/>
      <c r="JC106" s="91"/>
      <c r="JD106" s="91"/>
      <c r="JE106" s="91"/>
      <c r="JF106" s="91"/>
      <c r="JG106" s="91"/>
      <c r="JH106" s="91"/>
      <c r="JI106" s="91"/>
      <c r="JJ106" s="91"/>
      <c r="JK106" s="91"/>
      <c r="JL106" s="91"/>
      <c r="JM106" s="91"/>
      <c r="JN106" s="91"/>
      <c r="JO106" s="91"/>
      <c r="JP106" s="91"/>
      <c r="JQ106" s="91"/>
      <c r="JR106" s="91"/>
      <c r="JS106" s="91"/>
      <c r="JT106" s="91"/>
      <c r="JU106" s="91"/>
      <c r="JV106" s="91"/>
      <c r="JW106" s="91"/>
      <c r="JX106" s="91"/>
      <c r="JY106" s="91"/>
      <c r="JZ106" s="91"/>
      <c r="KA106" s="91"/>
      <c r="KB106" s="91"/>
      <c r="KC106" s="91"/>
      <c r="KD106" s="91"/>
      <c r="KE106" s="91"/>
      <c r="KF106" s="91"/>
      <c r="KG106" s="91"/>
      <c r="KH106" s="91"/>
      <c r="KI106" s="91"/>
      <c r="KJ106" s="91"/>
      <c r="KK106" s="91"/>
      <c r="KL106" s="91"/>
      <c r="KM106" s="91"/>
      <c r="KN106" s="91"/>
      <c r="KO106" s="91"/>
      <c r="KP106" s="91"/>
      <c r="KQ106" s="91"/>
      <c r="KR106" s="91"/>
      <c r="KS106" s="91"/>
      <c r="KT106" s="91"/>
      <c r="KU106" s="91"/>
      <c r="KV106" s="91"/>
      <c r="KW106" s="91"/>
      <c r="KX106" s="91"/>
      <c r="KY106" s="91"/>
      <c r="KZ106" s="91"/>
      <c r="LA106" s="91"/>
      <c r="LB106" s="91"/>
      <c r="LC106" s="91"/>
      <c r="LD106" s="91"/>
      <c r="LE106" s="91"/>
      <c r="LF106" s="91"/>
      <c r="LG106" s="91"/>
      <c r="LH106" s="91"/>
      <c r="LI106" s="91"/>
      <c r="LJ106" s="91"/>
      <c r="LK106" s="91"/>
      <c r="LL106" s="91"/>
      <c r="LM106" s="91"/>
      <c r="LN106" s="91"/>
      <c r="LO106" s="91"/>
      <c r="LP106" s="91"/>
      <c r="LQ106" s="91"/>
      <c r="LR106" s="91"/>
      <c r="LS106" s="91"/>
      <c r="LT106" s="91"/>
      <c r="LU106" s="91"/>
      <c r="LV106" s="91"/>
      <c r="LW106" s="91"/>
      <c r="LX106" s="91"/>
      <c r="LY106" s="91"/>
    </row>
    <row r="107" spans="1:337" s="1" customFormat="1" ht="15" thickBot="1" x14ac:dyDescent="0.4">
      <c r="A107" s="60"/>
      <c r="B107" s="29">
        <v>0</v>
      </c>
      <c r="C107" s="30">
        <v>1</v>
      </c>
      <c r="D107" s="31">
        <v>1</v>
      </c>
      <c r="E107" s="50">
        <v>-0.52300528473440899</v>
      </c>
      <c r="F107" s="51">
        <v>0.66228304927902892</v>
      </c>
      <c r="G107" s="49">
        <v>-0.17117689058113858</v>
      </c>
      <c r="H107" s="49">
        <v>-5.0791995341662503E-2</v>
      </c>
      <c r="I107" s="53"/>
      <c r="J107" s="34"/>
      <c r="K107" s="10">
        <v>-5.0791995341662503E-2</v>
      </c>
      <c r="L107" s="10">
        <v>0.61149105393736647</v>
      </c>
      <c r="M107" s="10">
        <v>-0.57379728007607145</v>
      </c>
      <c r="N107" s="10">
        <v>8.8485769202957421E-2</v>
      </c>
      <c r="O107" s="13">
        <f>1/(1+EXP(-K107))</f>
        <v>0.48730473034697014</v>
      </c>
      <c r="P107" s="13">
        <f t="shared" si="26"/>
        <v>0.64828085656659651</v>
      </c>
      <c r="Q107" s="13">
        <f t="shared" si="26"/>
        <v>0.36036108479032802</v>
      </c>
      <c r="R107" s="13">
        <f t="shared" si="26"/>
        <v>0.52210701984716767</v>
      </c>
      <c r="S107" s="106">
        <v>0.11819600462693436</v>
      </c>
      <c r="T107" s="15">
        <f t="shared" si="18"/>
        <v>0.52951464845782292</v>
      </c>
      <c r="U107" s="35"/>
      <c r="V107" s="18">
        <v>-0.11762133788554427</v>
      </c>
      <c r="W107" s="21">
        <v>3.5804251660278771E-3</v>
      </c>
      <c r="X107" s="21"/>
      <c r="Y107" s="24">
        <v>-5.2653130511055813E-3</v>
      </c>
      <c r="Z107" s="25">
        <v>4.59082197958948E-3</v>
      </c>
      <c r="AA107" s="25">
        <v>4.5888692845919088E-3</v>
      </c>
      <c r="AB107" s="18">
        <v>-5.0511833650169107E-3</v>
      </c>
      <c r="AC107" s="21">
        <v>-4.6231408042500186E-4</v>
      </c>
      <c r="AD107" s="27">
        <v>-4.603613854274307E-4</v>
      </c>
      <c r="AE107" s="28">
        <f>SUM(Y107:AB107)</f>
        <v>-1.1368051519411032E-3</v>
      </c>
      <c r="AF107" s="117">
        <v>-0.52161834249313399</v>
      </c>
      <c r="AG107" s="118">
        <v>0.66366413343531117</v>
      </c>
      <c r="AH107" s="115">
        <v>-4.7381579885839194E-2</v>
      </c>
      <c r="AI107" s="122">
        <v>-0.1819181660792222</v>
      </c>
      <c r="AJ107" s="125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91"/>
      <c r="CC107" s="91"/>
      <c r="CD107" s="91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  <c r="CP107" s="91"/>
      <c r="CQ107" s="91"/>
      <c r="CR107" s="91"/>
      <c r="CS107" s="91"/>
      <c r="CT107" s="91"/>
      <c r="CU107" s="91"/>
      <c r="CV107" s="91"/>
      <c r="CW107" s="91"/>
      <c r="CX107" s="91"/>
      <c r="CY107" s="91"/>
      <c r="CZ107" s="91"/>
      <c r="DA107" s="91"/>
      <c r="DB107" s="91"/>
      <c r="DC107" s="91"/>
      <c r="DD107" s="91"/>
      <c r="DE107" s="91"/>
      <c r="DF107" s="91"/>
      <c r="DG107" s="91"/>
      <c r="DH107" s="91"/>
      <c r="DI107" s="91"/>
      <c r="DJ107" s="91"/>
      <c r="DK107" s="91"/>
      <c r="DL107" s="91"/>
      <c r="DM107" s="91"/>
      <c r="DN107" s="91"/>
      <c r="DO107" s="91"/>
      <c r="DP107" s="91"/>
      <c r="DQ107" s="91"/>
      <c r="DR107" s="91"/>
      <c r="DS107" s="91"/>
      <c r="DT107" s="91"/>
      <c r="DU107" s="91"/>
      <c r="DV107" s="91"/>
      <c r="DW107" s="91"/>
      <c r="DX107" s="91"/>
      <c r="DY107" s="91"/>
      <c r="DZ107" s="91"/>
      <c r="EA107" s="91"/>
      <c r="EB107" s="91"/>
      <c r="EC107" s="91"/>
      <c r="ED107" s="91"/>
      <c r="EE107" s="91"/>
      <c r="EF107" s="91"/>
      <c r="EG107" s="91"/>
      <c r="EH107" s="91"/>
      <c r="EI107" s="91"/>
      <c r="EJ107" s="91"/>
      <c r="EK107" s="91"/>
      <c r="EL107" s="91"/>
      <c r="EM107" s="91"/>
      <c r="EN107" s="91"/>
      <c r="EO107" s="91"/>
      <c r="EP107" s="91"/>
      <c r="EQ107" s="91"/>
      <c r="ER107" s="91"/>
      <c r="ES107" s="91"/>
      <c r="ET107" s="91"/>
      <c r="EU107" s="91"/>
      <c r="EV107" s="91"/>
      <c r="EW107" s="91"/>
      <c r="EX107" s="91"/>
      <c r="EY107" s="91"/>
      <c r="EZ107" s="91"/>
      <c r="FA107" s="91"/>
      <c r="FB107" s="91"/>
      <c r="FC107" s="91"/>
      <c r="FD107" s="91"/>
      <c r="FE107" s="91"/>
      <c r="FF107" s="91"/>
      <c r="FG107" s="91"/>
      <c r="FH107" s="91"/>
      <c r="FI107" s="91"/>
      <c r="FJ107" s="91"/>
      <c r="FK107" s="91"/>
      <c r="FL107" s="91"/>
      <c r="FM107" s="91"/>
      <c r="FN107" s="91"/>
      <c r="FO107" s="91"/>
      <c r="FP107" s="91"/>
      <c r="FQ107" s="91"/>
      <c r="FR107" s="91"/>
      <c r="FS107" s="91"/>
      <c r="FT107" s="91"/>
      <c r="FU107" s="91"/>
      <c r="FV107" s="91"/>
      <c r="FW107" s="91"/>
      <c r="FX107" s="91"/>
      <c r="FY107" s="91"/>
      <c r="FZ107" s="91"/>
      <c r="GA107" s="91"/>
      <c r="GB107" s="91"/>
      <c r="GC107" s="91"/>
      <c r="GD107" s="91"/>
      <c r="GE107" s="91"/>
      <c r="GF107" s="91"/>
      <c r="GG107" s="91"/>
      <c r="GH107" s="91"/>
      <c r="GI107" s="91"/>
      <c r="GJ107" s="91"/>
      <c r="GK107" s="91"/>
      <c r="GL107" s="91"/>
      <c r="GM107" s="91"/>
      <c r="GN107" s="91"/>
      <c r="GO107" s="91"/>
      <c r="GP107" s="91"/>
      <c r="GQ107" s="91"/>
      <c r="GR107" s="91"/>
      <c r="GS107" s="91"/>
      <c r="GT107" s="91"/>
      <c r="GU107" s="91"/>
      <c r="GV107" s="91"/>
      <c r="GW107" s="91"/>
      <c r="GX107" s="91"/>
      <c r="GY107" s="91"/>
      <c r="GZ107" s="91"/>
      <c r="HA107" s="91"/>
      <c r="HB107" s="91"/>
      <c r="HC107" s="91"/>
      <c r="HD107" s="91"/>
      <c r="HE107" s="91"/>
      <c r="HF107" s="91"/>
      <c r="HG107" s="91"/>
      <c r="HH107" s="91"/>
      <c r="HI107" s="91"/>
      <c r="HJ107" s="91"/>
      <c r="HK107" s="91"/>
      <c r="HL107" s="91"/>
      <c r="HM107" s="91"/>
      <c r="HN107" s="91"/>
      <c r="HO107" s="91"/>
      <c r="HP107" s="91"/>
      <c r="HQ107" s="91"/>
      <c r="HR107" s="91"/>
      <c r="HS107" s="91"/>
      <c r="HT107" s="91"/>
      <c r="HU107" s="91"/>
      <c r="HV107" s="91"/>
      <c r="HW107" s="91"/>
      <c r="HX107" s="91"/>
      <c r="HY107" s="91"/>
      <c r="HZ107" s="91"/>
      <c r="IA107" s="91"/>
      <c r="IB107" s="91"/>
      <c r="IC107" s="91"/>
      <c r="ID107" s="91"/>
      <c r="IE107" s="91"/>
      <c r="IF107" s="91"/>
      <c r="IG107" s="91"/>
      <c r="IH107" s="91"/>
      <c r="II107" s="91"/>
      <c r="IJ107" s="91"/>
      <c r="IK107" s="91"/>
      <c r="IL107" s="91"/>
      <c r="IM107" s="91"/>
      <c r="IN107" s="91"/>
      <c r="IO107" s="91"/>
      <c r="IP107" s="91"/>
      <c r="IQ107" s="91"/>
      <c r="IR107" s="91"/>
      <c r="IS107" s="91"/>
      <c r="IT107" s="91"/>
      <c r="IU107" s="91"/>
      <c r="IV107" s="91"/>
      <c r="IW107" s="91"/>
      <c r="IX107" s="91"/>
      <c r="IY107" s="91"/>
      <c r="IZ107" s="91"/>
      <c r="JA107" s="91"/>
      <c r="JB107" s="91"/>
      <c r="JC107" s="91"/>
      <c r="JD107" s="91"/>
      <c r="JE107" s="91"/>
      <c r="JF107" s="91"/>
      <c r="JG107" s="91"/>
      <c r="JH107" s="91"/>
      <c r="JI107" s="91"/>
      <c r="JJ107" s="91"/>
      <c r="JK107" s="91"/>
      <c r="JL107" s="91"/>
      <c r="JM107" s="91"/>
      <c r="JN107" s="91"/>
      <c r="JO107" s="91"/>
      <c r="JP107" s="91"/>
      <c r="JQ107" s="91"/>
      <c r="JR107" s="91"/>
      <c r="JS107" s="91"/>
      <c r="JT107" s="91"/>
      <c r="JU107" s="91"/>
      <c r="JV107" s="91"/>
      <c r="JW107" s="91"/>
      <c r="JX107" s="91"/>
      <c r="JY107" s="91"/>
      <c r="JZ107" s="91"/>
      <c r="KA107" s="91"/>
      <c r="KB107" s="91"/>
      <c r="KC107" s="91"/>
      <c r="KD107" s="91"/>
      <c r="KE107" s="91"/>
      <c r="KF107" s="91"/>
      <c r="KG107" s="91"/>
      <c r="KH107" s="91"/>
      <c r="KI107" s="91"/>
      <c r="KJ107" s="91"/>
      <c r="KK107" s="91"/>
      <c r="KL107" s="91"/>
      <c r="KM107" s="91"/>
      <c r="KN107" s="91"/>
      <c r="KO107" s="91"/>
      <c r="KP107" s="91"/>
      <c r="KQ107" s="91"/>
      <c r="KR107" s="91"/>
      <c r="KS107" s="91"/>
      <c r="KT107" s="91"/>
      <c r="KU107" s="91"/>
      <c r="KV107" s="91"/>
      <c r="KW107" s="91"/>
      <c r="KX107" s="91"/>
      <c r="KY107" s="91"/>
      <c r="KZ107" s="91"/>
      <c r="LA107" s="91"/>
      <c r="LB107" s="91"/>
      <c r="LC107" s="91"/>
      <c r="LD107" s="91"/>
      <c r="LE107" s="91"/>
      <c r="LF107" s="91"/>
      <c r="LG107" s="91"/>
      <c r="LH107" s="91"/>
      <c r="LI107" s="91"/>
      <c r="LJ107" s="91"/>
      <c r="LK107" s="91"/>
      <c r="LL107" s="91"/>
      <c r="LM107" s="91"/>
      <c r="LN107" s="91"/>
      <c r="LO107" s="91"/>
      <c r="LP107" s="91"/>
      <c r="LQ107" s="91"/>
      <c r="LR107" s="91"/>
      <c r="LS107" s="91"/>
      <c r="LT107" s="91"/>
      <c r="LU107" s="91"/>
      <c r="LV107" s="91"/>
      <c r="LW107" s="91"/>
      <c r="LX107" s="91"/>
      <c r="LY107" s="91"/>
    </row>
    <row r="108" spans="1:337" s="1" customFormat="1" ht="15" thickBot="1" x14ac:dyDescent="0.4">
      <c r="A108" s="60"/>
      <c r="B108" s="29">
        <v>1</v>
      </c>
      <c r="C108" s="30">
        <v>0</v>
      </c>
      <c r="D108" s="31">
        <v>1</v>
      </c>
      <c r="E108" s="50">
        <v>-0.14794777475395932</v>
      </c>
      <c r="F108" s="51">
        <v>0.55177694236185992</v>
      </c>
      <c r="G108" s="49">
        <v>0.30378450488923392</v>
      </c>
      <c r="H108" s="49">
        <v>-0.19588482805972085</v>
      </c>
      <c r="I108" s="53"/>
      <c r="J108" s="34"/>
      <c r="K108" s="10">
        <v>-0.19588482805972085</v>
      </c>
      <c r="L108" s="10">
        <v>0.35589211430213907</v>
      </c>
      <c r="M108" s="10">
        <v>-0.34383260281368017</v>
      </c>
      <c r="N108" s="10">
        <v>0.20794433954817976</v>
      </c>
      <c r="O108" s="13">
        <f>1/(1+EXP(-K108))</f>
        <v>0.45118478343151386</v>
      </c>
      <c r="P108" s="13">
        <f t="shared" si="26"/>
        <v>0.58804566831452354</v>
      </c>
      <c r="Q108" s="13">
        <f t="shared" si="26"/>
        <v>0.41487879346094975</v>
      </c>
      <c r="R108" s="13">
        <f t="shared" si="26"/>
        <v>0.55179956450774736</v>
      </c>
      <c r="S108" s="106">
        <v>0.13939065612394841</v>
      </c>
      <c r="T108" s="15">
        <f t="shared" si="18"/>
        <v>0.53479134998069722</v>
      </c>
      <c r="U108" s="35"/>
      <c r="V108" s="18">
        <v>-0.1163021625048257</v>
      </c>
      <c r="W108" s="21">
        <v>3.3894519741865317E-3</v>
      </c>
      <c r="X108" s="21"/>
      <c r="Y108" s="24">
        <v>9.2611588451226787E-3</v>
      </c>
      <c r="Z108" s="25">
        <v>-8.6558926573723181E-3</v>
      </c>
      <c r="AA108" s="25">
        <v>-8.5767052066803868E-3</v>
      </c>
      <c r="AB108" s="18">
        <v>8.885401629918202E-3</v>
      </c>
      <c r="AC108" s="21">
        <v>3.0869642323781525E-4</v>
      </c>
      <c r="AD108" s="27">
        <v>2.295089725458839E-4</v>
      </c>
      <c r="AE108" s="28">
        <f>SUM(Y108:AB108)</f>
        <v>9.1396261098817579E-4</v>
      </c>
      <c r="AF108" s="117">
        <v>-0.14887386402367275</v>
      </c>
      <c r="AG108" s="118">
        <v>0.55108841544422227</v>
      </c>
      <c r="AH108" s="115">
        <v>-0.19862671589268538</v>
      </c>
      <c r="AI108" s="122">
        <v>0.29361614896667432</v>
      </c>
      <c r="AJ108" s="125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91"/>
      <c r="CC108" s="91"/>
      <c r="CD108" s="91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  <c r="CP108" s="91"/>
      <c r="CQ108" s="91"/>
      <c r="CR108" s="91"/>
      <c r="CS108" s="91"/>
      <c r="CT108" s="91"/>
      <c r="CU108" s="91"/>
      <c r="CV108" s="91"/>
      <c r="CW108" s="91"/>
      <c r="CX108" s="91"/>
      <c r="CY108" s="91"/>
      <c r="CZ108" s="91"/>
      <c r="DA108" s="91"/>
      <c r="DB108" s="91"/>
      <c r="DC108" s="91"/>
      <c r="DD108" s="91"/>
      <c r="DE108" s="91"/>
      <c r="DF108" s="91"/>
      <c r="DG108" s="91"/>
      <c r="DH108" s="91"/>
      <c r="DI108" s="91"/>
      <c r="DJ108" s="91"/>
      <c r="DK108" s="91"/>
      <c r="DL108" s="91"/>
      <c r="DM108" s="91"/>
      <c r="DN108" s="91"/>
      <c r="DO108" s="91"/>
      <c r="DP108" s="91"/>
      <c r="DQ108" s="91"/>
      <c r="DR108" s="91"/>
      <c r="DS108" s="91"/>
      <c r="DT108" s="91"/>
      <c r="DU108" s="91"/>
      <c r="DV108" s="91"/>
      <c r="DW108" s="91"/>
      <c r="DX108" s="91"/>
      <c r="DY108" s="91"/>
      <c r="DZ108" s="91"/>
      <c r="EA108" s="91"/>
      <c r="EB108" s="91"/>
      <c r="EC108" s="91"/>
      <c r="ED108" s="91"/>
      <c r="EE108" s="91"/>
      <c r="EF108" s="91"/>
      <c r="EG108" s="91"/>
      <c r="EH108" s="91"/>
      <c r="EI108" s="91"/>
      <c r="EJ108" s="91"/>
      <c r="EK108" s="91"/>
      <c r="EL108" s="91"/>
      <c r="EM108" s="91"/>
      <c r="EN108" s="91"/>
      <c r="EO108" s="91"/>
      <c r="EP108" s="91"/>
      <c r="EQ108" s="91"/>
      <c r="ER108" s="91"/>
      <c r="ES108" s="91"/>
      <c r="ET108" s="91"/>
      <c r="EU108" s="91"/>
      <c r="EV108" s="91"/>
      <c r="EW108" s="91"/>
      <c r="EX108" s="91"/>
      <c r="EY108" s="91"/>
      <c r="EZ108" s="91"/>
      <c r="FA108" s="91"/>
      <c r="FB108" s="91"/>
      <c r="FC108" s="91"/>
      <c r="FD108" s="91"/>
      <c r="FE108" s="91"/>
      <c r="FF108" s="91"/>
      <c r="FG108" s="91"/>
      <c r="FH108" s="91"/>
      <c r="FI108" s="91"/>
      <c r="FJ108" s="91"/>
      <c r="FK108" s="91"/>
      <c r="FL108" s="91"/>
      <c r="FM108" s="91"/>
      <c r="FN108" s="91"/>
      <c r="FO108" s="91"/>
      <c r="FP108" s="91"/>
      <c r="FQ108" s="91"/>
      <c r="FR108" s="91"/>
      <c r="FS108" s="91"/>
      <c r="FT108" s="91"/>
      <c r="FU108" s="91"/>
      <c r="FV108" s="91"/>
      <c r="FW108" s="91"/>
      <c r="FX108" s="91"/>
      <c r="FY108" s="91"/>
      <c r="FZ108" s="91"/>
      <c r="GA108" s="91"/>
      <c r="GB108" s="91"/>
      <c r="GC108" s="91"/>
      <c r="GD108" s="91"/>
      <c r="GE108" s="91"/>
      <c r="GF108" s="91"/>
      <c r="GG108" s="91"/>
      <c r="GH108" s="91"/>
      <c r="GI108" s="91"/>
      <c r="GJ108" s="91"/>
      <c r="GK108" s="91"/>
      <c r="GL108" s="91"/>
      <c r="GM108" s="91"/>
      <c r="GN108" s="91"/>
      <c r="GO108" s="91"/>
      <c r="GP108" s="91"/>
      <c r="GQ108" s="91"/>
      <c r="GR108" s="91"/>
      <c r="GS108" s="91"/>
      <c r="GT108" s="91"/>
      <c r="GU108" s="91"/>
      <c r="GV108" s="91"/>
      <c r="GW108" s="91"/>
      <c r="GX108" s="91"/>
      <c r="GY108" s="91"/>
      <c r="GZ108" s="91"/>
      <c r="HA108" s="91"/>
      <c r="HB108" s="91"/>
      <c r="HC108" s="91"/>
      <c r="HD108" s="91"/>
      <c r="HE108" s="91"/>
      <c r="HF108" s="91"/>
      <c r="HG108" s="91"/>
      <c r="HH108" s="91"/>
      <c r="HI108" s="91"/>
      <c r="HJ108" s="91"/>
      <c r="HK108" s="91"/>
      <c r="HL108" s="91"/>
      <c r="HM108" s="91"/>
      <c r="HN108" s="91"/>
      <c r="HO108" s="91"/>
      <c r="HP108" s="91"/>
      <c r="HQ108" s="91"/>
      <c r="HR108" s="91"/>
      <c r="HS108" s="91"/>
      <c r="HT108" s="91"/>
      <c r="HU108" s="91"/>
      <c r="HV108" s="91"/>
      <c r="HW108" s="91"/>
      <c r="HX108" s="91"/>
      <c r="HY108" s="91"/>
      <c r="HZ108" s="91"/>
      <c r="IA108" s="91"/>
      <c r="IB108" s="91"/>
      <c r="IC108" s="91"/>
      <c r="ID108" s="91"/>
      <c r="IE108" s="91"/>
      <c r="IF108" s="91"/>
      <c r="IG108" s="91"/>
      <c r="IH108" s="91"/>
      <c r="II108" s="91"/>
      <c r="IJ108" s="91"/>
      <c r="IK108" s="91"/>
      <c r="IL108" s="91"/>
      <c r="IM108" s="91"/>
      <c r="IN108" s="91"/>
      <c r="IO108" s="91"/>
      <c r="IP108" s="91"/>
      <c r="IQ108" s="91"/>
      <c r="IR108" s="91"/>
      <c r="IS108" s="91"/>
      <c r="IT108" s="91"/>
      <c r="IU108" s="91"/>
      <c r="IV108" s="91"/>
      <c r="IW108" s="91"/>
      <c r="IX108" s="91"/>
      <c r="IY108" s="91"/>
      <c r="IZ108" s="91"/>
      <c r="JA108" s="91"/>
      <c r="JB108" s="91"/>
      <c r="JC108" s="91"/>
      <c r="JD108" s="91"/>
      <c r="JE108" s="91"/>
      <c r="JF108" s="91"/>
      <c r="JG108" s="91"/>
      <c r="JH108" s="91"/>
      <c r="JI108" s="91"/>
      <c r="JJ108" s="91"/>
      <c r="JK108" s="91"/>
      <c r="JL108" s="91"/>
      <c r="JM108" s="91"/>
      <c r="JN108" s="91"/>
      <c r="JO108" s="91"/>
      <c r="JP108" s="91"/>
      <c r="JQ108" s="91"/>
      <c r="JR108" s="91"/>
      <c r="JS108" s="91"/>
      <c r="JT108" s="91"/>
      <c r="JU108" s="91"/>
      <c r="JV108" s="91"/>
      <c r="JW108" s="91"/>
      <c r="JX108" s="91"/>
      <c r="JY108" s="91"/>
      <c r="JZ108" s="91"/>
      <c r="KA108" s="91"/>
      <c r="KB108" s="91"/>
      <c r="KC108" s="91"/>
      <c r="KD108" s="91"/>
      <c r="KE108" s="91"/>
      <c r="KF108" s="91"/>
      <c r="KG108" s="91"/>
      <c r="KH108" s="91"/>
      <c r="KI108" s="91"/>
      <c r="KJ108" s="91"/>
      <c r="KK108" s="91"/>
      <c r="KL108" s="91"/>
      <c r="KM108" s="91"/>
      <c r="KN108" s="91"/>
      <c r="KO108" s="91"/>
      <c r="KP108" s="91"/>
      <c r="KQ108" s="91"/>
      <c r="KR108" s="91"/>
      <c r="KS108" s="91"/>
      <c r="KT108" s="91"/>
      <c r="KU108" s="91"/>
      <c r="KV108" s="91"/>
      <c r="KW108" s="91"/>
      <c r="KX108" s="91"/>
      <c r="KY108" s="91"/>
      <c r="KZ108" s="91"/>
      <c r="LA108" s="91"/>
      <c r="LB108" s="91"/>
      <c r="LC108" s="91"/>
      <c r="LD108" s="91"/>
      <c r="LE108" s="91"/>
      <c r="LF108" s="91"/>
      <c r="LG108" s="91"/>
      <c r="LH108" s="91"/>
      <c r="LI108" s="91"/>
      <c r="LJ108" s="91"/>
      <c r="LK108" s="91"/>
      <c r="LL108" s="91"/>
      <c r="LM108" s="91"/>
      <c r="LN108" s="91"/>
      <c r="LO108" s="91"/>
      <c r="LP108" s="91"/>
      <c r="LQ108" s="91"/>
      <c r="LR108" s="91"/>
      <c r="LS108" s="91"/>
      <c r="LT108" s="91"/>
      <c r="LU108" s="91"/>
      <c r="LV108" s="91"/>
      <c r="LW108" s="91"/>
      <c r="LX108" s="91"/>
      <c r="LY108" s="91"/>
    </row>
    <row r="109" spans="1:337" s="1" customFormat="1" ht="15" thickBot="1" x14ac:dyDescent="0.4">
      <c r="A109" s="61"/>
      <c r="B109" s="36">
        <v>1</v>
      </c>
      <c r="C109" s="37">
        <v>1</v>
      </c>
      <c r="D109" s="38">
        <v>0</v>
      </c>
      <c r="E109" s="54"/>
      <c r="F109" s="55"/>
      <c r="G109" s="56"/>
      <c r="H109" s="56"/>
      <c r="I109" s="57"/>
      <c r="J109" s="41"/>
      <c r="K109" s="42"/>
      <c r="L109" s="42"/>
      <c r="M109" s="42"/>
      <c r="N109" s="42"/>
      <c r="O109" s="14"/>
      <c r="P109" s="14"/>
      <c r="Q109" s="14"/>
      <c r="R109" s="14"/>
      <c r="S109" s="107">
        <v>-0.10785754938232661</v>
      </c>
      <c r="T109" s="15">
        <f t="shared" si="18"/>
        <v>0.47306172257092949</v>
      </c>
      <c r="U109" s="43"/>
      <c r="V109" s="19">
        <v>0.11826543064273237</v>
      </c>
      <c r="W109" s="44"/>
      <c r="X109" s="44"/>
      <c r="Y109" s="45"/>
      <c r="Z109" s="42"/>
      <c r="AA109" s="42"/>
      <c r="AB109" s="19"/>
      <c r="AC109" s="44"/>
      <c r="AD109" s="46"/>
      <c r="AE109" s="47"/>
      <c r="AF109" s="119"/>
      <c r="AG109" s="120"/>
      <c r="AH109" s="116"/>
      <c r="AI109" s="123"/>
      <c r="AJ109" s="126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91"/>
      <c r="CC109" s="91"/>
      <c r="CD109" s="91"/>
      <c r="CE109" s="91"/>
      <c r="CF109" s="91"/>
      <c r="CG109" s="91"/>
      <c r="CH109" s="91"/>
      <c r="CI109" s="91"/>
      <c r="CJ109" s="91"/>
      <c r="CK109" s="91"/>
      <c r="CL109" s="91"/>
      <c r="CM109" s="91"/>
      <c r="CN109" s="91"/>
      <c r="CO109" s="91"/>
      <c r="CP109" s="91"/>
      <c r="CQ109" s="91"/>
      <c r="CR109" s="91"/>
      <c r="CS109" s="91"/>
      <c r="CT109" s="91"/>
      <c r="CU109" s="91"/>
      <c r="CV109" s="91"/>
      <c r="CW109" s="91"/>
      <c r="CX109" s="91"/>
      <c r="CY109" s="91"/>
      <c r="CZ109" s="91"/>
      <c r="DA109" s="91"/>
      <c r="DB109" s="91"/>
      <c r="DC109" s="91"/>
      <c r="DD109" s="91"/>
      <c r="DE109" s="91"/>
      <c r="DF109" s="91"/>
      <c r="DG109" s="91"/>
      <c r="DH109" s="91"/>
      <c r="DI109" s="91"/>
      <c r="DJ109" s="91"/>
      <c r="DK109" s="91"/>
      <c r="DL109" s="91"/>
      <c r="DM109" s="91"/>
      <c r="DN109" s="91"/>
      <c r="DO109" s="91"/>
      <c r="DP109" s="91"/>
      <c r="DQ109" s="91"/>
      <c r="DR109" s="91"/>
      <c r="DS109" s="91"/>
      <c r="DT109" s="91"/>
      <c r="DU109" s="91"/>
      <c r="DV109" s="91"/>
      <c r="DW109" s="91"/>
      <c r="DX109" s="91"/>
      <c r="DY109" s="91"/>
      <c r="DZ109" s="91"/>
      <c r="EA109" s="91"/>
      <c r="EB109" s="91"/>
      <c r="EC109" s="91"/>
      <c r="ED109" s="91"/>
      <c r="EE109" s="91"/>
      <c r="EF109" s="91"/>
      <c r="EG109" s="91"/>
      <c r="EH109" s="91"/>
      <c r="EI109" s="91"/>
      <c r="EJ109" s="91"/>
      <c r="EK109" s="91"/>
      <c r="EL109" s="91"/>
      <c r="EM109" s="91"/>
      <c r="EN109" s="91"/>
      <c r="EO109" s="91"/>
      <c r="EP109" s="91"/>
      <c r="EQ109" s="91"/>
      <c r="ER109" s="91"/>
      <c r="ES109" s="91"/>
      <c r="ET109" s="91"/>
      <c r="EU109" s="91"/>
      <c r="EV109" s="91"/>
      <c r="EW109" s="91"/>
      <c r="EX109" s="91"/>
      <c r="EY109" s="91"/>
      <c r="EZ109" s="91"/>
      <c r="FA109" s="91"/>
      <c r="FB109" s="91"/>
      <c r="FC109" s="91"/>
      <c r="FD109" s="91"/>
      <c r="FE109" s="91"/>
      <c r="FF109" s="91"/>
      <c r="FG109" s="91"/>
      <c r="FH109" s="91"/>
      <c r="FI109" s="91"/>
      <c r="FJ109" s="91"/>
      <c r="FK109" s="91"/>
      <c r="FL109" s="91"/>
      <c r="FM109" s="91"/>
      <c r="FN109" s="91"/>
      <c r="FO109" s="91"/>
      <c r="FP109" s="91"/>
      <c r="FQ109" s="91"/>
      <c r="FR109" s="91"/>
      <c r="FS109" s="91"/>
      <c r="FT109" s="91"/>
      <c r="FU109" s="91"/>
      <c r="FV109" s="91"/>
      <c r="FW109" s="91"/>
      <c r="FX109" s="91"/>
      <c r="FY109" s="91"/>
      <c r="FZ109" s="91"/>
      <c r="GA109" s="91"/>
      <c r="GB109" s="91"/>
      <c r="GC109" s="91"/>
      <c r="GD109" s="91"/>
      <c r="GE109" s="91"/>
      <c r="GF109" s="91"/>
      <c r="GG109" s="91"/>
      <c r="GH109" s="91"/>
      <c r="GI109" s="91"/>
      <c r="GJ109" s="91"/>
      <c r="GK109" s="91"/>
      <c r="GL109" s="91"/>
      <c r="GM109" s="91"/>
      <c r="GN109" s="91"/>
      <c r="GO109" s="91"/>
      <c r="GP109" s="91"/>
      <c r="GQ109" s="91"/>
      <c r="GR109" s="91"/>
      <c r="GS109" s="91"/>
      <c r="GT109" s="91"/>
      <c r="GU109" s="91"/>
      <c r="GV109" s="91"/>
      <c r="GW109" s="91"/>
      <c r="GX109" s="91"/>
      <c r="GY109" s="91"/>
      <c r="GZ109" s="91"/>
      <c r="HA109" s="91"/>
      <c r="HB109" s="91"/>
      <c r="HC109" s="91"/>
      <c r="HD109" s="91"/>
      <c r="HE109" s="91"/>
      <c r="HF109" s="91"/>
      <c r="HG109" s="91"/>
      <c r="HH109" s="91"/>
      <c r="HI109" s="91"/>
      <c r="HJ109" s="91"/>
      <c r="HK109" s="91"/>
      <c r="HL109" s="91"/>
      <c r="HM109" s="91"/>
      <c r="HN109" s="91"/>
      <c r="HO109" s="91"/>
      <c r="HP109" s="91"/>
      <c r="HQ109" s="91"/>
      <c r="HR109" s="91"/>
      <c r="HS109" s="91"/>
      <c r="HT109" s="91"/>
      <c r="HU109" s="91"/>
      <c r="HV109" s="91"/>
      <c r="HW109" s="91"/>
      <c r="HX109" s="91"/>
      <c r="HY109" s="91"/>
      <c r="HZ109" s="91"/>
      <c r="IA109" s="91"/>
      <c r="IB109" s="91"/>
      <c r="IC109" s="91"/>
      <c r="ID109" s="91"/>
      <c r="IE109" s="91"/>
      <c r="IF109" s="91"/>
      <c r="IG109" s="91"/>
      <c r="IH109" s="91"/>
      <c r="II109" s="91"/>
      <c r="IJ109" s="91"/>
      <c r="IK109" s="91"/>
      <c r="IL109" s="91"/>
      <c r="IM109" s="91"/>
      <c r="IN109" s="91"/>
      <c r="IO109" s="91"/>
      <c r="IP109" s="91"/>
      <c r="IQ109" s="91"/>
      <c r="IR109" s="91"/>
      <c r="IS109" s="91"/>
      <c r="IT109" s="91"/>
      <c r="IU109" s="91"/>
      <c r="IV109" s="91"/>
      <c r="IW109" s="91"/>
      <c r="IX109" s="91"/>
      <c r="IY109" s="91"/>
      <c r="IZ109" s="91"/>
      <c r="JA109" s="91"/>
      <c r="JB109" s="91"/>
      <c r="JC109" s="91"/>
      <c r="JD109" s="91"/>
      <c r="JE109" s="91"/>
      <c r="JF109" s="91"/>
      <c r="JG109" s="91"/>
      <c r="JH109" s="91"/>
      <c r="JI109" s="91"/>
      <c r="JJ109" s="91"/>
      <c r="JK109" s="91"/>
      <c r="JL109" s="91"/>
      <c r="JM109" s="91"/>
      <c r="JN109" s="91"/>
      <c r="JO109" s="91"/>
      <c r="JP109" s="91"/>
      <c r="JQ109" s="91"/>
      <c r="JR109" s="91"/>
      <c r="JS109" s="91"/>
      <c r="JT109" s="91"/>
      <c r="JU109" s="91"/>
      <c r="JV109" s="91"/>
      <c r="JW109" s="91"/>
      <c r="JX109" s="91"/>
      <c r="JY109" s="91"/>
      <c r="JZ109" s="91"/>
      <c r="KA109" s="91"/>
      <c r="KB109" s="91"/>
      <c r="KC109" s="91"/>
      <c r="KD109" s="91"/>
      <c r="KE109" s="91"/>
      <c r="KF109" s="91"/>
      <c r="KG109" s="91"/>
      <c r="KH109" s="91"/>
      <c r="KI109" s="91"/>
      <c r="KJ109" s="91"/>
      <c r="KK109" s="91"/>
      <c r="KL109" s="91"/>
      <c r="KM109" s="91"/>
      <c r="KN109" s="91"/>
      <c r="KO109" s="91"/>
      <c r="KP109" s="91"/>
      <c r="KQ109" s="91"/>
      <c r="KR109" s="91"/>
      <c r="KS109" s="91"/>
      <c r="KT109" s="91"/>
      <c r="KU109" s="91"/>
      <c r="KV109" s="91"/>
      <c r="KW109" s="91"/>
      <c r="KX109" s="91"/>
      <c r="KY109" s="91"/>
      <c r="KZ109" s="91"/>
      <c r="LA109" s="91"/>
      <c r="LB109" s="91"/>
      <c r="LC109" s="91"/>
      <c r="LD109" s="91"/>
      <c r="LE109" s="91"/>
      <c r="LF109" s="91"/>
      <c r="LG109" s="91"/>
      <c r="LH109" s="91"/>
      <c r="LI109" s="91"/>
      <c r="LJ109" s="91"/>
      <c r="LK109" s="91"/>
      <c r="LL109" s="91"/>
      <c r="LM109" s="91"/>
      <c r="LN109" s="91"/>
      <c r="LO109" s="91"/>
      <c r="LP109" s="91"/>
      <c r="LQ109" s="91"/>
      <c r="LR109" s="91"/>
      <c r="LS109" s="91"/>
      <c r="LT109" s="91"/>
      <c r="LU109" s="91"/>
      <c r="LV109" s="91"/>
      <c r="LW109" s="91"/>
      <c r="LX109" s="91"/>
      <c r="LY109" s="91"/>
    </row>
    <row r="110" spans="1:337" s="1" customFormat="1" ht="15" thickBot="1" x14ac:dyDescent="0.4">
      <c r="A110" s="59">
        <f>A106+1</f>
        <v>26</v>
      </c>
      <c r="B110" s="3">
        <v>0</v>
      </c>
      <c r="C110" s="4">
        <v>0</v>
      </c>
      <c r="D110" s="5">
        <v>0</v>
      </c>
      <c r="E110" s="48" cm="1">
        <f t="array" ref="E110:F112">AF106:AG108</f>
        <v>-0.44443346291960539</v>
      </c>
      <c r="F110" s="49">
        <v>-0.48825890111785863</v>
      </c>
      <c r="G110" s="49" cm="1">
        <f t="array" ref="G110:G112">AI106:AI108</f>
        <v>2.1942117231670135</v>
      </c>
      <c r="H110" s="49" cm="1">
        <f t="array" ref="H110:H112">AH106:AH108</f>
        <v>0.45904490436979617</v>
      </c>
      <c r="I110" s="52">
        <f>AJ106</f>
        <v>-1.0184126931144719</v>
      </c>
      <c r="J110" s="8">
        <v>3</v>
      </c>
      <c r="K110" s="9" cm="1">
        <f t="array" ref="K110:N112" xml:space="preserve"> MMULT(E110:F112, TRANSPOSE(B110:C113))+H110:H112</f>
        <v>0.45904490436979617</v>
      </c>
      <c r="L110" s="9">
        <v>-2.9213996748062465E-2</v>
      </c>
      <c r="M110" s="9">
        <v>1.4611441450190776E-2</v>
      </c>
      <c r="N110" s="9">
        <v>-0.47364745966766786</v>
      </c>
      <c r="O110" s="11">
        <f>(EXP(K110)-EXP(-K110))/(EXP(K110)+EXP(-K110))</f>
        <v>0.42930546247921436</v>
      </c>
      <c r="P110" s="11">
        <f t="shared" ref="P110:R112" si="27">1/(1+EXP(-L110))</f>
        <v>0.49269702020423423</v>
      </c>
      <c r="Q110" s="11">
        <f t="shared" si="27"/>
        <v>0.50365279537522023</v>
      </c>
      <c r="R110" s="11">
        <f t="shared" si="27"/>
        <v>0.3837533029542754</v>
      </c>
      <c r="S110" s="105" cm="1">
        <f t="array" ref="S110:S113">MMULT(TRANSPOSE(O110:R112), G110:G112)+I110</f>
        <v>-3.2954389935416328E-2</v>
      </c>
      <c r="T110" s="15">
        <f t="shared" si="18"/>
        <v>0.49176214802263818</v>
      </c>
      <c r="U110" s="16" cm="1">
        <f t="array" ref="U110">0.25*(-SUMPRODUCT(D110:D113,LN(T110:T113))-SUMPRODUCT(1-D110:D113,LN(1-T110:T113)))</f>
        <v>0.64432642105427562</v>
      </c>
      <c r="V110" s="17" cm="1">
        <f t="array" ref="V110:V113">0.25*(T110:T113-D110:D113)</f>
        <v>0.12294053700565954</v>
      </c>
      <c r="W110" s="20" cm="1">
        <f t="array" ref="W110:W112" xml:space="preserve"> TRANSPOSE(MMULT( TRANSPOSE(_xlfn.ANCHORARRAY(V110)), TRANSPOSE(O110:R112)))</f>
        <v>-1.8354175483321515E-2</v>
      </c>
      <c r="X110" s="20">
        <f>SUM(_xlfn.ANCHORARRAY(V110))</f>
        <v>7.2690392291267503E-3</v>
      </c>
      <c r="Y110" s="22" cm="1">
        <f t="array" ref="Y110:AB112">(G110:G112)*(TRANSPOSE(_xlfn.ANCHORARRAY(V110))*(O110:R112)*(1-O110:R112))</f>
        <v>6.6091219734970966E-2</v>
      </c>
      <c r="Z110" s="23">
        <v>-6.4550264315224384E-2</v>
      </c>
      <c r="AA110" s="23">
        <v>-6.3688267800185897E-2</v>
      </c>
      <c r="AB110" s="17">
        <v>6.1300916518898602E-2</v>
      </c>
      <c r="AC110" s="20" cm="1">
        <f t="array" ref="AC110:AD112">MMULT((_xlfn.ANCHORARRAY(Y110)),(B110:C113))</f>
        <v>-2.3873512812872949E-3</v>
      </c>
      <c r="AD110" s="26">
        <v>-3.2493477963257827E-3</v>
      </c>
      <c r="AE110" s="28">
        <f>SUM(Y110:AB110)</f>
        <v>-8.4639586154071356E-4</v>
      </c>
      <c r="AF110" s="117" cm="1">
        <f t="array" ref="AF110:AG112">E110:F112-3*(_xlfn.ANCHORARRAY(AC110))</f>
        <v>-0.43727140907574352</v>
      </c>
      <c r="AG110" s="118">
        <v>-0.4785108577288813</v>
      </c>
      <c r="AH110" s="114" cm="1">
        <f t="array" ref="AH110:AH112">(H110:H112)-3*(AE110:AE112)</f>
        <v>0.4615840919544183</v>
      </c>
      <c r="AI110" s="121" cm="1">
        <f t="array" ref="AI110:AI112">G110:G112-3*(_xlfn.ANCHORARRAY(W110))</f>
        <v>2.249274249616978</v>
      </c>
      <c r="AJ110" s="124">
        <f>I110-3*(X110)</f>
        <v>-1.0402198108018521</v>
      </c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91"/>
      <c r="CC110" s="91"/>
      <c r="CD110" s="91"/>
      <c r="CE110" s="91"/>
      <c r="CF110" s="91"/>
      <c r="CG110" s="91"/>
      <c r="CH110" s="91"/>
      <c r="CI110" s="91"/>
      <c r="CJ110" s="91"/>
      <c r="CK110" s="91"/>
      <c r="CL110" s="91"/>
      <c r="CM110" s="91"/>
      <c r="CN110" s="91"/>
      <c r="CO110" s="91"/>
      <c r="CP110" s="91"/>
      <c r="CQ110" s="91"/>
      <c r="CR110" s="91"/>
      <c r="CS110" s="91"/>
      <c r="CT110" s="91"/>
      <c r="CU110" s="91"/>
      <c r="CV110" s="91"/>
      <c r="CW110" s="91"/>
      <c r="CX110" s="91"/>
      <c r="CY110" s="91"/>
      <c r="CZ110" s="91"/>
      <c r="DA110" s="91"/>
      <c r="DB110" s="91"/>
      <c r="DC110" s="91"/>
      <c r="DD110" s="91"/>
      <c r="DE110" s="91"/>
      <c r="DF110" s="91"/>
      <c r="DG110" s="91"/>
      <c r="DH110" s="91"/>
      <c r="DI110" s="91"/>
      <c r="DJ110" s="91"/>
      <c r="DK110" s="91"/>
      <c r="DL110" s="91"/>
      <c r="DM110" s="91"/>
      <c r="DN110" s="91"/>
      <c r="DO110" s="91"/>
      <c r="DP110" s="91"/>
      <c r="DQ110" s="91"/>
      <c r="DR110" s="91"/>
      <c r="DS110" s="91"/>
      <c r="DT110" s="91"/>
      <c r="DU110" s="91"/>
      <c r="DV110" s="91"/>
      <c r="DW110" s="91"/>
      <c r="DX110" s="91"/>
      <c r="DY110" s="91"/>
      <c r="DZ110" s="91"/>
      <c r="EA110" s="91"/>
      <c r="EB110" s="91"/>
      <c r="EC110" s="91"/>
      <c r="ED110" s="91"/>
      <c r="EE110" s="91"/>
      <c r="EF110" s="91"/>
      <c r="EG110" s="91"/>
      <c r="EH110" s="91"/>
      <c r="EI110" s="91"/>
      <c r="EJ110" s="91"/>
      <c r="EK110" s="91"/>
      <c r="EL110" s="91"/>
      <c r="EM110" s="91"/>
      <c r="EN110" s="91"/>
      <c r="EO110" s="91"/>
      <c r="EP110" s="91"/>
      <c r="EQ110" s="91"/>
      <c r="ER110" s="91"/>
      <c r="ES110" s="91"/>
      <c r="ET110" s="91"/>
      <c r="EU110" s="91"/>
      <c r="EV110" s="91"/>
      <c r="EW110" s="91"/>
      <c r="EX110" s="91"/>
      <c r="EY110" s="91"/>
      <c r="EZ110" s="91"/>
      <c r="FA110" s="91"/>
      <c r="FB110" s="91"/>
      <c r="FC110" s="91"/>
      <c r="FD110" s="91"/>
      <c r="FE110" s="91"/>
      <c r="FF110" s="91"/>
      <c r="FG110" s="91"/>
      <c r="FH110" s="91"/>
      <c r="FI110" s="91"/>
      <c r="FJ110" s="91"/>
      <c r="FK110" s="91"/>
      <c r="FL110" s="91"/>
      <c r="FM110" s="91"/>
      <c r="FN110" s="91"/>
      <c r="FO110" s="91"/>
      <c r="FP110" s="91"/>
      <c r="FQ110" s="91"/>
      <c r="FR110" s="91"/>
      <c r="FS110" s="91"/>
      <c r="FT110" s="91"/>
      <c r="FU110" s="91"/>
      <c r="FV110" s="91"/>
      <c r="FW110" s="91"/>
      <c r="FX110" s="91"/>
      <c r="FY110" s="91"/>
      <c r="FZ110" s="91"/>
      <c r="GA110" s="91"/>
      <c r="GB110" s="91"/>
      <c r="GC110" s="91"/>
      <c r="GD110" s="91"/>
      <c r="GE110" s="91"/>
      <c r="GF110" s="91"/>
      <c r="GG110" s="91"/>
      <c r="GH110" s="91"/>
      <c r="GI110" s="91"/>
      <c r="GJ110" s="91"/>
      <c r="GK110" s="91"/>
      <c r="GL110" s="91"/>
      <c r="GM110" s="91"/>
      <c r="GN110" s="91"/>
      <c r="GO110" s="91"/>
      <c r="GP110" s="91"/>
      <c r="GQ110" s="91"/>
      <c r="GR110" s="91"/>
      <c r="GS110" s="91"/>
      <c r="GT110" s="91"/>
      <c r="GU110" s="91"/>
      <c r="GV110" s="91"/>
      <c r="GW110" s="91"/>
      <c r="GX110" s="91"/>
      <c r="GY110" s="91"/>
      <c r="GZ110" s="91"/>
      <c r="HA110" s="91"/>
      <c r="HB110" s="91"/>
      <c r="HC110" s="91"/>
      <c r="HD110" s="91"/>
      <c r="HE110" s="91"/>
      <c r="HF110" s="91"/>
      <c r="HG110" s="91"/>
      <c r="HH110" s="91"/>
      <c r="HI110" s="91"/>
      <c r="HJ110" s="91"/>
      <c r="HK110" s="91"/>
      <c r="HL110" s="91"/>
      <c r="HM110" s="91"/>
      <c r="HN110" s="91"/>
      <c r="HO110" s="91"/>
      <c r="HP110" s="91"/>
      <c r="HQ110" s="91"/>
      <c r="HR110" s="91"/>
      <c r="HS110" s="91"/>
      <c r="HT110" s="91"/>
      <c r="HU110" s="91"/>
      <c r="HV110" s="91"/>
      <c r="HW110" s="91"/>
      <c r="HX110" s="91"/>
      <c r="HY110" s="91"/>
      <c r="HZ110" s="91"/>
      <c r="IA110" s="91"/>
      <c r="IB110" s="91"/>
      <c r="IC110" s="91"/>
      <c r="ID110" s="91"/>
      <c r="IE110" s="91"/>
      <c r="IF110" s="91"/>
      <c r="IG110" s="91"/>
      <c r="IH110" s="91"/>
      <c r="II110" s="91"/>
      <c r="IJ110" s="91"/>
      <c r="IK110" s="91"/>
      <c r="IL110" s="91"/>
      <c r="IM110" s="91"/>
      <c r="IN110" s="91"/>
      <c r="IO110" s="91"/>
      <c r="IP110" s="91"/>
      <c r="IQ110" s="91"/>
      <c r="IR110" s="91"/>
      <c r="IS110" s="91"/>
      <c r="IT110" s="91"/>
      <c r="IU110" s="91"/>
      <c r="IV110" s="91"/>
      <c r="IW110" s="91"/>
      <c r="IX110" s="91"/>
      <c r="IY110" s="91"/>
      <c r="IZ110" s="91"/>
      <c r="JA110" s="91"/>
      <c r="JB110" s="91"/>
      <c r="JC110" s="91"/>
      <c r="JD110" s="91"/>
      <c r="JE110" s="91"/>
      <c r="JF110" s="91"/>
      <c r="JG110" s="91"/>
      <c r="JH110" s="91"/>
      <c r="JI110" s="91"/>
      <c r="JJ110" s="91"/>
      <c r="JK110" s="91"/>
      <c r="JL110" s="91"/>
      <c r="JM110" s="91"/>
      <c r="JN110" s="91"/>
      <c r="JO110" s="91"/>
      <c r="JP110" s="91"/>
      <c r="JQ110" s="91"/>
      <c r="JR110" s="91"/>
      <c r="JS110" s="91"/>
      <c r="JT110" s="91"/>
      <c r="JU110" s="91"/>
      <c r="JV110" s="91"/>
      <c r="JW110" s="91"/>
      <c r="JX110" s="91"/>
      <c r="JY110" s="91"/>
      <c r="JZ110" s="91"/>
      <c r="KA110" s="91"/>
      <c r="KB110" s="91"/>
      <c r="KC110" s="91"/>
      <c r="KD110" s="91"/>
      <c r="KE110" s="91"/>
      <c r="KF110" s="91"/>
      <c r="KG110" s="91"/>
      <c r="KH110" s="91"/>
      <c r="KI110" s="91"/>
      <c r="KJ110" s="91"/>
      <c r="KK110" s="91"/>
      <c r="KL110" s="91"/>
      <c r="KM110" s="91"/>
      <c r="KN110" s="91"/>
      <c r="KO110" s="91"/>
      <c r="KP110" s="91"/>
      <c r="KQ110" s="91"/>
      <c r="KR110" s="91"/>
      <c r="KS110" s="91"/>
      <c r="KT110" s="91"/>
      <c r="KU110" s="91"/>
      <c r="KV110" s="91"/>
      <c r="KW110" s="91"/>
      <c r="KX110" s="91"/>
      <c r="KY110" s="91"/>
      <c r="KZ110" s="91"/>
      <c r="LA110" s="91"/>
      <c r="LB110" s="91"/>
      <c r="LC110" s="91"/>
      <c r="LD110" s="91"/>
      <c r="LE110" s="91"/>
      <c r="LF110" s="91"/>
      <c r="LG110" s="91"/>
      <c r="LH110" s="91"/>
      <c r="LI110" s="91"/>
      <c r="LJ110" s="91"/>
      <c r="LK110" s="91"/>
      <c r="LL110" s="91"/>
      <c r="LM110" s="91"/>
      <c r="LN110" s="91"/>
      <c r="LO110" s="91"/>
      <c r="LP110" s="91"/>
      <c r="LQ110" s="91"/>
      <c r="LR110" s="91"/>
      <c r="LS110" s="91"/>
      <c r="LT110" s="91"/>
      <c r="LU110" s="91"/>
      <c r="LV110" s="91"/>
      <c r="LW110" s="91"/>
      <c r="LX110" s="91"/>
      <c r="LY110" s="91"/>
    </row>
    <row r="111" spans="1:337" s="1" customFormat="1" ht="15" thickBot="1" x14ac:dyDescent="0.4">
      <c r="A111" s="60"/>
      <c r="B111" s="29">
        <v>0</v>
      </c>
      <c r="C111" s="30">
        <v>1</v>
      </c>
      <c r="D111" s="31">
        <v>1</v>
      </c>
      <c r="E111" s="50">
        <v>-0.52161834249313399</v>
      </c>
      <c r="F111" s="51">
        <v>0.66366413343531117</v>
      </c>
      <c r="G111" s="49">
        <v>-0.1819181660792222</v>
      </c>
      <c r="H111" s="49">
        <v>-4.7381579885839194E-2</v>
      </c>
      <c r="I111" s="53"/>
      <c r="J111" s="34"/>
      <c r="K111" s="10">
        <v>-4.7381579885839194E-2</v>
      </c>
      <c r="L111" s="10">
        <v>0.61628255354947192</v>
      </c>
      <c r="M111" s="10">
        <v>-0.56899992237897323</v>
      </c>
      <c r="N111" s="10">
        <v>9.4664211056337988E-2</v>
      </c>
      <c r="O111" s="13">
        <f>1/(1+EXP(-K111))</f>
        <v>0.48815682062104443</v>
      </c>
      <c r="P111" s="13">
        <f t="shared" si="27"/>
        <v>0.64937260198943036</v>
      </c>
      <c r="Q111" s="13">
        <f t="shared" si="27"/>
        <v>0.36146761955208301</v>
      </c>
      <c r="R111" s="13">
        <f t="shared" si="27"/>
        <v>0.52364839534537599</v>
      </c>
      <c r="S111" s="106">
        <v>0.11695184455713736</v>
      </c>
      <c r="T111" s="15">
        <f t="shared" si="18"/>
        <v>0.52920468090389983</v>
      </c>
      <c r="U111" s="35"/>
      <c r="V111" s="18">
        <v>-0.11769882977402504</v>
      </c>
      <c r="W111" s="21">
        <v>3.4760447918558007E-3</v>
      </c>
      <c r="X111" s="21"/>
      <c r="Y111" s="24">
        <v>-5.5881423058221653E-3</v>
      </c>
      <c r="Z111" s="25">
        <v>4.8751504641007552E-3</v>
      </c>
      <c r="AA111" s="25">
        <v>4.875200380847172E-3</v>
      </c>
      <c r="AB111" s="18">
        <v>-5.3607454355913201E-3</v>
      </c>
      <c r="AC111" s="21">
        <v>-4.85545054744148E-4</v>
      </c>
      <c r="AD111" s="27">
        <v>-4.8559497149056486E-4</v>
      </c>
      <c r="AE111" s="28">
        <f>SUM(Y111:AB111)</f>
        <v>-1.1985368964655581E-3</v>
      </c>
      <c r="AF111" s="117">
        <v>-0.52016170732890155</v>
      </c>
      <c r="AG111" s="118">
        <v>0.66512091834978282</v>
      </c>
      <c r="AH111" s="115">
        <v>-4.3785969196442523E-2</v>
      </c>
      <c r="AI111" s="122">
        <v>-0.19234630045478962</v>
      </c>
      <c r="AJ111" s="125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91"/>
      <c r="CC111" s="91"/>
      <c r="CD111" s="91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1"/>
      <c r="CP111" s="91"/>
      <c r="CQ111" s="91"/>
      <c r="CR111" s="91"/>
      <c r="CS111" s="91"/>
      <c r="CT111" s="91"/>
      <c r="CU111" s="91"/>
      <c r="CV111" s="91"/>
      <c r="CW111" s="91"/>
      <c r="CX111" s="91"/>
      <c r="CY111" s="91"/>
      <c r="CZ111" s="91"/>
      <c r="DA111" s="91"/>
      <c r="DB111" s="91"/>
      <c r="DC111" s="91"/>
      <c r="DD111" s="91"/>
      <c r="DE111" s="91"/>
      <c r="DF111" s="91"/>
      <c r="DG111" s="91"/>
      <c r="DH111" s="91"/>
      <c r="DI111" s="91"/>
      <c r="DJ111" s="91"/>
      <c r="DK111" s="91"/>
      <c r="DL111" s="91"/>
      <c r="DM111" s="91"/>
      <c r="DN111" s="91"/>
      <c r="DO111" s="91"/>
      <c r="DP111" s="91"/>
      <c r="DQ111" s="91"/>
      <c r="DR111" s="91"/>
      <c r="DS111" s="91"/>
      <c r="DT111" s="91"/>
      <c r="DU111" s="91"/>
      <c r="DV111" s="91"/>
      <c r="DW111" s="91"/>
      <c r="DX111" s="91"/>
      <c r="DY111" s="91"/>
      <c r="DZ111" s="91"/>
      <c r="EA111" s="91"/>
      <c r="EB111" s="91"/>
      <c r="EC111" s="91"/>
      <c r="ED111" s="91"/>
      <c r="EE111" s="91"/>
      <c r="EF111" s="91"/>
      <c r="EG111" s="91"/>
      <c r="EH111" s="91"/>
      <c r="EI111" s="91"/>
      <c r="EJ111" s="91"/>
      <c r="EK111" s="91"/>
      <c r="EL111" s="91"/>
      <c r="EM111" s="91"/>
      <c r="EN111" s="91"/>
      <c r="EO111" s="91"/>
      <c r="EP111" s="91"/>
      <c r="EQ111" s="91"/>
      <c r="ER111" s="91"/>
      <c r="ES111" s="91"/>
      <c r="ET111" s="91"/>
      <c r="EU111" s="91"/>
      <c r="EV111" s="91"/>
      <c r="EW111" s="91"/>
      <c r="EX111" s="91"/>
      <c r="EY111" s="91"/>
      <c r="EZ111" s="91"/>
      <c r="FA111" s="91"/>
      <c r="FB111" s="91"/>
      <c r="FC111" s="91"/>
      <c r="FD111" s="91"/>
      <c r="FE111" s="91"/>
      <c r="FF111" s="91"/>
      <c r="FG111" s="91"/>
      <c r="FH111" s="91"/>
      <c r="FI111" s="91"/>
      <c r="FJ111" s="91"/>
      <c r="FK111" s="91"/>
      <c r="FL111" s="91"/>
      <c r="FM111" s="91"/>
      <c r="FN111" s="91"/>
      <c r="FO111" s="91"/>
      <c r="FP111" s="91"/>
      <c r="FQ111" s="91"/>
      <c r="FR111" s="91"/>
      <c r="FS111" s="91"/>
      <c r="FT111" s="91"/>
      <c r="FU111" s="91"/>
      <c r="FV111" s="91"/>
      <c r="FW111" s="91"/>
      <c r="FX111" s="91"/>
      <c r="FY111" s="91"/>
      <c r="FZ111" s="91"/>
      <c r="GA111" s="91"/>
      <c r="GB111" s="91"/>
      <c r="GC111" s="91"/>
      <c r="GD111" s="91"/>
      <c r="GE111" s="91"/>
      <c r="GF111" s="91"/>
      <c r="GG111" s="91"/>
      <c r="GH111" s="91"/>
      <c r="GI111" s="91"/>
      <c r="GJ111" s="91"/>
      <c r="GK111" s="91"/>
      <c r="GL111" s="91"/>
      <c r="GM111" s="91"/>
      <c r="GN111" s="91"/>
      <c r="GO111" s="91"/>
      <c r="GP111" s="91"/>
      <c r="GQ111" s="91"/>
      <c r="GR111" s="91"/>
      <c r="GS111" s="91"/>
      <c r="GT111" s="91"/>
      <c r="GU111" s="91"/>
      <c r="GV111" s="91"/>
      <c r="GW111" s="91"/>
      <c r="GX111" s="91"/>
      <c r="GY111" s="91"/>
      <c r="GZ111" s="91"/>
      <c r="HA111" s="91"/>
      <c r="HB111" s="91"/>
      <c r="HC111" s="91"/>
      <c r="HD111" s="91"/>
      <c r="HE111" s="91"/>
      <c r="HF111" s="91"/>
      <c r="HG111" s="91"/>
      <c r="HH111" s="91"/>
      <c r="HI111" s="91"/>
      <c r="HJ111" s="91"/>
      <c r="HK111" s="91"/>
      <c r="HL111" s="91"/>
      <c r="HM111" s="91"/>
      <c r="HN111" s="91"/>
      <c r="HO111" s="91"/>
      <c r="HP111" s="91"/>
      <c r="HQ111" s="91"/>
      <c r="HR111" s="91"/>
      <c r="HS111" s="91"/>
      <c r="HT111" s="91"/>
      <c r="HU111" s="91"/>
      <c r="HV111" s="91"/>
      <c r="HW111" s="91"/>
      <c r="HX111" s="91"/>
      <c r="HY111" s="91"/>
      <c r="HZ111" s="91"/>
      <c r="IA111" s="91"/>
      <c r="IB111" s="91"/>
      <c r="IC111" s="91"/>
      <c r="ID111" s="91"/>
      <c r="IE111" s="91"/>
      <c r="IF111" s="91"/>
      <c r="IG111" s="91"/>
      <c r="IH111" s="91"/>
      <c r="II111" s="91"/>
      <c r="IJ111" s="91"/>
      <c r="IK111" s="91"/>
      <c r="IL111" s="91"/>
      <c r="IM111" s="91"/>
      <c r="IN111" s="91"/>
      <c r="IO111" s="91"/>
      <c r="IP111" s="91"/>
      <c r="IQ111" s="91"/>
      <c r="IR111" s="91"/>
      <c r="IS111" s="91"/>
      <c r="IT111" s="91"/>
      <c r="IU111" s="91"/>
      <c r="IV111" s="91"/>
      <c r="IW111" s="91"/>
      <c r="IX111" s="91"/>
      <c r="IY111" s="91"/>
      <c r="IZ111" s="91"/>
      <c r="JA111" s="91"/>
      <c r="JB111" s="91"/>
      <c r="JC111" s="91"/>
      <c r="JD111" s="91"/>
      <c r="JE111" s="91"/>
      <c r="JF111" s="91"/>
      <c r="JG111" s="91"/>
      <c r="JH111" s="91"/>
      <c r="JI111" s="91"/>
      <c r="JJ111" s="91"/>
      <c r="JK111" s="91"/>
      <c r="JL111" s="91"/>
      <c r="JM111" s="91"/>
      <c r="JN111" s="91"/>
      <c r="JO111" s="91"/>
      <c r="JP111" s="91"/>
      <c r="JQ111" s="91"/>
      <c r="JR111" s="91"/>
      <c r="JS111" s="91"/>
      <c r="JT111" s="91"/>
      <c r="JU111" s="91"/>
      <c r="JV111" s="91"/>
      <c r="JW111" s="91"/>
      <c r="JX111" s="91"/>
      <c r="JY111" s="91"/>
      <c r="JZ111" s="91"/>
      <c r="KA111" s="91"/>
      <c r="KB111" s="91"/>
      <c r="KC111" s="91"/>
      <c r="KD111" s="91"/>
      <c r="KE111" s="91"/>
      <c r="KF111" s="91"/>
      <c r="KG111" s="91"/>
      <c r="KH111" s="91"/>
      <c r="KI111" s="91"/>
      <c r="KJ111" s="91"/>
      <c r="KK111" s="91"/>
      <c r="KL111" s="91"/>
      <c r="KM111" s="91"/>
      <c r="KN111" s="91"/>
      <c r="KO111" s="91"/>
      <c r="KP111" s="91"/>
      <c r="KQ111" s="91"/>
      <c r="KR111" s="91"/>
      <c r="KS111" s="91"/>
      <c r="KT111" s="91"/>
      <c r="KU111" s="91"/>
      <c r="KV111" s="91"/>
      <c r="KW111" s="91"/>
      <c r="KX111" s="91"/>
      <c r="KY111" s="91"/>
      <c r="KZ111" s="91"/>
      <c r="LA111" s="91"/>
      <c r="LB111" s="91"/>
      <c r="LC111" s="91"/>
      <c r="LD111" s="91"/>
      <c r="LE111" s="91"/>
      <c r="LF111" s="91"/>
      <c r="LG111" s="91"/>
      <c r="LH111" s="91"/>
      <c r="LI111" s="91"/>
      <c r="LJ111" s="91"/>
      <c r="LK111" s="91"/>
      <c r="LL111" s="91"/>
      <c r="LM111" s="91"/>
      <c r="LN111" s="91"/>
      <c r="LO111" s="91"/>
      <c r="LP111" s="91"/>
      <c r="LQ111" s="91"/>
      <c r="LR111" s="91"/>
      <c r="LS111" s="91"/>
      <c r="LT111" s="91"/>
      <c r="LU111" s="91"/>
      <c r="LV111" s="91"/>
      <c r="LW111" s="91"/>
      <c r="LX111" s="91"/>
      <c r="LY111" s="91"/>
    </row>
    <row r="112" spans="1:337" s="1" customFormat="1" ht="15" thickBot="1" x14ac:dyDescent="0.4">
      <c r="A112" s="60"/>
      <c r="B112" s="29">
        <v>1</v>
      </c>
      <c r="C112" s="30">
        <v>0</v>
      </c>
      <c r="D112" s="31">
        <v>1</v>
      </c>
      <c r="E112" s="50">
        <v>-0.14887386402367275</v>
      </c>
      <c r="F112" s="51">
        <v>0.55108841544422227</v>
      </c>
      <c r="G112" s="49">
        <v>0.29361614896667432</v>
      </c>
      <c r="H112" s="49">
        <v>-0.19862671589268538</v>
      </c>
      <c r="I112" s="53"/>
      <c r="J112" s="34"/>
      <c r="K112" s="10">
        <v>-0.19862671589268538</v>
      </c>
      <c r="L112" s="10">
        <v>0.35246169955153689</v>
      </c>
      <c r="M112" s="10">
        <v>-0.34750057991635813</v>
      </c>
      <c r="N112" s="10">
        <v>0.20358783552786414</v>
      </c>
      <c r="O112" s="13">
        <f>1/(1+EXP(-K112))</f>
        <v>0.45050593647348952</v>
      </c>
      <c r="P112" s="13">
        <f t="shared" si="27"/>
        <v>0.58721440708495487</v>
      </c>
      <c r="Q112" s="13">
        <f t="shared" si="27"/>
        <v>0.4139886548722258</v>
      </c>
      <c r="R112" s="13">
        <f t="shared" si="27"/>
        <v>0.55072188636216246</v>
      </c>
      <c r="S112" s="106">
        <v>0.1425044030172129</v>
      </c>
      <c r="T112" s="15">
        <f t="shared" si="18"/>
        <v>0.53556593316879542</v>
      </c>
      <c r="U112" s="35"/>
      <c r="V112" s="18">
        <v>-0.11610851670780115</v>
      </c>
      <c r="W112" s="21">
        <v>3.2633820088434559E-3</v>
      </c>
      <c r="X112" s="21"/>
      <c r="Y112" s="24">
        <v>8.9359054948445794E-3</v>
      </c>
      <c r="Z112" s="25">
        <v>-8.3767068358658377E-3</v>
      </c>
      <c r="AA112" s="25">
        <v>-8.2706278379315722E-3</v>
      </c>
      <c r="AB112" s="18">
        <v>8.5824097018453709E-3</v>
      </c>
      <c r="AC112" s="21">
        <v>3.117818639137987E-4</v>
      </c>
      <c r="AD112" s="27">
        <v>2.0570286597953319E-4</v>
      </c>
      <c r="AE112" s="28">
        <f>SUM(Y112:AB112)</f>
        <v>8.709805228925404E-4</v>
      </c>
      <c r="AF112" s="117">
        <v>-0.14980920961541416</v>
      </c>
      <c r="AG112" s="118">
        <v>0.55047130684628365</v>
      </c>
      <c r="AH112" s="115">
        <v>-0.20123965746136299</v>
      </c>
      <c r="AI112" s="122">
        <v>0.28382600294014393</v>
      </c>
      <c r="AJ112" s="125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1"/>
      <c r="DC112" s="91"/>
      <c r="DD112" s="91"/>
      <c r="DE112" s="91"/>
      <c r="DF112" s="91"/>
      <c r="DG112" s="91"/>
      <c r="DH112" s="91"/>
      <c r="DI112" s="91"/>
      <c r="DJ112" s="91"/>
      <c r="DK112" s="91"/>
      <c r="DL112" s="91"/>
      <c r="DM112" s="91"/>
      <c r="DN112" s="91"/>
      <c r="DO112" s="91"/>
      <c r="DP112" s="91"/>
      <c r="DQ112" s="91"/>
      <c r="DR112" s="91"/>
      <c r="DS112" s="91"/>
      <c r="DT112" s="91"/>
      <c r="DU112" s="91"/>
      <c r="DV112" s="91"/>
      <c r="DW112" s="91"/>
      <c r="DX112" s="91"/>
      <c r="DY112" s="91"/>
      <c r="DZ112" s="91"/>
      <c r="EA112" s="91"/>
      <c r="EB112" s="91"/>
      <c r="EC112" s="91"/>
      <c r="ED112" s="91"/>
      <c r="EE112" s="91"/>
      <c r="EF112" s="91"/>
      <c r="EG112" s="91"/>
      <c r="EH112" s="91"/>
      <c r="EI112" s="91"/>
      <c r="EJ112" s="91"/>
      <c r="EK112" s="91"/>
      <c r="EL112" s="91"/>
      <c r="EM112" s="91"/>
      <c r="EN112" s="91"/>
      <c r="EO112" s="91"/>
      <c r="EP112" s="91"/>
      <c r="EQ112" s="91"/>
      <c r="ER112" s="91"/>
      <c r="ES112" s="91"/>
      <c r="ET112" s="91"/>
      <c r="EU112" s="91"/>
      <c r="EV112" s="91"/>
      <c r="EW112" s="91"/>
      <c r="EX112" s="91"/>
      <c r="EY112" s="91"/>
      <c r="EZ112" s="91"/>
      <c r="FA112" s="91"/>
      <c r="FB112" s="91"/>
      <c r="FC112" s="91"/>
      <c r="FD112" s="91"/>
      <c r="FE112" s="91"/>
      <c r="FF112" s="91"/>
      <c r="FG112" s="91"/>
      <c r="FH112" s="91"/>
      <c r="FI112" s="91"/>
      <c r="FJ112" s="91"/>
      <c r="FK112" s="91"/>
      <c r="FL112" s="91"/>
      <c r="FM112" s="91"/>
      <c r="FN112" s="91"/>
      <c r="FO112" s="91"/>
      <c r="FP112" s="91"/>
      <c r="FQ112" s="91"/>
      <c r="FR112" s="91"/>
      <c r="FS112" s="91"/>
      <c r="FT112" s="91"/>
      <c r="FU112" s="91"/>
      <c r="FV112" s="91"/>
      <c r="FW112" s="91"/>
      <c r="FX112" s="91"/>
      <c r="FY112" s="91"/>
      <c r="FZ112" s="91"/>
      <c r="GA112" s="91"/>
      <c r="GB112" s="91"/>
      <c r="GC112" s="91"/>
      <c r="GD112" s="91"/>
      <c r="GE112" s="91"/>
      <c r="GF112" s="91"/>
      <c r="GG112" s="91"/>
      <c r="GH112" s="91"/>
      <c r="GI112" s="91"/>
      <c r="GJ112" s="91"/>
      <c r="GK112" s="91"/>
      <c r="GL112" s="91"/>
      <c r="GM112" s="91"/>
      <c r="GN112" s="91"/>
      <c r="GO112" s="91"/>
      <c r="GP112" s="91"/>
      <c r="GQ112" s="91"/>
      <c r="GR112" s="91"/>
      <c r="GS112" s="91"/>
      <c r="GT112" s="91"/>
      <c r="GU112" s="91"/>
      <c r="GV112" s="91"/>
      <c r="GW112" s="91"/>
      <c r="GX112" s="91"/>
      <c r="GY112" s="91"/>
      <c r="GZ112" s="91"/>
      <c r="HA112" s="91"/>
      <c r="HB112" s="91"/>
      <c r="HC112" s="91"/>
      <c r="HD112" s="91"/>
      <c r="HE112" s="91"/>
      <c r="HF112" s="91"/>
      <c r="HG112" s="91"/>
      <c r="HH112" s="91"/>
      <c r="HI112" s="91"/>
      <c r="HJ112" s="91"/>
      <c r="HK112" s="91"/>
      <c r="HL112" s="91"/>
      <c r="HM112" s="91"/>
      <c r="HN112" s="91"/>
      <c r="HO112" s="91"/>
      <c r="HP112" s="91"/>
      <c r="HQ112" s="91"/>
      <c r="HR112" s="91"/>
      <c r="HS112" s="91"/>
      <c r="HT112" s="91"/>
      <c r="HU112" s="91"/>
      <c r="HV112" s="91"/>
      <c r="HW112" s="91"/>
      <c r="HX112" s="91"/>
      <c r="HY112" s="91"/>
      <c r="HZ112" s="91"/>
      <c r="IA112" s="91"/>
      <c r="IB112" s="91"/>
      <c r="IC112" s="91"/>
      <c r="ID112" s="91"/>
      <c r="IE112" s="91"/>
      <c r="IF112" s="91"/>
      <c r="IG112" s="91"/>
      <c r="IH112" s="91"/>
      <c r="II112" s="91"/>
      <c r="IJ112" s="91"/>
      <c r="IK112" s="91"/>
      <c r="IL112" s="91"/>
      <c r="IM112" s="91"/>
      <c r="IN112" s="91"/>
      <c r="IO112" s="91"/>
      <c r="IP112" s="91"/>
      <c r="IQ112" s="91"/>
      <c r="IR112" s="91"/>
      <c r="IS112" s="91"/>
      <c r="IT112" s="91"/>
      <c r="IU112" s="91"/>
      <c r="IV112" s="91"/>
      <c r="IW112" s="91"/>
      <c r="IX112" s="91"/>
      <c r="IY112" s="91"/>
      <c r="IZ112" s="91"/>
      <c r="JA112" s="91"/>
      <c r="JB112" s="91"/>
      <c r="JC112" s="91"/>
      <c r="JD112" s="91"/>
      <c r="JE112" s="91"/>
      <c r="JF112" s="91"/>
      <c r="JG112" s="91"/>
      <c r="JH112" s="91"/>
      <c r="JI112" s="91"/>
      <c r="JJ112" s="91"/>
      <c r="JK112" s="91"/>
      <c r="JL112" s="91"/>
      <c r="JM112" s="91"/>
      <c r="JN112" s="91"/>
      <c r="JO112" s="91"/>
      <c r="JP112" s="91"/>
      <c r="JQ112" s="91"/>
      <c r="JR112" s="91"/>
      <c r="JS112" s="91"/>
      <c r="JT112" s="91"/>
      <c r="JU112" s="91"/>
      <c r="JV112" s="91"/>
      <c r="JW112" s="91"/>
      <c r="JX112" s="91"/>
      <c r="JY112" s="91"/>
      <c r="JZ112" s="91"/>
      <c r="KA112" s="91"/>
      <c r="KB112" s="91"/>
      <c r="KC112" s="91"/>
      <c r="KD112" s="91"/>
      <c r="KE112" s="91"/>
      <c r="KF112" s="91"/>
      <c r="KG112" s="91"/>
      <c r="KH112" s="91"/>
      <c r="KI112" s="91"/>
      <c r="KJ112" s="91"/>
      <c r="KK112" s="91"/>
      <c r="KL112" s="91"/>
      <c r="KM112" s="91"/>
      <c r="KN112" s="91"/>
      <c r="KO112" s="91"/>
      <c r="KP112" s="91"/>
      <c r="KQ112" s="91"/>
      <c r="KR112" s="91"/>
      <c r="KS112" s="91"/>
      <c r="KT112" s="91"/>
      <c r="KU112" s="91"/>
      <c r="KV112" s="91"/>
      <c r="KW112" s="91"/>
      <c r="KX112" s="91"/>
      <c r="KY112" s="91"/>
      <c r="KZ112" s="91"/>
      <c r="LA112" s="91"/>
      <c r="LB112" s="91"/>
      <c r="LC112" s="91"/>
      <c r="LD112" s="91"/>
      <c r="LE112" s="91"/>
      <c r="LF112" s="91"/>
      <c r="LG112" s="91"/>
      <c r="LH112" s="91"/>
      <c r="LI112" s="91"/>
      <c r="LJ112" s="91"/>
      <c r="LK112" s="91"/>
      <c r="LL112" s="91"/>
      <c r="LM112" s="91"/>
      <c r="LN112" s="91"/>
      <c r="LO112" s="91"/>
      <c r="LP112" s="91"/>
      <c r="LQ112" s="91"/>
      <c r="LR112" s="91"/>
      <c r="LS112" s="91"/>
      <c r="LT112" s="91"/>
      <c r="LU112" s="91"/>
      <c r="LV112" s="91"/>
      <c r="LW112" s="91"/>
      <c r="LX112" s="91"/>
      <c r="LY112" s="91"/>
    </row>
    <row r="113" spans="1:337" s="1" customFormat="1" ht="15" thickBot="1" x14ac:dyDescent="0.4">
      <c r="A113" s="61"/>
      <c r="B113" s="36">
        <v>1</v>
      </c>
      <c r="C113" s="37">
        <v>1</v>
      </c>
      <c r="D113" s="38">
        <v>0</v>
      </c>
      <c r="E113" s="54"/>
      <c r="F113" s="55"/>
      <c r="G113" s="56"/>
      <c r="H113" s="56"/>
      <c r="I113" s="57"/>
      <c r="J113" s="41"/>
      <c r="K113" s="42"/>
      <c r="L113" s="42"/>
      <c r="M113" s="42"/>
      <c r="N113" s="42"/>
      <c r="O113" s="14"/>
      <c r="P113" s="14"/>
      <c r="Q113" s="14"/>
      <c r="R113" s="14"/>
      <c r="S113" s="107">
        <v>-0.10993701329437611</v>
      </c>
      <c r="T113" s="15">
        <f t="shared" si="18"/>
        <v>0.47254339482117358</v>
      </c>
      <c r="U113" s="43"/>
      <c r="V113" s="19">
        <v>0.11813584870529339</v>
      </c>
      <c r="W113" s="44"/>
      <c r="X113" s="44"/>
      <c r="Y113" s="45"/>
      <c r="Z113" s="42"/>
      <c r="AA113" s="42"/>
      <c r="AB113" s="19"/>
      <c r="AC113" s="44"/>
      <c r="AD113" s="46"/>
      <c r="AE113" s="47"/>
      <c r="AF113" s="119"/>
      <c r="AG113" s="120"/>
      <c r="AH113" s="116"/>
      <c r="AI113" s="123"/>
      <c r="AJ113" s="126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1"/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91"/>
      <c r="DC113" s="91"/>
      <c r="DD113" s="91"/>
      <c r="DE113" s="91"/>
      <c r="DF113" s="91"/>
      <c r="DG113" s="91"/>
      <c r="DH113" s="91"/>
      <c r="DI113" s="91"/>
      <c r="DJ113" s="91"/>
      <c r="DK113" s="91"/>
      <c r="DL113" s="91"/>
      <c r="DM113" s="91"/>
      <c r="DN113" s="91"/>
      <c r="DO113" s="91"/>
      <c r="DP113" s="91"/>
      <c r="DQ113" s="91"/>
      <c r="DR113" s="91"/>
      <c r="DS113" s="91"/>
      <c r="DT113" s="91"/>
      <c r="DU113" s="91"/>
      <c r="DV113" s="91"/>
      <c r="DW113" s="91"/>
      <c r="DX113" s="91"/>
      <c r="DY113" s="91"/>
      <c r="DZ113" s="91"/>
      <c r="EA113" s="91"/>
      <c r="EB113" s="91"/>
      <c r="EC113" s="91"/>
      <c r="ED113" s="91"/>
      <c r="EE113" s="91"/>
      <c r="EF113" s="91"/>
      <c r="EG113" s="91"/>
      <c r="EH113" s="91"/>
      <c r="EI113" s="91"/>
      <c r="EJ113" s="91"/>
      <c r="EK113" s="91"/>
      <c r="EL113" s="91"/>
      <c r="EM113" s="91"/>
      <c r="EN113" s="91"/>
      <c r="EO113" s="91"/>
      <c r="EP113" s="91"/>
      <c r="EQ113" s="91"/>
      <c r="ER113" s="91"/>
      <c r="ES113" s="91"/>
      <c r="ET113" s="91"/>
      <c r="EU113" s="91"/>
      <c r="EV113" s="91"/>
      <c r="EW113" s="91"/>
      <c r="EX113" s="91"/>
      <c r="EY113" s="91"/>
      <c r="EZ113" s="91"/>
      <c r="FA113" s="91"/>
      <c r="FB113" s="91"/>
      <c r="FC113" s="91"/>
      <c r="FD113" s="91"/>
      <c r="FE113" s="91"/>
      <c r="FF113" s="91"/>
      <c r="FG113" s="91"/>
      <c r="FH113" s="91"/>
      <c r="FI113" s="91"/>
      <c r="FJ113" s="91"/>
      <c r="FK113" s="91"/>
      <c r="FL113" s="91"/>
      <c r="FM113" s="91"/>
      <c r="FN113" s="91"/>
      <c r="FO113" s="91"/>
      <c r="FP113" s="91"/>
      <c r="FQ113" s="91"/>
      <c r="FR113" s="91"/>
      <c r="FS113" s="91"/>
      <c r="FT113" s="91"/>
      <c r="FU113" s="91"/>
      <c r="FV113" s="91"/>
      <c r="FW113" s="91"/>
      <c r="FX113" s="91"/>
      <c r="FY113" s="91"/>
      <c r="FZ113" s="91"/>
      <c r="GA113" s="91"/>
      <c r="GB113" s="91"/>
      <c r="GC113" s="91"/>
      <c r="GD113" s="91"/>
      <c r="GE113" s="91"/>
      <c r="GF113" s="91"/>
      <c r="GG113" s="91"/>
      <c r="GH113" s="91"/>
      <c r="GI113" s="91"/>
      <c r="GJ113" s="91"/>
      <c r="GK113" s="91"/>
      <c r="GL113" s="91"/>
      <c r="GM113" s="91"/>
      <c r="GN113" s="91"/>
      <c r="GO113" s="91"/>
      <c r="GP113" s="91"/>
      <c r="GQ113" s="91"/>
      <c r="GR113" s="91"/>
      <c r="GS113" s="91"/>
      <c r="GT113" s="91"/>
      <c r="GU113" s="91"/>
      <c r="GV113" s="91"/>
      <c r="GW113" s="91"/>
      <c r="GX113" s="91"/>
      <c r="GY113" s="91"/>
      <c r="GZ113" s="91"/>
      <c r="HA113" s="91"/>
      <c r="HB113" s="91"/>
      <c r="HC113" s="91"/>
      <c r="HD113" s="91"/>
      <c r="HE113" s="91"/>
      <c r="HF113" s="91"/>
      <c r="HG113" s="91"/>
      <c r="HH113" s="91"/>
      <c r="HI113" s="91"/>
      <c r="HJ113" s="91"/>
      <c r="HK113" s="91"/>
      <c r="HL113" s="91"/>
      <c r="HM113" s="91"/>
      <c r="HN113" s="91"/>
      <c r="HO113" s="91"/>
      <c r="HP113" s="91"/>
      <c r="HQ113" s="91"/>
      <c r="HR113" s="91"/>
      <c r="HS113" s="91"/>
      <c r="HT113" s="91"/>
      <c r="HU113" s="91"/>
      <c r="HV113" s="91"/>
      <c r="HW113" s="91"/>
      <c r="HX113" s="91"/>
      <c r="HY113" s="91"/>
      <c r="HZ113" s="91"/>
      <c r="IA113" s="91"/>
      <c r="IB113" s="91"/>
      <c r="IC113" s="91"/>
      <c r="ID113" s="91"/>
      <c r="IE113" s="91"/>
      <c r="IF113" s="91"/>
      <c r="IG113" s="91"/>
      <c r="IH113" s="91"/>
      <c r="II113" s="91"/>
      <c r="IJ113" s="91"/>
      <c r="IK113" s="91"/>
      <c r="IL113" s="91"/>
      <c r="IM113" s="91"/>
      <c r="IN113" s="91"/>
      <c r="IO113" s="91"/>
      <c r="IP113" s="91"/>
      <c r="IQ113" s="91"/>
      <c r="IR113" s="91"/>
      <c r="IS113" s="91"/>
      <c r="IT113" s="91"/>
      <c r="IU113" s="91"/>
      <c r="IV113" s="91"/>
      <c r="IW113" s="91"/>
      <c r="IX113" s="91"/>
      <c r="IY113" s="91"/>
      <c r="IZ113" s="91"/>
      <c r="JA113" s="91"/>
      <c r="JB113" s="91"/>
      <c r="JC113" s="91"/>
      <c r="JD113" s="91"/>
      <c r="JE113" s="91"/>
      <c r="JF113" s="91"/>
      <c r="JG113" s="91"/>
      <c r="JH113" s="91"/>
      <c r="JI113" s="91"/>
      <c r="JJ113" s="91"/>
      <c r="JK113" s="91"/>
      <c r="JL113" s="91"/>
      <c r="JM113" s="91"/>
      <c r="JN113" s="91"/>
      <c r="JO113" s="91"/>
      <c r="JP113" s="91"/>
      <c r="JQ113" s="91"/>
      <c r="JR113" s="91"/>
      <c r="JS113" s="91"/>
      <c r="JT113" s="91"/>
      <c r="JU113" s="91"/>
      <c r="JV113" s="91"/>
      <c r="JW113" s="91"/>
      <c r="JX113" s="91"/>
      <c r="JY113" s="91"/>
      <c r="JZ113" s="91"/>
      <c r="KA113" s="91"/>
      <c r="KB113" s="91"/>
      <c r="KC113" s="91"/>
      <c r="KD113" s="91"/>
      <c r="KE113" s="91"/>
      <c r="KF113" s="91"/>
      <c r="KG113" s="91"/>
      <c r="KH113" s="91"/>
      <c r="KI113" s="91"/>
      <c r="KJ113" s="91"/>
      <c r="KK113" s="91"/>
      <c r="KL113" s="91"/>
      <c r="KM113" s="91"/>
      <c r="KN113" s="91"/>
      <c r="KO113" s="91"/>
      <c r="KP113" s="91"/>
      <c r="KQ113" s="91"/>
      <c r="KR113" s="91"/>
      <c r="KS113" s="91"/>
      <c r="KT113" s="91"/>
      <c r="KU113" s="91"/>
      <c r="KV113" s="91"/>
      <c r="KW113" s="91"/>
      <c r="KX113" s="91"/>
      <c r="KY113" s="91"/>
      <c r="KZ113" s="91"/>
      <c r="LA113" s="91"/>
      <c r="LB113" s="91"/>
      <c r="LC113" s="91"/>
      <c r="LD113" s="91"/>
      <c r="LE113" s="91"/>
      <c r="LF113" s="91"/>
      <c r="LG113" s="91"/>
      <c r="LH113" s="91"/>
      <c r="LI113" s="91"/>
      <c r="LJ113" s="91"/>
      <c r="LK113" s="91"/>
      <c r="LL113" s="91"/>
      <c r="LM113" s="91"/>
      <c r="LN113" s="91"/>
      <c r="LO113" s="91"/>
      <c r="LP113" s="91"/>
      <c r="LQ113" s="91"/>
      <c r="LR113" s="91"/>
      <c r="LS113" s="91"/>
      <c r="LT113" s="91"/>
      <c r="LU113" s="91"/>
      <c r="LV113" s="91"/>
      <c r="LW113" s="91"/>
      <c r="LX113" s="91"/>
      <c r="LY113" s="91"/>
    </row>
    <row r="114" spans="1:337" s="1" customFormat="1" ht="15" thickBot="1" x14ac:dyDescent="0.4">
      <c r="A114" s="59">
        <f>A110+1</f>
        <v>27</v>
      </c>
      <c r="B114" s="3">
        <v>0</v>
      </c>
      <c r="C114" s="4">
        <v>0</v>
      </c>
      <c r="D114" s="5">
        <v>0</v>
      </c>
      <c r="E114" s="48" cm="1">
        <f t="array" ref="E114:F116">AF110:AG112</f>
        <v>-0.43727140907574352</v>
      </c>
      <c r="F114" s="49">
        <v>-0.4785108577288813</v>
      </c>
      <c r="G114" s="49" cm="1">
        <f t="array" ref="G114:G116">AI110:AI112</f>
        <v>2.249274249616978</v>
      </c>
      <c r="H114" s="49" cm="1">
        <f t="array" ref="H114:H116">AH110:AH112</f>
        <v>0.4615840919544183</v>
      </c>
      <c r="I114" s="52">
        <f>AJ110</f>
        <v>-1.0402198108018521</v>
      </c>
      <c r="J114" s="8">
        <v>3</v>
      </c>
      <c r="K114" s="9" cm="1">
        <f t="array" ref="K114:N116" xml:space="preserve"> MMULT(E114:F116, TRANSPOSE(B114:C117))+H114:H116</f>
        <v>0.4615840919544183</v>
      </c>
      <c r="L114" s="9">
        <v>-1.6926765774463004E-2</v>
      </c>
      <c r="M114" s="9">
        <v>2.4312682878674774E-2</v>
      </c>
      <c r="N114" s="9">
        <v>-0.45419817485020653</v>
      </c>
      <c r="O114" s="11">
        <f>(EXP(K114)-EXP(-K114))/(EXP(K114)+EXP(-K114))</f>
        <v>0.43137440993765491</v>
      </c>
      <c r="P114" s="11">
        <f t="shared" ref="P114:R116" si="28">1/(1+EXP(-L114))</f>
        <v>0.49576840959055318</v>
      </c>
      <c r="Q114" s="11">
        <f t="shared" si="28"/>
        <v>0.50607787133348914</v>
      </c>
      <c r="R114" s="11">
        <f t="shared" si="28"/>
        <v>0.3883630772395375</v>
      </c>
      <c r="S114" s="105" cm="1">
        <f t="array" ref="S114:S117">MMULT(TRANSPOSE(O114:R116), G114:G116)+I114</f>
        <v>-3.632669322088744E-2</v>
      </c>
      <c r="T114" s="15">
        <f t="shared" si="18"/>
        <v>0.49091932526602045</v>
      </c>
      <c r="U114" s="16" cm="1">
        <f t="array" ref="U114">0.25*(-SUMPRODUCT(D114:D117,LN(T114:T117))-SUMPRODUCT(1-D114:D117,LN(1-T114:T117)))</f>
        <v>0.6434317718502538</v>
      </c>
      <c r="V114" s="17" cm="1">
        <f t="array" ref="V114:V117">0.25*(T114:T117-D114:D117)</f>
        <v>0.12272983131650511</v>
      </c>
      <c r="W114" s="20" cm="1">
        <f t="array" ref="W114:W116" xml:space="preserve"> TRANSPOSE(MMULT( TRANSPOSE(_xlfn.ANCHORARRAY(V114)), TRANSPOSE(O114:R116)))</f>
        <v>-1.8257378618972676E-2</v>
      </c>
      <c r="X114" s="20">
        <f>SUM(_xlfn.ANCHORARRAY(V114))</f>
        <v>7.0947025115723344E-3</v>
      </c>
      <c r="Y114" s="22" cm="1">
        <f t="array" ref="Y114:AB116">(G114:G116)*(TRANSPOSE(_xlfn.ANCHORARRAY(V114))*(O114:R116)*(1-O114:R116))</f>
        <v>6.7713198311374775E-2</v>
      </c>
      <c r="Z114" s="23">
        <v>-6.6205190090025026E-2</v>
      </c>
      <c r="AA114" s="23">
        <v>-6.5172348550498901E-2</v>
      </c>
      <c r="AB114" s="17">
        <v>6.3059601246205063E-2</v>
      </c>
      <c r="AC114" s="20" cm="1">
        <f t="array" ref="AC114:AD116">MMULT((_xlfn.ANCHORARRAY(Y114)),(B114:C117))</f>
        <v>-2.1127473042938383E-3</v>
      </c>
      <c r="AD114" s="26">
        <v>-3.1455888438199631E-3</v>
      </c>
      <c r="AE114" s="28">
        <f>SUM(Y114:AB114)</f>
        <v>-6.0473908294408907E-4</v>
      </c>
      <c r="AF114" s="117" cm="1">
        <f t="array" ref="AF114:AG116">E114:F116-3*(_xlfn.ANCHORARRAY(AC114))</f>
        <v>-0.43093316716286201</v>
      </c>
      <c r="AG114" s="118">
        <v>-0.46907409119742138</v>
      </c>
      <c r="AH114" s="114" cm="1">
        <f t="array" ref="AH114:AH116">(H114:H116)-3*(AE114:AE116)</f>
        <v>0.46339830920325054</v>
      </c>
      <c r="AI114" s="121" cm="1">
        <f t="array" ref="AI114:AI116">G114:G116-3*(_xlfn.ANCHORARRAY(W114))</f>
        <v>2.304046385473896</v>
      </c>
      <c r="AJ114" s="124">
        <f>I114-3*(X114)</f>
        <v>-1.0615039183365691</v>
      </c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91"/>
      <c r="CC114" s="91"/>
      <c r="CD114" s="91"/>
      <c r="CE114" s="91"/>
      <c r="CF114" s="91"/>
      <c r="CG114" s="91"/>
      <c r="CH114" s="91"/>
      <c r="CI114" s="91"/>
      <c r="CJ114" s="91"/>
      <c r="CK114" s="91"/>
      <c r="CL114" s="91"/>
      <c r="CM114" s="91"/>
      <c r="CN114" s="91"/>
      <c r="CO114" s="91"/>
      <c r="CP114" s="91"/>
      <c r="CQ114" s="91"/>
      <c r="CR114" s="91"/>
      <c r="CS114" s="91"/>
      <c r="CT114" s="91"/>
      <c r="CU114" s="91"/>
      <c r="CV114" s="91"/>
      <c r="CW114" s="91"/>
      <c r="CX114" s="91"/>
      <c r="CY114" s="91"/>
      <c r="CZ114" s="91"/>
      <c r="DA114" s="91"/>
      <c r="DB114" s="91"/>
      <c r="DC114" s="91"/>
      <c r="DD114" s="91"/>
      <c r="DE114" s="91"/>
      <c r="DF114" s="91"/>
      <c r="DG114" s="91"/>
      <c r="DH114" s="91"/>
      <c r="DI114" s="91"/>
      <c r="DJ114" s="91"/>
      <c r="DK114" s="91"/>
      <c r="DL114" s="91"/>
      <c r="DM114" s="91"/>
      <c r="DN114" s="91"/>
      <c r="DO114" s="91"/>
      <c r="DP114" s="91"/>
      <c r="DQ114" s="91"/>
      <c r="DR114" s="91"/>
      <c r="DS114" s="91"/>
      <c r="DT114" s="91"/>
      <c r="DU114" s="91"/>
      <c r="DV114" s="91"/>
      <c r="DW114" s="91"/>
      <c r="DX114" s="91"/>
      <c r="DY114" s="91"/>
      <c r="DZ114" s="91"/>
      <c r="EA114" s="91"/>
      <c r="EB114" s="91"/>
      <c r="EC114" s="91"/>
      <c r="ED114" s="91"/>
      <c r="EE114" s="91"/>
      <c r="EF114" s="91"/>
      <c r="EG114" s="91"/>
      <c r="EH114" s="91"/>
      <c r="EI114" s="91"/>
      <c r="EJ114" s="91"/>
      <c r="EK114" s="91"/>
      <c r="EL114" s="91"/>
      <c r="EM114" s="91"/>
      <c r="EN114" s="91"/>
      <c r="EO114" s="91"/>
      <c r="EP114" s="91"/>
      <c r="EQ114" s="91"/>
      <c r="ER114" s="91"/>
      <c r="ES114" s="91"/>
      <c r="ET114" s="91"/>
      <c r="EU114" s="91"/>
      <c r="EV114" s="91"/>
      <c r="EW114" s="91"/>
      <c r="EX114" s="91"/>
      <c r="EY114" s="91"/>
      <c r="EZ114" s="91"/>
      <c r="FA114" s="91"/>
      <c r="FB114" s="91"/>
      <c r="FC114" s="91"/>
      <c r="FD114" s="91"/>
      <c r="FE114" s="91"/>
      <c r="FF114" s="91"/>
      <c r="FG114" s="91"/>
      <c r="FH114" s="91"/>
      <c r="FI114" s="91"/>
      <c r="FJ114" s="91"/>
      <c r="FK114" s="91"/>
      <c r="FL114" s="91"/>
      <c r="FM114" s="91"/>
      <c r="FN114" s="91"/>
      <c r="FO114" s="91"/>
      <c r="FP114" s="91"/>
      <c r="FQ114" s="91"/>
      <c r="FR114" s="91"/>
      <c r="FS114" s="91"/>
      <c r="FT114" s="91"/>
      <c r="FU114" s="91"/>
      <c r="FV114" s="91"/>
      <c r="FW114" s="91"/>
      <c r="FX114" s="91"/>
      <c r="FY114" s="91"/>
      <c r="FZ114" s="91"/>
      <c r="GA114" s="91"/>
      <c r="GB114" s="91"/>
      <c r="GC114" s="91"/>
      <c r="GD114" s="91"/>
      <c r="GE114" s="91"/>
      <c r="GF114" s="91"/>
      <c r="GG114" s="91"/>
      <c r="GH114" s="91"/>
      <c r="GI114" s="91"/>
      <c r="GJ114" s="91"/>
      <c r="GK114" s="91"/>
      <c r="GL114" s="91"/>
      <c r="GM114" s="91"/>
      <c r="GN114" s="91"/>
      <c r="GO114" s="91"/>
      <c r="GP114" s="91"/>
      <c r="GQ114" s="91"/>
      <c r="GR114" s="91"/>
      <c r="GS114" s="91"/>
      <c r="GT114" s="91"/>
      <c r="GU114" s="91"/>
      <c r="GV114" s="91"/>
      <c r="GW114" s="91"/>
      <c r="GX114" s="91"/>
      <c r="GY114" s="91"/>
      <c r="GZ114" s="91"/>
      <c r="HA114" s="91"/>
      <c r="HB114" s="91"/>
      <c r="HC114" s="91"/>
      <c r="HD114" s="91"/>
      <c r="HE114" s="91"/>
      <c r="HF114" s="91"/>
      <c r="HG114" s="91"/>
      <c r="HH114" s="91"/>
      <c r="HI114" s="91"/>
      <c r="HJ114" s="91"/>
      <c r="HK114" s="91"/>
      <c r="HL114" s="91"/>
      <c r="HM114" s="91"/>
      <c r="HN114" s="91"/>
      <c r="HO114" s="91"/>
      <c r="HP114" s="91"/>
      <c r="HQ114" s="91"/>
      <c r="HR114" s="91"/>
      <c r="HS114" s="91"/>
      <c r="HT114" s="91"/>
      <c r="HU114" s="91"/>
      <c r="HV114" s="91"/>
      <c r="HW114" s="91"/>
      <c r="HX114" s="91"/>
      <c r="HY114" s="91"/>
      <c r="HZ114" s="91"/>
      <c r="IA114" s="91"/>
      <c r="IB114" s="91"/>
      <c r="IC114" s="91"/>
      <c r="ID114" s="91"/>
      <c r="IE114" s="91"/>
      <c r="IF114" s="91"/>
      <c r="IG114" s="91"/>
      <c r="IH114" s="91"/>
      <c r="II114" s="91"/>
      <c r="IJ114" s="91"/>
      <c r="IK114" s="91"/>
      <c r="IL114" s="91"/>
      <c r="IM114" s="91"/>
      <c r="IN114" s="91"/>
      <c r="IO114" s="91"/>
      <c r="IP114" s="91"/>
      <c r="IQ114" s="91"/>
      <c r="IR114" s="91"/>
      <c r="IS114" s="91"/>
      <c r="IT114" s="91"/>
      <c r="IU114" s="91"/>
      <c r="IV114" s="91"/>
      <c r="IW114" s="91"/>
      <c r="IX114" s="91"/>
      <c r="IY114" s="91"/>
      <c r="IZ114" s="91"/>
      <c r="JA114" s="91"/>
      <c r="JB114" s="91"/>
      <c r="JC114" s="91"/>
      <c r="JD114" s="91"/>
      <c r="JE114" s="91"/>
      <c r="JF114" s="91"/>
      <c r="JG114" s="91"/>
      <c r="JH114" s="91"/>
      <c r="JI114" s="91"/>
      <c r="JJ114" s="91"/>
      <c r="JK114" s="91"/>
      <c r="JL114" s="91"/>
      <c r="JM114" s="91"/>
      <c r="JN114" s="91"/>
      <c r="JO114" s="91"/>
      <c r="JP114" s="91"/>
      <c r="JQ114" s="91"/>
      <c r="JR114" s="91"/>
      <c r="JS114" s="91"/>
      <c r="JT114" s="91"/>
      <c r="JU114" s="91"/>
      <c r="JV114" s="91"/>
      <c r="JW114" s="91"/>
      <c r="JX114" s="91"/>
      <c r="JY114" s="91"/>
      <c r="JZ114" s="91"/>
      <c r="KA114" s="91"/>
      <c r="KB114" s="91"/>
      <c r="KC114" s="91"/>
      <c r="KD114" s="91"/>
      <c r="KE114" s="91"/>
      <c r="KF114" s="91"/>
      <c r="KG114" s="91"/>
      <c r="KH114" s="91"/>
      <c r="KI114" s="91"/>
      <c r="KJ114" s="91"/>
      <c r="KK114" s="91"/>
      <c r="KL114" s="91"/>
      <c r="KM114" s="91"/>
      <c r="KN114" s="91"/>
      <c r="KO114" s="91"/>
      <c r="KP114" s="91"/>
      <c r="KQ114" s="91"/>
      <c r="KR114" s="91"/>
      <c r="KS114" s="91"/>
      <c r="KT114" s="91"/>
      <c r="KU114" s="91"/>
      <c r="KV114" s="91"/>
      <c r="KW114" s="91"/>
      <c r="KX114" s="91"/>
      <c r="KY114" s="91"/>
      <c r="KZ114" s="91"/>
      <c r="LA114" s="91"/>
      <c r="LB114" s="91"/>
      <c r="LC114" s="91"/>
      <c r="LD114" s="91"/>
      <c r="LE114" s="91"/>
      <c r="LF114" s="91"/>
      <c r="LG114" s="91"/>
      <c r="LH114" s="91"/>
      <c r="LI114" s="91"/>
      <c r="LJ114" s="91"/>
      <c r="LK114" s="91"/>
      <c r="LL114" s="91"/>
      <c r="LM114" s="91"/>
      <c r="LN114" s="91"/>
      <c r="LO114" s="91"/>
      <c r="LP114" s="91"/>
      <c r="LQ114" s="91"/>
      <c r="LR114" s="91"/>
      <c r="LS114" s="91"/>
      <c r="LT114" s="91"/>
      <c r="LU114" s="91"/>
      <c r="LV114" s="91"/>
      <c r="LW114" s="91"/>
      <c r="LX114" s="91"/>
      <c r="LY114" s="91"/>
    </row>
    <row r="115" spans="1:337" s="1" customFormat="1" ht="15" thickBot="1" x14ac:dyDescent="0.4">
      <c r="A115" s="60"/>
      <c r="B115" s="29">
        <v>0</v>
      </c>
      <c r="C115" s="30">
        <v>1</v>
      </c>
      <c r="D115" s="31">
        <v>1</v>
      </c>
      <c r="E115" s="50">
        <v>-0.52016170732890155</v>
      </c>
      <c r="F115" s="51">
        <v>0.66512091834978282</v>
      </c>
      <c r="G115" s="49">
        <v>-0.19234630045478962</v>
      </c>
      <c r="H115" s="49">
        <v>-4.3785969196442523E-2</v>
      </c>
      <c r="I115" s="53"/>
      <c r="J115" s="34"/>
      <c r="K115" s="10">
        <v>-4.3785969196442523E-2</v>
      </c>
      <c r="L115" s="10">
        <v>0.62133494915334031</v>
      </c>
      <c r="M115" s="10">
        <v>-0.56394767652534405</v>
      </c>
      <c r="N115" s="10">
        <v>0.10117324182443875</v>
      </c>
      <c r="O115" s="13">
        <f>1/(1+EXP(-K115))</f>
        <v>0.48905525626036472</v>
      </c>
      <c r="P115" s="13">
        <f t="shared" si="28"/>
        <v>0.65052210099938057</v>
      </c>
      <c r="Q115" s="13">
        <f t="shared" si="28"/>
        <v>0.36263453649424021</v>
      </c>
      <c r="R115" s="13">
        <f t="shared" si="28"/>
        <v>0.5252717572715131</v>
      </c>
      <c r="S115" s="106">
        <v>0.11621822301503992</v>
      </c>
      <c r="T115" s="15">
        <f t="shared" si="18"/>
        <v>0.52902189732603577</v>
      </c>
      <c r="U115" s="35"/>
      <c r="V115" s="18">
        <v>-0.11774452566849106</v>
      </c>
      <c r="W115" s="21">
        <v>3.3865911985754768E-3</v>
      </c>
      <c r="X115" s="21"/>
      <c r="Y115" s="24">
        <v>-5.898829475214239E-3</v>
      </c>
      <c r="Z115" s="25">
        <v>5.1488036964669609E-3</v>
      </c>
      <c r="AA115" s="25">
        <v>5.153314598638754E-3</v>
      </c>
      <c r="AB115" s="18">
        <v>-5.6609606786334806E-3</v>
      </c>
      <c r="AC115" s="21">
        <v>-5.0764607999472661E-4</v>
      </c>
      <c r="AD115" s="27">
        <v>-5.1215698216651971E-4</v>
      </c>
      <c r="AE115" s="28">
        <f>SUM(Y115:AB115)</f>
        <v>-1.2576718587420047E-3</v>
      </c>
      <c r="AF115" s="117">
        <v>-0.51863876908891737</v>
      </c>
      <c r="AG115" s="118">
        <v>0.66665738929628238</v>
      </c>
      <c r="AH115" s="115">
        <v>-4.0012953620216507E-2</v>
      </c>
      <c r="AI115" s="122">
        <v>-0.20250607405051604</v>
      </c>
      <c r="AJ115" s="125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91"/>
      <c r="BC115" s="91"/>
      <c r="BD115" s="91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91"/>
      <c r="CC115" s="91"/>
      <c r="CD115" s="91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  <c r="CP115" s="91"/>
      <c r="CQ115" s="91"/>
      <c r="CR115" s="91"/>
      <c r="CS115" s="91"/>
      <c r="CT115" s="91"/>
      <c r="CU115" s="91"/>
      <c r="CV115" s="91"/>
      <c r="CW115" s="91"/>
      <c r="CX115" s="91"/>
      <c r="CY115" s="91"/>
      <c r="CZ115" s="91"/>
      <c r="DA115" s="91"/>
      <c r="DB115" s="91"/>
      <c r="DC115" s="91"/>
      <c r="DD115" s="91"/>
      <c r="DE115" s="91"/>
      <c r="DF115" s="91"/>
      <c r="DG115" s="91"/>
      <c r="DH115" s="91"/>
      <c r="DI115" s="91"/>
      <c r="DJ115" s="91"/>
      <c r="DK115" s="91"/>
      <c r="DL115" s="91"/>
      <c r="DM115" s="91"/>
      <c r="DN115" s="91"/>
      <c r="DO115" s="91"/>
      <c r="DP115" s="91"/>
      <c r="DQ115" s="91"/>
      <c r="DR115" s="91"/>
      <c r="DS115" s="91"/>
      <c r="DT115" s="91"/>
      <c r="DU115" s="91"/>
      <c r="DV115" s="91"/>
      <c r="DW115" s="91"/>
      <c r="DX115" s="91"/>
      <c r="DY115" s="91"/>
      <c r="DZ115" s="91"/>
      <c r="EA115" s="91"/>
      <c r="EB115" s="91"/>
      <c r="EC115" s="91"/>
      <c r="ED115" s="91"/>
      <c r="EE115" s="91"/>
      <c r="EF115" s="91"/>
      <c r="EG115" s="91"/>
      <c r="EH115" s="91"/>
      <c r="EI115" s="91"/>
      <c r="EJ115" s="91"/>
      <c r="EK115" s="91"/>
      <c r="EL115" s="91"/>
      <c r="EM115" s="91"/>
      <c r="EN115" s="91"/>
      <c r="EO115" s="91"/>
      <c r="EP115" s="91"/>
      <c r="EQ115" s="91"/>
      <c r="ER115" s="91"/>
      <c r="ES115" s="91"/>
      <c r="ET115" s="91"/>
      <c r="EU115" s="91"/>
      <c r="EV115" s="91"/>
      <c r="EW115" s="91"/>
      <c r="EX115" s="91"/>
      <c r="EY115" s="91"/>
      <c r="EZ115" s="91"/>
      <c r="FA115" s="91"/>
      <c r="FB115" s="91"/>
      <c r="FC115" s="91"/>
      <c r="FD115" s="91"/>
      <c r="FE115" s="91"/>
      <c r="FF115" s="91"/>
      <c r="FG115" s="91"/>
      <c r="FH115" s="91"/>
      <c r="FI115" s="91"/>
      <c r="FJ115" s="91"/>
      <c r="FK115" s="91"/>
      <c r="FL115" s="91"/>
      <c r="FM115" s="91"/>
      <c r="FN115" s="91"/>
      <c r="FO115" s="91"/>
      <c r="FP115" s="91"/>
      <c r="FQ115" s="91"/>
      <c r="FR115" s="91"/>
      <c r="FS115" s="91"/>
      <c r="FT115" s="91"/>
      <c r="FU115" s="91"/>
      <c r="FV115" s="91"/>
      <c r="FW115" s="91"/>
      <c r="FX115" s="91"/>
      <c r="FY115" s="91"/>
      <c r="FZ115" s="91"/>
      <c r="GA115" s="91"/>
      <c r="GB115" s="91"/>
      <c r="GC115" s="91"/>
      <c r="GD115" s="91"/>
      <c r="GE115" s="91"/>
      <c r="GF115" s="91"/>
      <c r="GG115" s="91"/>
      <c r="GH115" s="91"/>
      <c r="GI115" s="91"/>
      <c r="GJ115" s="91"/>
      <c r="GK115" s="91"/>
      <c r="GL115" s="91"/>
      <c r="GM115" s="91"/>
      <c r="GN115" s="91"/>
      <c r="GO115" s="91"/>
      <c r="GP115" s="91"/>
      <c r="GQ115" s="91"/>
      <c r="GR115" s="91"/>
      <c r="GS115" s="91"/>
      <c r="GT115" s="91"/>
      <c r="GU115" s="91"/>
      <c r="GV115" s="91"/>
      <c r="GW115" s="91"/>
      <c r="GX115" s="91"/>
      <c r="GY115" s="91"/>
      <c r="GZ115" s="91"/>
      <c r="HA115" s="91"/>
      <c r="HB115" s="91"/>
      <c r="HC115" s="91"/>
      <c r="HD115" s="91"/>
      <c r="HE115" s="91"/>
      <c r="HF115" s="91"/>
      <c r="HG115" s="91"/>
      <c r="HH115" s="91"/>
      <c r="HI115" s="91"/>
      <c r="HJ115" s="91"/>
      <c r="HK115" s="91"/>
      <c r="HL115" s="91"/>
      <c r="HM115" s="91"/>
      <c r="HN115" s="91"/>
      <c r="HO115" s="91"/>
      <c r="HP115" s="91"/>
      <c r="HQ115" s="91"/>
      <c r="HR115" s="91"/>
      <c r="HS115" s="91"/>
      <c r="HT115" s="91"/>
      <c r="HU115" s="91"/>
      <c r="HV115" s="91"/>
      <c r="HW115" s="91"/>
      <c r="HX115" s="91"/>
      <c r="HY115" s="91"/>
      <c r="HZ115" s="91"/>
      <c r="IA115" s="91"/>
      <c r="IB115" s="91"/>
      <c r="IC115" s="91"/>
      <c r="ID115" s="91"/>
      <c r="IE115" s="91"/>
      <c r="IF115" s="91"/>
      <c r="IG115" s="91"/>
      <c r="IH115" s="91"/>
      <c r="II115" s="91"/>
      <c r="IJ115" s="91"/>
      <c r="IK115" s="91"/>
      <c r="IL115" s="91"/>
      <c r="IM115" s="91"/>
      <c r="IN115" s="91"/>
      <c r="IO115" s="91"/>
      <c r="IP115" s="91"/>
      <c r="IQ115" s="91"/>
      <c r="IR115" s="91"/>
      <c r="IS115" s="91"/>
      <c r="IT115" s="91"/>
      <c r="IU115" s="91"/>
      <c r="IV115" s="91"/>
      <c r="IW115" s="91"/>
      <c r="IX115" s="91"/>
      <c r="IY115" s="91"/>
      <c r="IZ115" s="91"/>
      <c r="JA115" s="91"/>
      <c r="JB115" s="91"/>
      <c r="JC115" s="91"/>
      <c r="JD115" s="91"/>
      <c r="JE115" s="91"/>
      <c r="JF115" s="91"/>
      <c r="JG115" s="91"/>
      <c r="JH115" s="91"/>
      <c r="JI115" s="91"/>
      <c r="JJ115" s="91"/>
      <c r="JK115" s="91"/>
      <c r="JL115" s="91"/>
      <c r="JM115" s="91"/>
      <c r="JN115" s="91"/>
      <c r="JO115" s="91"/>
      <c r="JP115" s="91"/>
      <c r="JQ115" s="91"/>
      <c r="JR115" s="91"/>
      <c r="JS115" s="91"/>
      <c r="JT115" s="91"/>
      <c r="JU115" s="91"/>
      <c r="JV115" s="91"/>
      <c r="JW115" s="91"/>
      <c r="JX115" s="91"/>
      <c r="JY115" s="91"/>
      <c r="JZ115" s="91"/>
      <c r="KA115" s="91"/>
      <c r="KB115" s="91"/>
      <c r="KC115" s="91"/>
      <c r="KD115" s="91"/>
      <c r="KE115" s="91"/>
      <c r="KF115" s="91"/>
      <c r="KG115" s="91"/>
      <c r="KH115" s="91"/>
      <c r="KI115" s="91"/>
      <c r="KJ115" s="91"/>
      <c r="KK115" s="91"/>
      <c r="KL115" s="91"/>
      <c r="KM115" s="91"/>
      <c r="KN115" s="91"/>
      <c r="KO115" s="91"/>
      <c r="KP115" s="91"/>
      <c r="KQ115" s="91"/>
      <c r="KR115" s="91"/>
      <c r="KS115" s="91"/>
      <c r="KT115" s="91"/>
      <c r="KU115" s="91"/>
      <c r="KV115" s="91"/>
      <c r="KW115" s="91"/>
      <c r="KX115" s="91"/>
      <c r="KY115" s="91"/>
      <c r="KZ115" s="91"/>
      <c r="LA115" s="91"/>
      <c r="LB115" s="91"/>
      <c r="LC115" s="91"/>
      <c r="LD115" s="91"/>
      <c r="LE115" s="91"/>
      <c r="LF115" s="91"/>
      <c r="LG115" s="91"/>
      <c r="LH115" s="91"/>
      <c r="LI115" s="91"/>
      <c r="LJ115" s="91"/>
      <c r="LK115" s="91"/>
      <c r="LL115" s="91"/>
      <c r="LM115" s="91"/>
      <c r="LN115" s="91"/>
      <c r="LO115" s="91"/>
      <c r="LP115" s="91"/>
      <c r="LQ115" s="91"/>
      <c r="LR115" s="91"/>
      <c r="LS115" s="91"/>
      <c r="LT115" s="91"/>
      <c r="LU115" s="91"/>
      <c r="LV115" s="91"/>
      <c r="LW115" s="91"/>
      <c r="LX115" s="91"/>
      <c r="LY115" s="91"/>
    </row>
    <row r="116" spans="1:337" s="1" customFormat="1" ht="15" thickBot="1" x14ac:dyDescent="0.4">
      <c r="A116" s="60"/>
      <c r="B116" s="29">
        <v>1</v>
      </c>
      <c r="C116" s="30">
        <v>0</v>
      </c>
      <c r="D116" s="31">
        <v>1</v>
      </c>
      <c r="E116" s="50">
        <v>-0.14980920961541416</v>
      </c>
      <c r="F116" s="51">
        <v>0.55047130684628365</v>
      </c>
      <c r="G116" s="49">
        <v>0.28382600294014393</v>
      </c>
      <c r="H116" s="49">
        <v>-0.20123965746136299</v>
      </c>
      <c r="I116" s="53"/>
      <c r="J116" s="34"/>
      <c r="K116" s="10">
        <v>-0.20123965746136299</v>
      </c>
      <c r="L116" s="10">
        <v>0.34923164938492068</v>
      </c>
      <c r="M116" s="10">
        <v>-0.35104886707677718</v>
      </c>
      <c r="N116" s="10">
        <v>0.19942243976950649</v>
      </c>
      <c r="O116" s="13">
        <f>1/(1+EXP(-K116))</f>
        <v>0.44985918591488694</v>
      </c>
      <c r="P116" s="13">
        <f t="shared" si="28"/>
        <v>0.5864312435027571</v>
      </c>
      <c r="Q116" s="13">
        <f t="shared" si="28"/>
        <v>0.41312809667759759</v>
      </c>
      <c r="R116" s="13">
        <f t="shared" si="28"/>
        <v>0.5496910374729761</v>
      </c>
      <c r="S116" s="106">
        <v>0.14559319836000673</v>
      </c>
      <c r="T116" s="15">
        <f t="shared" si="18"/>
        <v>0.53633413987450029</v>
      </c>
      <c r="U116" s="35"/>
      <c r="V116" s="18">
        <v>-0.11591646503137493</v>
      </c>
      <c r="W116" s="21">
        <v>3.1514833017596763E-3</v>
      </c>
      <c r="X116" s="21"/>
      <c r="Y116" s="24">
        <v>8.6209033710303272E-3</v>
      </c>
      <c r="Z116" s="25">
        <v>-8.1050878792943322E-3</v>
      </c>
      <c r="AA116" s="25">
        <v>-7.9767385915106188E-3</v>
      </c>
      <c r="AB116" s="18">
        <v>8.291986924670567E-3</v>
      </c>
      <c r="AC116" s="21">
        <v>3.1524833315994816E-4</v>
      </c>
      <c r="AD116" s="27">
        <v>1.8689904537623481E-4</v>
      </c>
      <c r="AE116" s="28">
        <f>SUM(Y116:AB116)</f>
        <v>8.3106382489594316E-4</v>
      </c>
      <c r="AF116" s="117">
        <v>-0.15075495461489402</v>
      </c>
      <c r="AG116" s="118">
        <v>0.54991060971015493</v>
      </c>
      <c r="AH116" s="115">
        <v>-0.20373284893605081</v>
      </c>
      <c r="AI116" s="122">
        <v>0.27437155303486488</v>
      </c>
      <c r="AJ116" s="125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91"/>
      <c r="BC116" s="91"/>
      <c r="BD116" s="91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91"/>
      <c r="CC116" s="91"/>
      <c r="CD116" s="91"/>
      <c r="CE116" s="91"/>
      <c r="CF116" s="91"/>
      <c r="CG116" s="91"/>
      <c r="CH116" s="91"/>
      <c r="CI116" s="91"/>
      <c r="CJ116" s="91"/>
      <c r="CK116" s="91"/>
      <c r="CL116" s="91"/>
      <c r="CM116" s="91"/>
      <c r="CN116" s="91"/>
      <c r="CO116" s="91"/>
      <c r="CP116" s="91"/>
      <c r="CQ116" s="91"/>
      <c r="CR116" s="91"/>
      <c r="CS116" s="91"/>
      <c r="CT116" s="91"/>
      <c r="CU116" s="91"/>
      <c r="CV116" s="91"/>
      <c r="CW116" s="91"/>
      <c r="CX116" s="91"/>
      <c r="CY116" s="91"/>
      <c r="CZ116" s="91"/>
      <c r="DA116" s="91"/>
      <c r="DB116" s="91"/>
      <c r="DC116" s="91"/>
      <c r="DD116" s="91"/>
      <c r="DE116" s="91"/>
      <c r="DF116" s="91"/>
      <c r="DG116" s="91"/>
      <c r="DH116" s="91"/>
      <c r="DI116" s="91"/>
      <c r="DJ116" s="91"/>
      <c r="DK116" s="91"/>
      <c r="DL116" s="91"/>
      <c r="DM116" s="91"/>
      <c r="DN116" s="91"/>
      <c r="DO116" s="91"/>
      <c r="DP116" s="91"/>
      <c r="DQ116" s="91"/>
      <c r="DR116" s="91"/>
      <c r="DS116" s="91"/>
      <c r="DT116" s="91"/>
      <c r="DU116" s="91"/>
      <c r="DV116" s="91"/>
      <c r="DW116" s="91"/>
      <c r="DX116" s="91"/>
      <c r="DY116" s="91"/>
      <c r="DZ116" s="91"/>
      <c r="EA116" s="91"/>
      <c r="EB116" s="91"/>
      <c r="EC116" s="91"/>
      <c r="ED116" s="91"/>
      <c r="EE116" s="91"/>
      <c r="EF116" s="91"/>
      <c r="EG116" s="91"/>
      <c r="EH116" s="91"/>
      <c r="EI116" s="91"/>
      <c r="EJ116" s="91"/>
      <c r="EK116" s="91"/>
      <c r="EL116" s="91"/>
      <c r="EM116" s="91"/>
      <c r="EN116" s="91"/>
      <c r="EO116" s="91"/>
      <c r="EP116" s="91"/>
      <c r="EQ116" s="91"/>
      <c r="ER116" s="91"/>
      <c r="ES116" s="91"/>
      <c r="ET116" s="91"/>
      <c r="EU116" s="91"/>
      <c r="EV116" s="91"/>
      <c r="EW116" s="91"/>
      <c r="EX116" s="91"/>
      <c r="EY116" s="91"/>
      <c r="EZ116" s="91"/>
      <c r="FA116" s="91"/>
      <c r="FB116" s="91"/>
      <c r="FC116" s="91"/>
      <c r="FD116" s="91"/>
      <c r="FE116" s="91"/>
      <c r="FF116" s="91"/>
      <c r="FG116" s="91"/>
      <c r="FH116" s="91"/>
      <c r="FI116" s="91"/>
      <c r="FJ116" s="91"/>
      <c r="FK116" s="91"/>
      <c r="FL116" s="91"/>
      <c r="FM116" s="91"/>
      <c r="FN116" s="91"/>
      <c r="FO116" s="91"/>
      <c r="FP116" s="91"/>
      <c r="FQ116" s="91"/>
      <c r="FR116" s="91"/>
      <c r="FS116" s="91"/>
      <c r="FT116" s="91"/>
      <c r="FU116" s="91"/>
      <c r="FV116" s="91"/>
      <c r="FW116" s="91"/>
      <c r="FX116" s="91"/>
      <c r="FY116" s="91"/>
      <c r="FZ116" s="91"/>
      <c r="GA116" s="91"/>
      <c r="GB116" s="91"/>
      <c r="GC116" s="91"/>
      <c r="GD116" s="91"/>
      <c r="GE116" s="91"/>
      <c r="GF116" s="91"/>
      <c r="GG116" s="91"/>
      <c r="GH116" s="91"/>
      <c r="GI116" s="91"/>
      <c r="GJ116" s="91"/>
      <c r="GK116" s="91"/>
      <c r="GL116" s="91"/>
      <c r="GM116" s="91"/>
      <c r="GN116" s="91"/>
      <c r="GO116" s="91"/>
      <c r="GP116" s="91"/>
      <c r="GQ116" s="91"/>
      <c r="GR116" s="91"/>
      <c r="GS116" s="91"/>
      <c r="GT116" s="91"/>
      <c r="GU116" s="91"/>
      <c r="GV116" s="91"/>
      <c r="GW116" s="91"/>
      <c r="GX116" s="91"/>
      <c r="GY116" s="91"/>
      <c r="GZ116" s="91"/>
      <c r="HA116" s="91"/>
      <c r="HB116" s="91"/>
      <c r="HC116" s="91"/>
      <c r="HD116" s="91"/>
      <c r="HE116" s="91"/>
      <c r="HF116" s="91"/>
      <c r="HG116" s="91"/>
      <c r="HH116" s="91"/>
      <c r="HI116" s="91"/>
      <c r="HJ116" s="91"/>
      <c r="HK116" s="91"/>
      <c r="HL116" s="91"/>
      <c r="HM116" s="91"/>
      <c r="HN116" s="91"/>
      <c r="HO116" s="91"/>
      <c r="HP116" s="91"/>
      <c r="HQ116" s="91"/>
      <c r="HR116" s="91"/>
      <c r="HS116" s="91"/>
      <c r="HT116" s="91"/>
      <c r="HU116" s="91"/>
      <c r="HV116" s="91"/>
      <c r="HW116" s="91"/>
      <c r="HX116" s="91"/>
      <c r="HY116" s="91"/>
      <c r="HZ116" s="91"/>
      <c r="IA116" s="91"/>
      <c r="IB116" s="91"/>
      <c r="IC116" s="91"/>
      <c r="ID116" s="91"/>
      <c r="IE116" s="91"/>
      <c r="IF116" s="91"/>
      <c r="IG116" s="91"/>
      <c r="IH116" s="91"/>
      <c r="II116" s="91"/>
      <c r="IJ116" s="91"/>
      <c r="IK116" s="91"/>
      <c r="IL116" s="91"/>
      <c r="IM116" s="91"/>
      <c r="IN116" s="91"/>
      <c r="IO116" s="91"/>
      <c r="IP116" s="91"/>
      <c r="IQ116" s="91"/>
      <c r="IR116" s="91"/>
      <c r="IS116" s="91"/>
      <c r="IT116" s="91"/>
      <c r="IU116" s="91"/>
      <c r="IV116" s="91"/>
      <c r="IW116" s="91"/>
      <c r="IX116" s="91"/>
      <c r="IY116" s="91"/>
      <c r="IZ116" s="91"/>
      <c r="JA116" s="91"/>
      <c r="JB116" s="91"/>
      <c r="JC116" s="91"/>
      <c r="JD116" s="91"/>
      <c r="JE116" s="91"/>
      <c r="JF116" s="91"/>
      <c r="JG116" s="91"/>
      <c r="JH116" s="91"/>
      <c r="JI116" s="91"/>
      <c r="JJ116" s="91"/>
      <c r="JK116" s="91"/>
      <c r="JL116" s="91"/>
      <c r="JM116" s="91"/>
      <c r="JN116" s="91"/>
      <c r="JO116" s="91"/>
      <c r="JP116" s="91"/>
      <c r="JQ116" s="91"/>
      <c r="JR116" s="91"/>
      <c r="JS116" s="91"/>
      <c r="JT116" s="91"/>
      <c r="JU116" s="91"/>
      <c r="JV116" s="91"/>
      <c r="JW116" s="91"/>
      <c r="JX116" s="91"/>
      <c r="JY116" s="91"/>
      <c r="JZ116" s="91"/>
      <c r="KA116" s="91"/>
      <c r="KB116" s="91"/>
      <c r="KC116" s="91"/>
      <c r="KD116" s="91"/>
      <c r="KE116" s="91"/>
      <c r="KF116" s="91"/>
      <c r="KG116" s="91"/>
      <c r="KH116" s="91"/>
      <c r="KI116" s="91"/>
      <c r="KJ116" s="91"/>
      <c r="KK116" s="91"/>
      <c r="KL116" s="91"/>
      <c r="KM116" s="91"/>
      <c r="KN116" s="91"/>
      <c r="KO116" s="91"/>
      <c r="KP116" s="91"/>
      <c r="KQ116" s="91"/>
      <c r="KR116" s="91"/>
      <c r="KS116" s="91"/>
      <c r="KT116" s="91"/>
      <c r="KU116" s="91"/>
      <c r="KV116" s="91"/>
      <c r="KW116" s="91"/>
      <c r="KX116" s="91"/>
      <c r="KY116" s="91"/>
      <c r="KZ116" s="91"/>
      <c r="LA116" s="91"/>
      <c r="LB116" s="91"/>
      <c r="LC116" s="91"/>
      <c r="LD116" s="91"/>
      <c r="LE116" s="91"/>
      <c r="LF116" s="91"/>
      <c r="LG116" s="91"/>
      <c r="LH116" s="91"/>
      <c r="LI116" s="91"/>
      <c r="LJ116" s="91"/>
      <c r="LK116" s="91"/>
      <c r="LL116" s="91"/>
      <c r="LM116" s="91"/>
      <c r="LN116" s="91"/>
      <c r="LO116" s="91"/>
      <c r="LP116" s="91"/>
      <c r="LQ116" s="91"/>
      <c r="LR116" s="91"/>
      <c r="LS116" s="91"/>
      <c r="LT116" s="91"/>
      <c r="LU116" s="91"/>
      <c r="LV116" s="91"/>
      <c r="LW116" s="91"/>
      <c r="LX116" s="91"/>
      <c r="LY116" s="91"/>
    </row>
    <row r="117" spans="1:337" s="1" customFormat="1" ht="15" thickBot="1" x14ac:dyDescent="0.4">
      <c r="A117" s="61"/>
      <c r="B117" s="36">
        <v>1</v>
      </c>
      <c r="C117" s="37">
        <v>1</v>
      </c>
      <c r="D117" s="38">
        <v>0</v>
      </c>
      <c r="E117" s="54"/>
      <c r="F117" s="55"/>
      <c r="G117" s="56"/>
      <c r="H117" s="56"/>
      <c r="I117" s="57"/>
      <c r="J117" s="41"/>
      <c r="K117" s="42"/>
      <c r="L117" s="42"/>
      <c r="M117" s="42"/>
      <c r="N117" s="42"/>
      <c r="O117" s="14"/>
      <c r="P117" s="14"/>
      <c r="Q117" s="14"/>
      <c r="R117" s="14"/>
      <c r="S117" s="107">
        <v>-0.11170221089153709</v>
      </c>
      <c r="T117" s="15">
        <f t="shared" si="18"/>
        <v>0.47210344757973283</v>
      </c>
      <c r="U117" s="43"/>
      <c r="V117" s="19">
        <v>0.11802586189493321</v>
      </c>
      <c r="W117" s="44"/>
      <c r="X117" s="44"/>
      <c r="Y117" s="45"/>
      <c r="Z117" s="42"/>
      <c r="AA117" s="42"/>
      <c r="AB117" s="19"/>
      <c r="AC117" s="44"/>
      <c r="AD117" s="46"/>
      <c r="AE117" s="47"/>
      <c r="AF117" s="119"/>
      <c r="AG117" s="120"/>
      <c r="AH117" s="116"/>
      <c r="AI117" s="123"/>
      <c r="AJ117" s="126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91"/>
      <c r="BC117" s="91"/>
      <c r="BD117" s="91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91"/>
      <c r="CC117" s="91"/>
      <c r="CD117" s="91"/>
      <c r="CE117" s="91"/>
      <c r="CF117" s="91"/>
      <c r="CG117" s="91"/>
      <c r="CH117" s="91"/>
      <c r="CI117" s="91"/>
      <c r="CJ117" s="91"/>
      <c r="CK117" s="91"/>
      <c r="CL117" s="91"/>
      <c r="CM117" s="91"/>
      <c r="CN117" s="91"/>
      <c r="CO117" s="91"/>
      <c r="CP117" s="91"/>
      <c r="CQ117" s="91"/>
      <c r="CR117" s="91"/>
      <c r="CS117" s="91"/>
      <c r="CT117" s="91"/>
      <c r="CU117" s="91"/>
      <c r="CV117" s="91"/>
      <c r="CW117" s="91"/>
      <c r="CX117" s="91"/>
      <c r="CY117" s="91"/>
      <c r="CZ117" s="91"/>
      <c r="DA117" s="91"/>
      <c r="DB117" s="91"/>
      <c r="DC117" s="91"/>
      <c r="DD117" s="91"/>
      <c r="DE117" s="91"/>
      <c r="DF117" s="91"/>
      <c r="DG117" s="91"/>
      <c r="DH117" s="91"/>
      <c r="DI117" s="91"/>
      <c r="DJ117" s="91"/>
      <c r="DK117" s="91"/>
      <c r="DL117" s="91"/>
      <c r="DM117" s="91"/>
      <c r="DN117" s="91"/>
      <c r="DO117" s="91"/>
      <c r="DP117" s="91"/>
      <c r="DQ117" s="91"/>
      <c r="DR117" s="91"/>
      <c r="DS117" s="91"/>
      <c r="DT117" s="91"/>
      <c r="DU117" s="91"/>
      <c r="DV117" s="91"/>
      <c r="DW117" s="91"/>
      <c r="DX117" s="91"/>
      <c r="DY117" s="91"/>
      <c r="DZ117" s="91"/>
      <c r="EA117" s="91"/>
      <c r="EB117" s="91"/>
      <c r="EC117" s="91"/>
      <c r="ED117" s="91"/>
      <c r="EE117" s="91"/>
      <c r="EF117" s="91"/>
      <c r="EG117" s="91"/>
      <c r="EH117" s="91"/>
      <c r="EI117" s="91"/>
      <c r="EJ117" s="91"/>
      <c r="EK117" s="91"/>
      <c r="EL117" s="91"/>
      <c r="EM117" s="91"/>
      <c r="EN117" s="91"/>
      <c r="EO117" s="91"/>
      <c r="EP117" s="91"/>
      <c r="EQ117" s="91"/>
      <c r="ER117" s="91"/>
      <c r="ES117" s="91"/>
      <c r="ET117" s="91"/>
      <c r="EU117" s="91"/>
      <c r="EV117" s="91"/>
      <c r="EW117" s="91"/>
      <c r="EX117" s="91"/>
      <c r="EY117" s="91"/>
      <c r="EZ117" s="91"/>
      <c r="FA117" s="91"/>
      <c r="FB117" s="91"/>
      <c r="FC117" s="91"/>
      <c r="FD117" s="91"/>
      <c r="FE117" s="91"/>
      <c r="FF117" s="91"/>
      <c r="FG117" s="91"/>
      <c r="FH117" s="91"/>
      <c r="FI117" s="91"/>
      <c r="FJ117" s="91"/>
      <c r="FK117" s="91"/>
      <c r="FL117" s="91"/>
      <c r="FM117" s="91"/>
      <c r="FN117" s="91"/>
      <c r="FO117" s="91"/>
      <c r="FP117" s="91"/>
      <c r="FQ117" s="91"/>
      <c r="FR117" s="91"/>
      <c r="FS117" s="91"/>
      <c r="FT117" s="91"/>
      <c r="FU117" s="91"/>
      <c r="FV117" s="91"/>
      <c r="FW117" s="91"/>
      <c r="FX117" s="91"/>
      <c r="FY117" s="91"/>
      <c r="FZ117" s="91"/>
      <c r="GA117" s="91"/>
      <c r="GB117" s="91"/>
      <c r="GC117" s="91"/>
      <c r="GD117" s="91"/>
      <c r="GE117" s="91"/>
      <c r="GF117" s="91"/>
      <c r="GG117" s="91"/>
      <c r="GH117" s="91"/>
      <c r="GI117" s="91"/>
      <c r="GJ117" s="91"/>
      <c r="GK117" s="91"/>
      <c r="GL117" s="91"/>
      <c r="GM117" s="91"/>
      <c r="GN117" s="91"/>
      <c r="GO117" s="91"/>
      <c r="GP117" s="91"/>
      <c r="GQ117" s="91"/>
      <c r="GR117" s="91"/>
      <c r="GS117" s="91"/>
      <c r="GT117" s="91"/>
      <c r="GU117" s="91"/>
      <c r="GV117" s="91"/>
      <c r="GW117" s="91"/>
      <c r="GX117" s="91"/>
      <c r="GY117" s="91"/>
      <c r="GZ117" s="91"/>
      <c r="HA117" s="91"/>
      <c r="HB117" s="91"/>
      <c r="HC117" s="91"/>
      <c r="HD117" s="91"/>
      <c r="HE117" s="91"/>
      <c r="HF117" s="91"/>
      <c r="HG117" s="91"/>
      <c r="HH117" s="91"/>
      <c r="HI117" s="91"/>
      <c r="HJ117" s="91"/>
      <c r="HK117" s="91"/>
      <c r="HL117" s="91"/>
      <c r="HM117" s="91"/>
      <c r="HN117" s="91"/>
      <c r="HO117" s="91"/>
      <c r="HP117" s="91"/>
      <c r="HQ117" s="91"/>
      <c r="HR117" s="91"/>
      <c r="HS117" s="91"/>
      <c r="HT117" s="91"/>
      <c r="HU117" s="91"/>
      <c r="HV117" s="91"/>
      <c r="HW117" s="91"/>
      <c r="HX117" s="91"/>
      <c r="HY117" s="91"/>
      <c r="HZ117" s="91"/>
      <c r="IA117" s="91"/>
      <c r="IB117" s="91"/>
      <c r="IC117" s="91"/>
      <c r="ID117" s="91"/>
      <c r="IE117" s="91"/>
      <c r="IF117" s="91"/>
      <c r="IG117" s="91"/>
      <c r="IH117" s="91"/>
      <c r="II117" s="91"/>
      <c r="IJ117" s="91"/>
      <c r="IK117" s="91"/>
      <c r="IL117" s="91"/>
      <c r="IM117" s="91"/>
      <c r="IN117" s="91"/>
      <c r="IO117" s="91"/>
      <c r="IP117" s="91"/>
      <c r="IQ117" s="91"/>
      <c r="IR117" s="91"/>
      <c r="IS117" s="91"/>
      <c r="IT117" s="91"/>
      <c r="IU117" s="91"/>
      <c r="IV117" s="91"/>
      <c r="IW117" s="91"/>
      <c r="IX117" s="91"/>
      <c r="IY117" s="91"/>
      <c r="IZ117" s="91"/>
      <c r="JA117" s="91"/>
      <c r="JB117" s="91"/>
      <c r="JC117" s="91"/>
      <c r="JD117" s="91"/>
      <c r="JE117" s="91"/>
      <c r="JF117" s="91"/>
      <c r="JG117" s="91"/>
      <c r="JH117" s="91"/>
      <c r="JI117" s="91"/>
      <c r="JJ117" s="91"/>
      <c r="JK117" s="91"/>
      <c r="JL117" s="91"/>
      <c r="JM117" s="91"/>
      <c r="JN117" s="91"/>
      <c r="JO117" s="91"/>
      <c r="JP117" s="91"/>
      <c r="JQ117" s="91"/>
      <c r="JR117" s="91"/>
      <c r="JS117" s="91"/>
      <c r="JT117" s="91"/>
      <c r="JU117" s="91"/>
      <c r="JV117" s="91"/>
      <c r="JW117" s="91"/>
      <c r="JX117" s="91"/>
      <c r="JY117" s="91"/>
      <c r="JZ117" s="91"/>
      <c r="KA117" s="91"/>
      <c r="KB117" s="91"/>
      <c r="KC117" s="91"/>
      <c r="KD117" s="91"/>
      <c r="KE117" s="91"/>
      <c r="KF117" s="91"/>
      <c r="KG117" s="91"/>
      <c r="KH117" s="91"/>
      <c r="KI117" s="91"/>
      <c r="KJ117" s="91"/>
      <c r="KK117" s="91"/>
      <c r="KL117" s="91"/>
      <c r="KM117" s="91"/>
      <c r="KN117" s="91"/>
      <c r="KO117" s="91"/>
      <c r="KP117" s="91"/>
      <c r="KQ117" s="91"/>
      <c r="KR117" s="91"/>
      <c r="KS117" s="91"/>
      <c r="KT117" s="91"/>
      <c r="KU117" s="91"/>
      <c r="KV117" s="91"/>
      <c r="KW117" s="91"/>
      <c r="KX117" s="91"/>
      <c r="KY117" s="91"/>
      <c r="KZ117" s="91"/>
      <c r="LA117" s="91"/>
      <c r="LB117" s="91"/>
      <c r="LC117" s="91"/>
      <c r="LD117" s="91"/>
      <c r="LE117" s="91"/>
      <c r="LF117" s="91"/>
      <c r="LG117" s="91"/>
      <c r="LH117" s="91"/>
      <c r="LI117" s="91"/>
      <c r="LJ117" s="91"/>
      <c r="LK117" s="91"/>
      <c r="LL117" s="91"/>
      <c r="LM117" s="91"/>
      <c r="LN117" s="91"/>
      <c r="LO117" s="91"/>
      <c r="LP117" s="91"/>
      <c r="LQ117" s="91"/>
      <c r="LR117" s="91"/>
      <c r="LS117" s="91"/>
      <c r="LT117" s="91"/>
      <c r="LU117" s="91"/>
      <c r="LV117" s="91"/>
      <c r="LW117" s="91"/>
      <c r="LX117" s="91"/>
      <c r="LY117" s="91"/>
    </row>
    <row r="118" spans="1:337" s="1" customFormat="1" ht="15" thickBot="1" x14ac:dyDescent="0.4">
      <c r="A118" s="59">
        <f>A114+1</f>
        <v>28</v>
      </c>
      <c r="B118" s="3">
        <v>0</v>
      </c>
      <c r="C118" s="4">
        <v>0</v>
      </c>
      <c r="D118" s="5">
        <v>0</v>
      </c>
      <c r="E118" s="48" cm="1">
        <f t="array" ref="E118:F120">AF114:AG116</f>
        <v>-0.43093316716286201</v>
      </c>
      <c r="F118" s="49">
        <v>-0.46907409119742138</v>
      </c>
      <c r="G118" s="49" cm="1">
        <f t="array" ref="G118:G120">AI114:AI116</f>
        <v>2.304046385473896</v>
      </c>
      <c r="H118" s="49" cm="1">
        <f t="array" ref="H118:H120">AH114:AH116</f>
        <v>0.46339830920325054</v>
      </c>
      <c r="I118" s="52">
        <f>AJ114</f>
        <v>-1.0615039183365691</v>
      </c>
      <c r="J118" s="8">
        <v>3</v>
      </c>
      <c r="K118" s="9" cm="1">
        <f t="array" ref="K118:N120" xml:space="preserve"> MMULT(E118:F120, TRANSPOSE(B118:C121))+H118:H120</f>
        <v>0.46339830920325054</v>
      </c>
      <c r="L118" s="9">
        <v>-5.6757819941708476E-3</v>
      </c>
      <c r="M118" s="9">
        <v>3.2465142040388528E-2</v>
      </c>
      <c r="N118" s="9">
        <v>-0.43660894915703286</v>
      </c>
      <c r="O118" s="11">
        <f>(EXP(K118)-EXP(-K118))/(EXP(K118)+EXP(-K118))</f>
        <v>0.43284987427151689</v>
      </c>
      <c r="P118" s="11">
        <f t="shared" ref="P118:R120" si="29">1/(1+EXP(-L118))</f>
        <v>0.49858105831066352</v>
      </c>
      <c r="Q118" s="11">
        <f t="shared" si="29"/>
        <v>0.50811557271465657</v>
      </c>
      <c r="R118" s="11">
        <f t="shared" si="29"/>
        <v>0.392549284755835</v>
      </c>
      <c r="S118" s="105" cm="1">
        <f t="array" ref="S118:S121">MMULT(TRANSPOSE(O118:R120), G118:G120)+I118</f>
        <v>-4.0166031454608397E-2</v>
      </c>
      <c r="T118" s="15">
        <f t="shared" si="18"/>
        <v>0.48995984192407599</v>
      </c>
      <c r="U118" s="16" cm="1">
        <f t="array" ref="U118">0.25*(-SUMPRODUCT(D118:D121,LN(T118:T121))-SUMPRODUCT(1-D118:D121,LN(1-T118:T121)))</f>
        <v>0.6424567094503093</v>
      </c>
      <c r="V118" s="17" cm="1">
        <f t="array" ref="V118:V121">0.25*(T118:T121-D118:D121)</f>
        <v>0.122489960481019</v>
      </c>
      <c r="W118" s="20" cm="1">
        <f t="array" ref="W118:W120" xml:space="preserve"> TRANSPOSE(MMULT( TRANSPOSE(_xlfn.ANCHORARRAY(V118)), TRANSPOSE(O118:R120)))</f>
        <v>-1.8201571057503488E-2</v>
      </c>
      <c r="X118" s="20">
        <f>SUM(_xlfn.ANCHORARRAY(V118))</f>
        <v>6.9350732140291416E-3</v>
      </c>
      <c r="Y118" s="22" cm="1">
        <f t="array" ref="Y118:AB120">(G118:G120)*(TRANSPOSE(_xlfn.ANCHORARRAY(V118))*(O118:R120)*(1-O118:R120))</f>
        <v>6.9283056856973307E-2</v>
      </c>
      <c r="Z118" s="23">
        <v>-6.7830650013572039E-2</v>
      </c>
      <c r="AA118" s="23">
        <v>-6.6641995384283753E-2</v>
      </c>
      <c r="AB118" s="17">
        <v>6.4792621686309337E-2</v>
      </c>
      <c r="AC118" s="20" cm="1">
        <f t="array" ref="AC118:AD120">MMULT((_xlfn.ANCHORARRAY(Y118)),(B118:C121))</f>
        <v>-1.8493736979744158E-3</v>
      </c>
      <c r="AD118" s="26">
        <v>-3.0380283272627012E-3</v>
      </c>
      <c r="AE118" s="28">
        <f>SUM(Y118:AB118)</f>
        <v>-3.9696685457314695E-4</v>
      </c>
      <c r="AF118" s="117" cm="1">
        <f t="array" ref="AF118:AG120">E118:F120-3*(_xlfn.ANCHORARRAY(AC118))</f>
        <v>-0.42538504606893879</v>
      </c>
      <c r="AG118" s="118">
        <v>-0.45996000621563327</v>
      </c>
      <c r="AH118" s="114" cm="1">
        <f t="array" ref="AH118:AH120">(H118:H120)-3*(AE118:AE120)</f>
        <v>0.46458920976696999</v>
      </c>
      <c r="AI118" s="121" cm="1">
        <f t="array" ref="AI118:AI120">G118:G120-3*(_xlfn.ANCHORARRAY(W118))</f>
        <v>2.3586510986464062</v>
      </c>
      <c r="AJ118" s="124">
        <f>I118-3*(X118)</f>
        <v>-1.0823091379786565</v>
      </c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91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91"/>
      <c r="CC118" s="91"/>
      <c r="CD118" s="91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/>
      <c r="CR118" s="91"/>
      <c r="CS118" s="91"/>
      <c r="CT118" s="91"/>
      <c r="CU118" s="91"/>
      <c r="CV118" s="91"/>
      <c r="CW118" s="91"/>
      <c r="CX118" s="91"/>
      <c r="CY118" s="91"/>
      <c r="CZ118" s="91"/>
      <c r="DA118" s="91"/>
      <c r="DB118" s="91"/>
      <c r="DC118" s="91"/>
      <c r="DD118" s="91"/>
      <c r="DE118" s="91"/>
      <c r="DF118" s="91"/>
      <c r="DG118" s="91"/>
      <c r="DH118" s="91"/>
      <c r="DI118" s="91"/>
      <c r="DJ118" s="91"/>
      <c r="DK118" s="91"/>
      <c r="DL118" s="91"/>
      <c r="DM118" s="91"/>
      <c r="DN118" s="91"/>
      <c r="DO118" s="91"/>
      <c r="DP118" s="91"/>
      <c r="DQ118" s="91"/>
      <c r="DR118" s="91"/>
      <c r="DS118" s="91"/>
      <c r="DT118" s="91"/>
      <c r="DU118" s="91"/>
      <c r="DV118" s="91"/>
      <c r="DW118" s="91"/>
      <c r="DX118" s="91"/>
      <c r="DY118" s="91"/>
      <c r="DZ118" s="91"/>
      <c r="EA118" s="91"/>
      <c r="EB118" s="91"/>
      <c r="EC118" s="91"/>
      <c r="ED118" s="91"/>
      <c r="EE118" s="91"/>
      <c r="EF118" s="91"/>
      <c r="EG118" s="91"/>
      <c r="EH118" s="91"/>
      <c r="EI118" s="91"/>
      <c r="EJ118" s="91"/>
      <c r="EK118" s="91"/>
      <c r="EL118" s="91"/>
      <c r="EM118" s="91"/>
      <c r="EN118" s="91"/>
      <c r="EO118" s="91"/>
      <c r="EP118" s="91"/>
      <c r="EQ118" s="91"/>
      <c r="ER118" s="91"/>
      <c r="ES118" s="91"/>
      <c r="ET118" s="91"/>
      <c r="EU118" s="91"/>
      <c r="EV118" s="91"/>
      <c r="EW118" s="91"/>
      <c r="EX118" s="91"/>
      <c r="EY118" s="91"/>
      <c r="EZ118" s="91"/>
      <c r="FA118" s="91"/>
      <c r="FB118" s="91"/>
      <c r="FC118" s="91"/>
      <c r="FD118" s="91"/>
      <c r="FE118" s="91"/>
      <c r="FF118" s="91"/>
      <c r="FG118" s="91"/>
      <c r="FH118" s="91"/>
      <c r="FI118" s="91"/>
      <c r="FJ118" s="91"/>
      <c r="FK118" s="91"/>
      <c r="FL118" s="91"/>
      <c r="FM118" s="91"/>
      <c r="FN118" s="91"/>
      <c r="FO118" s="91"/>
      <c r="FP118" s="91"/>
      <c r="FQ118" s="91"/>
      <c r="FR118" s="91"/>
      <c r="FS118" s="91"/>
      <c r="FT118" s="91"/>
      <c r="FU118" s="91"/>
      <c r="FV118" s="91"/>
      <c r="FW118" s="91"/>
      <c r="FX118" s="91"/>
      <c r="FY118" s="91"/>
      <c r="FZ118" s="91"/>
      <c r="GA118" s="91"/>
      <c r="GB118" s="91"/>
      <c r="GC118" s="91"/>
      <c r="GD118" s="91"/>
      <c r="GE118" s="91"/>
      <c r="GF118" s="91"/>
      <c r="GG118" s="91"/>
      <c r="GH118" s="91"/>
      <c r="GI118" s="91"/>
      <c r="GJ118" s="91"/>
      <c r="GK118" s="91"/>
      <c r="GL118" s="91"/>
      <c r="GM118" s="91"/>
      <c r="GN118" s="91"/>
      <c r="GO118" s="91"/>
      <c r="GP118" s="91"/>
      <c r="GQ118" s="91"/>
      <c r="GR118" s="91"/>
      <c r="GS118" s="91"/>
      <c r="GT118" s="91"/>
      <c r="GU118" s="91"/>
      <c r="GV118" s="91"/>
      <c r="GW118" s="91"/>
      <c r="GX118" s="91"/>
      <c r="GY118" s="91"/>
      <c r="GZ118" s="91"/>
      <c r="HA118" s="91"/>
      <c r="HB118" s="91"/>
      <c r="HC118" s="91"/>
      <c r="HD118" s="91"/>
      <c r="HE118" s="91"/>
      <c r="HF118" s="91"/>
      <c r="HG118" s="91"/>
      <c r="HH118" s="91"/>
      <c r="HI118" s="91"/>
      <c r="HJ118" s="91"/>
      <c r="HK118" s="91"/>
      <c r="HL118" s="91"/>
      <c r="HM118" s="91"/>
      <c r="HN118" s="91"/>
      <c r="HO118" s="91"/>
      <c r="HP118" s="91"/>
      <c r="HQ118" s="91"/>
      <c r="HR118" s="91"/>
      <c r="HS118" s="91"/>
      <c r="HT118" s="91"/>
      <c r="HU118" s="91"/>
      <c r="HV118" s="91"/>
      <c r="HW118" s="91"/>
      <c r="HX118" s="91"/>
      <c r="HY118" s="91"/>
      <c r="HZ118" s="91"/>
      <c r="IA118" s="91"/>
      <c r="IB118" s="91"/>
      <c r="IC118" s="91"/>
      <c r="ID118" s="91"/>
      <c r="IE118" s="91"/>
      <c r="IF118" s="91"/>
      <c r="IG118" s="91"/>
      <c r="IH118" s="91"/>
      <c r="II118" s="91"/>
      <c r="IJ118" s="91"/>
      <c r="IK118" s="91"/>
      <c r="IL118" s="91"/>
      <c r="IM118" s="91"/>
      <c r="IN118" s="91"/>
      <c r="IO118" s="91"/>
      <c r="IP118" s="91"/>
      <c r="IQ118" s="91"/>
      <c r="IR118" s="91"/>
      <c r="IS118" s="91"/>
      <c r="IT118" s="91"/>
      <c r="IU118" s="91"/>
      <c r="IV118" s="91"/>
      <c r="IW118" s="91"/>
      <c r="IX118" s="91"/>
      <c r="IY118" s="91"/>
      <c r="IZ118" s="91"/>
      <c r="JA118" s="91"/>
      <c r="JB118" s="91"/>
      <c r="JC118" s="91"/>
      <c r="JD118" s="91"/>
      <c r="JE118" s="91"/>
      <c r="JF118" s="91"/>
      <c r="JG118" s="91"/>
      <c r="JH118" s="91"/>
      <c r="JI118" s="91"/>
      <c r="JJ118" s="91"/>
      <c r="JK118" s="91"/>
      <c r="JL118" s="91"/>
      <c r="JM118" s="91"/>
      <c r="JN118" s="91"/>
      <c r="JO118" s="91"/>
      <c r="JP118" s="91"/>
      <c r="JQ118" s="91"/>
      <c r="JR118" s="91"/>
      <c r="JS118" s="91"/>
      <c r="JT118" s="91"/>
      <c r="JU118" s="91"/>
      <c r="JV118" s="91"/>
      <c r="JW118" s="91"/>
      <c r="JX118" s="91"/>
      <c r="JY118" s="91"/>
      <c r="JZ118" s="91"/>
      <c r="KA118" s="91"/>
      <c r="KB118" s="91"/>
      <c r="KC118" s="91"/>
      <c r="KD118" s="91"/>
      <c r="KE118" s="91"/>
      <c r="KF118" s="91"/>
      <c r="KG118" s="91"/>
      <c r="KH118" s="91"/>
      <c r="KI118" s="91"/>
      <c r="KJ118" s="91"/>
      <c r="KK118" s="91"/>
      <c r="KL118" s="91"/>
      <c r="KM118" s="91"/>
      <c r="KN118" s="91"/>
      <c r="KO118" s="91"/>
      <c r="KP118" s="91"/>
      <c r="KQ118" s="91"/>
      <c r="KR118" s="91"/>
      <c r="KS118" s="91"/>
      <c r="KT118" s="91"/>
      <c r="KU118" s="91"/>
      <c r="KV118" s="91"/>
      <c r="KW118" s="91"/>
      <c r="KX118" s="91"/>
      <c r="KY118" s="91"/>
      <c r="KZ118" s="91"/>
      <c r="LA118" s="91"/>
      <c r="LB118" s="91"/>
      <c r="LC118" s="91"/>
      <c r="LD118" s="91"/>
      <c r="LE118" s="91"/>
      <c r="LF118" s="91"/>
      <c r="LG118" s="91"/>
      <c r="LH118" s="91"/>
      <c r="LI118" s="91"/>
      <c r="LJ118" s="91"/>
      <c r="LK118" s="91"/>
      <c r="LL118" s="91"/>
      <c r="LM118" s="91"/>
      <c r="LN118" s="91"/>
      <c r="LO118" s="91"/>
      <c r="LP118" s="91"/>
      <c r="LQ118" s="91"/>
      <c r="LR118" s="91"/>
      <c r="LS118" s="91"/>
      <c r="LT118" s="91"/>
      <c r="LU118" s="91"/>
      <c r="LV118" s="91"/>
      <c r="LW118" s="91"/>
      <c r="LX118" s="91"/>
      <c r="LY118" s="91"/>
    </row>
    <row r="119" spans="1:337" s="1" customFormat="1" ht="15" thickBot="1" x14ac:dyDescent="0.4">
      <c r="A119" s="60"/>
      <c r="B119" s="29">
        <v>0</v>
      </c>
      <c r="C119" s="30">
        <v>1</v>
      </c>
      <c r="D119" s="31">
        <v>1</v>
      </c>
      <c r="E119" s="50">
        <v>-0.51863876908891737</v>
      </c>
      <c r="F119" s="51">
        <v>0.66665738929628238</v>
      </c>
      <c r="G119" s="49">
        <v>-0.20250607405051604</v>
      </c>
      <c r="H119" s="49">
        <v>-4.0012953620216507E-2</v>
      </c>
      <c r="I119" s="53"/>
      <c r="J119" s="34"/>
      <c r="K119" s="10">
        <v>-4.0012953620216507E-2</v>
      </c>
      <c r="L119" s="10">
        <v>0.62664443567606587</v>
      </c>
      <c r="M119" s="10">
        <v>-0.55865172270913388</v>
      </c>
      <c r="N119" s="10">
        <v>0.1080056665871485</v>
      </c>
      <c r="O119" s="13">
        <f>1/(1+EXP(-K119))</f>
        <v>0.48999809601041644</v>
      </c>
      <c r="P119" s="13">
        <f t="shared" si="29"/>
        <v>0.65172820936025944</v>
      </c>
      <c r="Q119" s="13">
        <f t="shared" si="29"/>
        <v>0.36385948242489813</v>
      </c>
      <c r="R119" s="13">
        <f t="shared" si="29"/>
        <v>0.52697519909856105</v>
      </c>
      <c r="S119" s="106">
        <v>0.11596782781266302</v>
      </c>
      <c r="T119" s="15">
        <f t="shared" si="18"/>
        <v>0.52895950897289323</v>
      </c>
      <c r="U119" s="35"/>
      <c r="V119" s="18">
        <v>-0.11776012275677669</v>
      </c>
      <c r="W119" s="21">
        <v>3.311098318052437E-3</v>
      </c>
      <c r="X119" s="21"/>
      <c r="Y119" s="24">
        <v>-6.1987588111450725E-3</v>
      </c>
      <c r="Z119" s="25">
        <v>5.4127893019881249E-3</v>
      </c>
      <c r="AA119" s="25">
        <v>5.4244536769182811E-3</v>
      </c>
      <c r="AB119" s="18">
        <v>-5.9530734242291211E-3</v>
      </c>
      <c r="AC119" s="21">
        <v>-5.2861974731084008E-4</v>
      </c>
      <c r="AD119" s="27">
        <v>-5.4028412224099622E-4</v>
      </c>
      <c r="AE119" s="28">
        <f>SUM(Y119:AB119)</f>
        <v>-1.3145892564677877E-3</v>
      </c>
      <c r="AF119" s="117">
        <v>-0.51705290984698482</v>
      </c>
      <c r="AG119" s="118">
        <v>0.66827824166300531</v>
      </c>
      <c r="AH119" s="115">
        <v>-3.6069185850813146E-2</v>
      </c>
      <c r="AI119" s="122">
        <v>-0.21243936900467336</v>
      </c>
      <c r="AJ119" s="125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91"/>
      <c r="BC119" s="91"/>
      <c r="BD119" s="91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91"/>
      <c r="CC119" s="91"/>
      <c r="CD119" s="91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  <c r="CP119" s="91"/>
      <c r="CQ119" s="91"/>
      <c r="CR119" s="91"/>
      <c r="CS119" s="91"/>
      <c r="CT119" s="91"/>
      <c r="CU119" s="91"/>
      <c r="CV119" s="91"/>
      <c r="CW119" s="91"/>
      <c r="CX119" s="91"/>
      <c r="CY119" s="91"/>
      <c r="CZ119" s="91"/>
      <c r="DA119" s="91"/>
      <c r="DB119" s="91"/>
      <c r="DC119" s="91"/>
      <c r="DD119" s="91"/>
      <c r="DE119" s="91"/>
      <c r="DF119" s="91"/>
      <c r="DG119" s="91"/>
      <c r="DH119" s="91"/>
      <c r="DI119" s="91"/>
      <c r="DJ119" s="91"/>
      <c r="DK119" s="91"/>
      <c r="DL119" s="91"/>
      <c r="DM119" s="91"/>
      <c r="DN119" s="91"/>
      <c r="DO119" s="91"/>
      <c r="DP119" s="91"/>
      <c r="DQ119" s="91"/>
      <c r="DR119" s="91"/>
      <c r="DS119" s="91"/>
      <c r="DT119" s="91"/>
      <c r="DU119" s="91"/>
      <c r="DV119" s="91"/>
      <c r="DW119" s="91"/>
      <c r="DX119" s="91"/>
      <c r="DY119" s="91"/>
      <c r="DZ119" s="91"/>
      <c r="EA119" s="91"/>
      <c r="EB119" s="91"/>
      <c r="EC119" s="91"/>
      <c r="ED119" s="91"/>
      <c r="EE119" s="91"/>
      <c r="EF119" s="91"/>
      <c r="EG119" s="91"/>
      <c r="EH119" s="91"/>
      <c r="EI119" s="91"/>
      <c r="EJ119" s="91"/>
      <c r="EK119" s="91"/>
      <c r="EL119" s="91"/>
      <c r="EM119" s="91"/>
      <c r="EN119" s="91"/>
      <c r="EO119" s="91"/>
      <c r="EP119" s="91"/>
      <c r="EQ119" s="91"/>
      <c r="ER119" s="91"/>
      <c r="ES119" s="91"/>
      <c r="ET119" s="91"/>
      <c r="EU119" s="91"/>
      <c r="EV119" s="91"/>
      <c r="EW119" s="91"/>
      <c r="EX119" s="91"/>
      <c r="EY119" s="91"/>
      <c r="EZ119" s="91"/>
      <c r="FA119" s="91"/>
      <c r="FB119" s="91"/>
      <c r="FC119" s="91"/>
      <c r="FD119" s="91"/>
      <c r="FE119" s="91"/>
      <c r="FF119" s="91"/>
      <c r="FG119" s="91"/>
      <c r="FH119" s="91"/>
      <c r="FI119" s="91"/>
      <c r="FJ119" s="91"/>
      <c r="FK119" s="91"/>
      <c r="FL119" s="91"/>
      <c r="FM119" s="91"/>
      <c r="FN119" s="91"/>
      <c r="FO119" s="91"/>
      <c r="FP119" s="91"/>
      <c r="FQ119" s="91"/>
      <c r="FR119" s="91"/>
      <c r="FS119" s="91"/>
      <c r="FT119" s="91"/>
      <c r="FU119" s="91"/>
      <c r="FV119" s="91"/>
      <c r="FW119" s="91"/>
      <c r="FX119" s="91"/>
      <c r="FY119" s="91"/>
      <c r="FZ119" s="91"/>
      <c r="GA119" s="91"/>
      <c r="GB119" s="91"/>
      <c r="GC119" s="91"/>
      <c r="GD119" s="91"/>
      <c r="GE119" s="91"/>
      <c r="GF119" s="91"/>
      <c r="GG119" s="91"/>
      <c r="GH119" s="91"/>
      <c r="GI119" s="91"/>
      <c r="GJ119" s="91"/>
      <c r="GK119" s="91"/>
      <c r="GL119" s="91"/>
      <c r="GM119" s="91"/>
      <c r="GN119" s="91"/>
      <c r="GO119" s="91"/>
      <c r="GP119" s="91"/>
      <c r="GQ119" s="91"/>
      <c r="GR119" s="91"/>
      <c r="GS119" s="91"/>
      <c r="GT119" s="91"/>
      <c r="GU119" s="91"/>
      <c r="GV119" s="91"/>
      <c r="GW119" s="91"/>
      <c r="GX119" s="91"/>
      <c r="GY119" s="91"/>
      <c r="GZ119" s="91"/>
      <c r="HA119" s="91"/>
      <c r="HB119" s="91"/>
      <c r="HC119" s="91"/>
      <c r="HD119" s="91"/>
      <c r="HE119" s="91"/>
      <c r="HF119" s="91"/>
      <c r="HG119" s="91"/>
      <c r="HH119" s="91"/>
      <c r="HI119" s="91"/>
      <c r="HJ119" s="91"/>
      <c r="HK119" s="91"/>
      <c r="HL119" s="91"/>
      <c r="HM119" s="91"/>
      <c r="HN119" s="91"/>
      <c r="HO119" s="91"/>
      <c r="HP119" s="91"/>
      <c r="HQ119" s="91"/>
      <c r="HR119" s="91"/>
      <c r="HS119" s="91"/>
      <c r="HT119" s="91"/>
      <c r="HU119" s="91"/>
      <c r="HV119" s="91"/>
      <c r="HW119" s="91"/>
      <c r="HX119" s="91"/>
      <c r="HY119" s="91"/>
      <c r="HZ119" s="91"/>
      <c r="IA119" s="91"/>
      <c r="IB119" s="91"/>
      <c r="IC119" s="91"/>
      <c r="ID119" s="91"/>
      <c r="IE119" s="91"/>
      <c r="IF119" s="91"/>
      <c r="IG119" s="91"/>
      <c r="IH119" s="91"/>
      <c r="II119" s="91"/>
      <c r="IJ119" s="91"/>
      <c r="IK119" s="91"/>
      <c r="IL119" s="91"/>
      <c r="IM119" s="91"/>
      <c r="IN119" s="91"/>
      <c r="IO119" s="91"/>
      <c r="IP119" s="91"/>
      <c r="IQ119" s="91"/>
      <c r="IR119" s="91"/>
      <c r="IS119" s="91"/>
      <c r="IT119" s="91"/>
      <c r="IU119" s="91"/>
      <c r="IV119" s="91"/>
      <c r="IW119" s="91"/>
      <c r="IX119" s="91"/>
      <c r="IY119" s="91"/>
      <c r="IZ119" s="91"/>
      <c r="JA119" s="91"/>
      <c r="JB119" s="91"/>
      <c r="JC119" s="91"/>
      <c r="JD119" s="91"/>
      <c r="JE119" s="91"/>
      <c r="JF119" s="91"/>
      <c r="JG119" s="91"/>
      <c r="JH119" s="91"/>
      <c r="JI119" s="91"/>
      <c r="JJ119" s="91"/>
      <c r="JK119" s="91"/>
      <c r="JL119" s="91"/>
      <c r="JM119" s="91"/>
      <c r="JN119" s="91"/>
      <c r="JO119" s="91"/>
      <c r="JP119" s="91"/>
      <c r="JQ119" s="91"/>
      <c r="JR119" s="91"/>
      <c r="JS119" s="91"/>
      <c r="JT119" s="91"/>
      <c r="JU119" s="91"/>
      <c r="JV119" s="91"/>
      <c r="JW119" s="91"/>
      <c r="JX119" s="91"/>
      <c r="JY119" s="91"/>
      <c r="JZ119" s="91"/>
      <c r="KA119" s="91"/>
      <c r="KB119" s="91"/>
      <c r="KC119" s="91"/>
      <c r="KD119" s="91"/>
      <c r="KE119" s="91"/>
      <c r="KF119" s="91"/>
      <c r="KG119" s="91"/>
      <c r="KH119" s="91"/>
      <c r="KI119" s="91"/>
      <c r="KJ119" s="91"/>
      <c r="KK119" s="91"/>
      <c r="KL119" s="91"/>
      <c r="KM119" s="91"/>
      <c r="KN119" s="91"/>
      <c r="KO119" s="91"/>
      <c r="KP119" s="91"/>
      <c r="KQ119" s="91"/>
      <c r="KR119" s="91"/>
      <c r="KS119" s="91"/>
      <c r="KT119" s="91"/>
      <c r="KU119" s="91"/>
      <c r="KV119" s="91"/>
      <c r="KW119" s="91"/>
      <c r="KX119" s="91"/>
      <c r="KY119" s="91"/>
      <c r="KZ119" s="91"/>
      <c r="LA119" s="91"/>
      <c r="LB119" s="91"/>
      <c r="LC119" s="91"/>
      <c r="LD119" s="91"/>
      <c r="LE119" s="91"/>
      <c r="LF119" s="91"/>
      <c r="LG119" s="91"/>
      <c r="LH119" s="91"/>
      <c r="LI119" s="91"/>
      <c r="LJ119" s="91"/>
      <c r="LK119" s="91"/>
      <c r="LL119" s="91"/>
      <c r="LM119" s="91"/>
      <c r="LN119" s="91"/>
      <c r="LO119" s="91"/>
      <c r="LP119" s="91"/>
      <c r="LQ119" s="91"/>
      <c r="LR119" s="91"/>
      <c r="LS119" s="91"/>
      <c r="LT119" s="91"/>
      <c r="LU119" s="91"/>
      <c r="LV119" s="91"/>
      <c r="LW119" s="91"/>
      <c r="LX119" s="91"/>
      <c r="LY119" s="91"/>
    </row>
    <row r="120" spans="1:337" s="1" customFormat="1" ht="15" thickBot="1" x14ac:dyDescent="0.4">
      <c r="A120" s="60"/>
      <c r="B120" s="29">
        <v>1</v>
      </c>
      <c r="C120" s="30">
        <v>0</v>
      </c>
      <c r="D120" s="31">
        <v>1</v>
      </c>
      <c r="E120" s="50">
        <v>-0.15075495461489402</v>
      </c>
      <c r="F120" s="51">
        <v>0.54991060971015493</v>
      </c>
      <c r="G120" s="49">
        <v>0.27437155303486488</v>
      </c>
      <c r="H120" s="49">
        <v>-0.20373284893605081</v>
      </c>
      <c r="I120" s="53"/>
      <c r="J120" s="34"/>
      <c r="K120" s="10">
        <v>-0.20373284893605081</v>
      </c>
      <c r="L120" s="10">
        <v>0.34617776077410412</v>
      </c>
      <c r="M120" s="10">
        <v>-0.35448780355094484</v>
      </c>
      <c r="N120" s="10">
        <v>0.19542280615921009</v>
      </c>
      <c r="O120" s="13">
        <f>1/(1+EXP(-K120))</f>
        <v>0.44924223362717391</v>
      </c>
      <c r="P120" s="13">
        <f t="shared" si="29"/>
        <v>0.58569039002340351</v>
      </c>
      <c r="Q120" s="13">
        <f t="shared" si="29"/>
        <v>0.41229456511229834</v>
      </c>
      <c r="R120" s="13">
        <f t="shared" si="29"/>
        <v>0.54870080947879807</v>
      </c>
      <c r="S120" s="106">
        <v>0.14865607522541047</v>
      </c>
      <c r="T120" s="15">
        <f t="shared" si="18"/>
        <v>0.537095730223067</v>
      </c>
      <c r="U120" s="35"/>
      <c r="V120" s="18">
        <v>-0.11572606744423325</v>
      </c>
      <c r="W120" s="21">
        <v>3.0524639504863338E-3</v>
      </c>
      <c r="X120" s="21"/>
      <c r="Y120" s="24">
        <v>8.3153547893685571E-3</v>
      </c>
      <c r="Z120" s="25">
        <v>-7.8402594822365706E-3</v>
      </c>
      <c r="AA120" s="25">
        <v>-7.693741558266888E-3</v>
      </c>
      <c r="AB120" s="18">
        <v>8.0125053723578924E-3</v>
      </c>
      <c r="AC120" s="21">
        <v>3.1876381409100436E-4</v>
      </c>
      <c r="AD120" s="27">
        <v>1.7224589012132183E-4</v>
      </c>
      <c r="AE120" s="28">
        <f>SUM(Y120:AB120)</f>
        <v>7.938591212229909E-4</v>
      </c>
      <c r="AF120" s="117">
        <v>-0.15171124605716704</v>
      </c>
      <c r="AG120" s="118">
        <v>0.54939387203979095</v>
      </c>
      <c r="AH120" s="115">
        <v>-0.20611442629971979</v>
      </c>
      <c r="AI120" s="122">
        <v>0.26521416118340591</v>
      </c>
      <c r="AJ120" s="125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91"/>
      <c r="BC120" s="91"/>
      <c r="BD120" s="91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91"/>
      <c r="CC120" s="91"/>
      <c r="CD120" s="91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  <c r="CP120" s="91"/>
      <c r="CQ120" s="91"/>
      <c r="CR120" s="91"/>
      <c r="CS120" s="91"/>
      <c r="CT120" s="91"/>
      <c r="CU120" s="91"/>
      <c r="CV120" s="91"/>
      <c r="CW120" s="91"/>
      <c r="CX120" s="91"/>
      <c r="CY120" s="91"/>
      <c r="CZ120" s="91"/>
      <c r="DA120" s="91"/>
      <c r="DB120" s="91"/>
      <c r="DC120" s="91"/>
      <c r="DD120" s="91"/>
      <c r="DE120" s="91"/>
      <c r="DF120" s="91"/>
      <c r="DG120" s="91"/>
      <c r="DH120" s="91"/>
      <c r="DI120" s="91"/>
      <c r="DJ120" s="91"/>
      <c r="DK120" s="91"/>
      <c r="DL120" s="91"/>
      <c r="DM120" s="91"/>
      <c r="DN120" s="91"/>
      <c r="DO120" s="91"/>
      <c r="DP120" s="91"/>
      <c r="DQ120" s="91"/>
      <c r="DR120" s="91"/>
      <c r="DS120" s="91"/>
      <c r="DT120" s="91"/>
      <c r="DU120" s="91"/>
      <c r="DV120" s="91"/>
      <c r="DW120" s="91"/>
      <c r="DX120" s="91"/>
      <c r="DY120" s="91"/>
      <c r="DZ120" s="91"/>
      <c r="EA120" s="91"/>
      <c r="EB120" s="91"/>
      <c r="EC120" s="91"/>
      <c r="ED120" s="91"/>
      <c r="EE120" s="91"/>
      <c r="EF120" s="91"/>
      <c r="EG120" s="91"/>
      <c r="EH120" s="91"/>
      <c r="EI120" s="91"/>
      <c r="EJ120" s="91"/>
      <c r="EK120" s="91"/>
      <c r="EL120" s="91"/>
      <c r="EM120" s="91"/>
      <c r="EN120" s="91"/>
      <c r="EO120" s="91"/>
      <c r="EP120" s="91"/>
      <c r="EQ120" s="91"/>
      <c r="ER120" s="91"/>
      <c r="ES120" s="91"/>
      <c r="ET120" s="91"/>
      <c r="EU120" s="91"/>
      <c r="EV120" s="91"/>
      <c r="EW120" s="91"/>
      <c r="EX120" s="91"/>
      <c r="EY120" s="91"/>
      <c r="EZ120" s="91"/>
      <c r="FA120" s="91"/>
      <c r="FB120" s="91"/>
      <c r="FC120" s="91"/>
      <c r="FD120" s="91"/>
      <c r="FE120" s="91"/>
      <c r="FF120" s="91"/>
      <c r="FG120" s="91"/>
      <c r="FH120" s="91"/>
      <c r="FI120" s="91"/>
      <c r="FJ120" s="91"/>
      <c r="FK120" s="91"/>
      <c r="FL120" s="91"/>
      <c r="FM120" s="91"/>
      <c r="FN120" s="91"/>
      <c r="FO120" s="91"/>
      <c r="FP120" s="91"/>
      <c r="FQ120" s="91"/>
      <c r="FR120" s="91"/>
      <c r="FS120" s="91"/>
      <c r="FT120" s="91"/>
      <c r="FU120" s="91"/>
      <c r="FV120" s="91"/>
      <c r="FW120" s="91"/>
      <c r="FX120" s="91"/>
      <c r="FY120" s="91"/>
      <c r="FZ120" s="91"/>
      <c r="GA120" s="91"/>
      <c r="GB120" s="91"/>
      <c r="GC120" s="91"/>
      <c r="GD120" s="91"/>
      <c r="GE120" s="91"/>
      <c r="GF120" s="91"/>
      <c r="GG120" s="91"/>
      <c r="GH120" s="91"/>
      <c r="GI120" s="91"/>
      <c r="GJ120" s="91"/>
      <c r="GK120" s="91"/>
      <c r="GL120" s="91"/>
      <c r="GM120" s="91"/>
      <c r="GN120" s="91"/>
      <c r="GO120" s="91"/>
      <c r="GP120" s="91"/>
      <c r="GQ120" s="91"/>
      <c r="GR120" s="91"/>
      <c r="GS120" s="91"/>
      <c r="GT120" s="91"/>
      <c r="GU120" s="91"/>
      <c r="GV120" s="91"/>
      <c r="GW120" s="91"/>
      <c r="GX120" s="91"/>
      <c r="GY120" s="91"/>
      <c r="GZ120" s="91"/>
      <c r="HA120" s="91"/>
      <c r="HB120" s="91"/>
      <c r="HC120" s="91"/>
      <c r="HD120" s="91"/>
      <c r="HE120" s="91"/>
      <c r="HF120" s="91"/>
      <c r="HG120" s="91"/>
      <c r="HH120" s="91"/>
      <c r="HI120" s="91"/>
      <c r="HJ120" s="91"/>
      <c r="HK120" s="91"/>
      <c r="HL120" s="91"/>
      <c r="HM120" s="91"/>
      <c r="HN120" s="91"/>
      <c r="HO120" s="91"/>
      <c r="HP120" s="91"/>
      <c r="HQ120" s="91"/>
      <c r="HR120" s="91"/>
      <c r="HS120" s="91"/>
      <c r="HT120" s="91"/>
      <c r="HU120" s="91"/>
      <c r="HV120" s="91"/>
      <c r="HW120" s="91"/>
      <c r="HX120" s="91"/>
      <c r="HY120" s="91"/>
      <c r="HZ120" s="91"/>
      <c r="IA120" s="91"/>
      <c r="IB120" s="91"/>
      <c r="IC120" s="91"/>
      <c r="ID120" s="91"/>
      <c r="IE120" s="91"/>
      <c r="IF120" s="91"/>
      <c r="IG120" s="91"/>
      <c r="IH120" s="91"/>
      <c r="II120" s="91"/>
      <c r="IJ120" s="91"/>
      <c r="IK120" s="91"/>
      <c r="IL120" s="91"/>
      <c r="IM120" s="91"/>
      <c r="IN120" s="91"/>
      <c r="IO120" s="91"/>
      <c r="IP120" s="91"/>
      <c r="IQ120" s="91"/>
      <c r="IR120" s="91"/>
      <c r="IS120" s="91"/>
      <c r="IT120" s="91"/>
      <c r="IU120" s="91"/>
      <c r="IV120" s="91"/>
      <c r="IW120" s="91"/>
      <c r="IX120" s="91"/>
      <c r="IY120" s="91"/>
      <c r="IZ120" s="91"/>
      <c r="JA120" s="91"/>
      <c r="JB120" s="91"/>
      <c r="JC120" s="91"/>
      <c r="JD120" s="91"/>
      <c r="JE120" s="91"/>
      <c r="JF120" s="91"/>
      <c r="JG120" s="91"/>
      <c r="JH120" s="91"/>
      <c r="JI120" s="91"/>
      <c r="JJ120" s="91"/>
      <c r="JK120" s="91"/>
      <c r="JL120" s="91"/>
      <c r="JM120" s="91"/>
      <c r="JN120" s="91"/>
      <c r="JO120" s="91"/>
      <c r="JP120" s="91"/>
      <c r="JQ120" s="91"/>
      <c r="JR120" s="91"/>
      <c r="JS120" s="91"/>
      <c r="JT120" s="91"/>
      <c r="JU120" s="91"/>
      <c r="JV120" s="91"/>
      <c r="JW120" s="91"/>
      <c r="JX120" s="91"/>
      <c r="JY120" s="91"/>
      <c r="JZ120" s="91"/>
      <c r="KA120" s="91"/>
      <c r="KB120" s="91"/>
      <c r="KC120" s="91"/>
      <c r="KD120" s="91"/>
      <c r="KE120" s="91"/>
      <c r="KF120" s="91"/>
      <c r="KG120" s="91"/>
      <c r="KH120" s="91"/>
      <c r="KI120" s="91"/>
      <c r="KJ120" s="91"/>
      <c r="KK120" s="91"/>
      <c r="KL120" s="91"/>
      <c r="KM120" s="91"/>
      <c r="KN120" s="91"/>
      <c r="KO120" s="91"/>
      <c r="KP120" s="91"/>
      <c r="KQ120" s="91"/>
      <c r="KR120" s="91"/>
      <c r="KS120" s="91"/>
      <c r="KT120" s="91"/>
      <c r="KU120" s="91"/>
      <c r="KV120" s="91"/>
      <c r="KW120" s="91"/>
      <c r="KX120" s="91"/>
      <c r="KY120" s="91"/>
      <c r="KZ120" s="91"/>
      <c r="LA120" s="91"/>
      <c r="LB120" s="91"/>
      <c r="LC120" s="91"/>
      <c r="LD120" s="91"/>
      <c r="LE120" s="91"/>
      <c r="LF120" s="91"/>
      <c r="LG120" s="91"/>
      <c r="LH120" s="91"/>
      <c r="LI120" s="91"/>
      <c r="LJ120" s="91"/>
      <c r="LK120" s="91"/>
      <c r="LL120" s="91"/>
      <c r="LM120" s="91"/>
      <c r="LN120" s="91"/>
      <c r="LO120" s="91"/>
      <c r="LP120" s="91"/>
      <c r="LQ120" s="91"/>
      <c r="LR120" s="91"/>
      <c r="LS120" s="91"/>
      <c r="LT120" s="91"/>
      <c r="LU120" s="91"/>
      <c r="LV120" s="91"/>
      <c r="LW120" s="91"/>
      <c r="LX120" s="91"/>
      <c r="LY120" s="91"/>
    </row>
    <row r="121" spans="1:337" s="1" customFormat="1" ht="15" thickBot="1" x14ac:dyDescent="0.4">
      <c r="A121" s="61"/>
      <c r="B121" s="36">
        <v>1</v>
      </c>
      <c r="C121" s="37">
        <v>1</v>
      </c>
      <c r="D121" s="38">
        <v>0</v>
      </c>
      <c r="E121" s="54"/>
      <c r="F121" s="55"/>
      <c r="G121" s="56"/>
      <c r="H121" s="56"/>
      <c r="I121" s="57"/>
      <c r="J121" s="41"/>
      <c r="K121" s="42"/>
      <c r="L121" s="42"/>
      <c r="M121" s="42"/>
      <c r="N121" s="42"/>
      <c r="O121" s="14"/>
      <c r="P121" s="14"/>
      <c r="Q121" s="14"/>
      <c r="R121" s="14"/>
      <c r="S121" s="107">
        <v>-0.11321994311777761</v>
      </c>
      <c r="T121" s="15">
        <f t="shared" si="18"/>
        <v>0.47172521173608034</v>
      </c>
      <c r="U121" s="43"/>
      <c r="V121" s="19">
        <v>0.11793130293402009</v>
      </c>
      <c r="W121" s="44"/>
      <c r="X121" s="44"/>
      <c r="Y121" s="45"/>
      <c r="Z121" s="42"/>
      <c r="AA121" s="42"/>
      <c r="AB121" s="19"/>
      <c r="AC121" s="44"/>
      <c r="AD121" s="46"/>
      <c r="AE121" s="47"/>
      <c r="AF121" s="119"/>
      <c r="AG121" s="120"/>
      <c r="AH121" s="116"/>
      <c r="AI121" s="123"/>
      <c r="AJ121" s="126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91"/>
      <c r="BC121" s="91"/>
      <c r="BD121" s="91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91"/>
      <c r="CC121" s="91"/>
      <c r="CD121" s="91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  <c r="CP121" s="91"/>
      <c r="CQ121" s="91"/>
      <c r="CR121" s="91"/>
      <c r="CS121" s="91"/>
      <c r="CT121" s="91"/>
      <c r="CU121" s="91"/>
      <c r="CV121" s="91"/>
      <c r="CW121" s="91"/>
      <c r="CX121" s="91"/>
      <c r="CY121" s="91"/>
      <c r="CZ121" s="91"/>
      <c r="DA121" s="91"/>
      <c r="DB121" s="91"/>
      <c r="DC121" s="91"/>
      <c r="DD121" s="91"/>
      <c r="DE121" s="91"/>
      <c r="DF121" s="91"/>
      <c r="DG121" s="91"/>
      <c r="DH121" s="91"/>
      <c r="DI121" s="91"/>
      <c r="DJ121" s="91"/>
      <c r="DK121" s="91"/>
      <c r="DL121" s="91"/>
      <c r="DM121" s="91"/>
      <c r="DN121" s="91"/>
      <c r="DO121" s="91"/>
      <c r="DP121" s="91"/>
      <c r="DQ121" s="91"/>
      <c r="DR121" s="91"/>
      <c r="DS121" s="91"/>
      <c r="DT121" s="91"/>
      <c r="DU121" s="91"/>
      <c r="DV121" s="91"/>
      <c r="DW121" s="91"/>
      <c r="DX121" s="91"/>
      <c r="DY121" s="91"/>
      <c r="DZ121" s="91"/>
      <c r="EA121" s="91"/>
      <c r="EB121" s="91"/>
      <c r="EC121" s="91"/>
      <c r="ED121" s="91"/>
      <c r="EE121" s="91"/>
      <c r="EF121" s="91"/>
      <c r="EG121" s="91"/>
      <c r="EH121" s="91"/>
      <c r="EI121" s="91"/>
      <c r="EJ121" s="91"/>
      <c r="EK121" s="91"/>
      <c r="EL121" s="91"/>
      <c r="EM121" s="91"/>
      <c r="EN121" s="91"/>
      <c r="EO121" s="91"/>
      <c r="EP121" s="91"/>
      <c r="EQ121" s="91"/>
      <c r="ER121" s="91"/>
      <c r="ES121" s="91"/>
      <c r="ET121" s="91"/>
      <c r="EU121" s="91"/>
      <c r="EV121" s="91"/>
      <c r="EW121" s="91"/>
      <c r="EX121" s="91"/>
      <c r="EY121" s="91"/>
      <c r="EZ121" s="91"/>
      <c r="FA121" s="91"/>
      <c r="FB121" s="91"/>
      <c r="FC121" s="91"/>
      <c r="FD121" s="91"/>
      <c r="FE121" s="91"/>
      <c r="FF121" s="91"/>
      <c r="FG121" s="91"/>
      <c r="FH121" s="91"/>
      <c r="FI121" s="91"/>
      <c r="FJ121" s="91"/>
      <c r="FK121" s="91"/>
      <c r="FL121" s="91"/>
      <c r="FM121" s="91"/>
      <c r="FN121" s="91"/>
      <c r="FO121" s="91"/>
      <c r="FP121" s="91"/>
      <c r="FQ121" s="91"/>
      <c r="FR121" s="91"/>
      <c r="FS121" s="91"/>
      <c r="FT121" s="91"/>
      <c r="FU121" s="91"/>
      <c r="FV121" s="91"/>
      <c r="FW121" s="91"/>
      <c r="FX121" s="91"/>
      <c r="FY121" s="91"/>
      <c r="FZ121" s="91"/>
      <c r="GA121" s="91"/>
      <c r="GB121" s="91"/>
      <c r="GC121" s="91"/>
      <c r="GD121" s="91"/>
      <c r="GE121" s="91"/>
      <c r="GF121" s="91"/>
      <c r="GG121" s="91"/>
      <c r="GH121" s="91"/>
      <c r="GI121" s="91"/>
      <c r="GJ121" s="91"/>
      <c r="GK121" s="91"/>
      <c r="GL121" s="91"/>
      <c r="GM121" s="91"/>
      <c r="GN121" s="91"/>
      <c r="GO121" s="91"/>
      <c r="GP121" s="91"/>
      <c r="GQ121" s="91"/>
      <c r="GR121" s="91"/>
      <c r="GS121" s="91"/>
      <c r="GT121" s="91"/>
      <c r="GU121" s="91"/>
      <c r="GV121" s="91"/>
      <c r="GW121" s="91"/>
      <c r="GX121" s="91"/>
      <c r="GY121" s="91"/>
      <c r="GZ121" s="91"/>
      <c r="HA121" s="91"/>
      <c r="HB121" s="91"/>
      <c r="HC121" s="91"/>
      <c r="HD121" s="91"/>
      <c r="HE121" s="91"/>
      <c r="HF121" s="91"/>
      <c r="HG121" s="91"/>
      <c r="HH121" s="91"/>
      <c r="HI121" s="91"/>
      <c r="HJ121" s="91"/>
      <c r="HK121" s="91"/>
      <c r="HL121" s="91"/>
      <c r="HM121" s="91"/>
      <c r="HN121" s="91"/>
      <c r="HO121" s="91"/>
      <c r="HP121" s="91"/>
      <c r="HQ121" s="91"/>
      <c r="HR121" s="91"/>
      <c r="HS121" s="91"/>
      <c r="HT121" s="91"/>
      <c r="HU121" s="91"/>
      <c r="HV121" s="91"/>
      <c r="HW121" s="91"/>
      <c r="HX121" s="91"/>
      <c r="HY121" s="91"/>
      <c r="HZ121" s="91"/>
      <c r="IA121" s="91"/>
      <c r="IB121" s="91"/>
      <c r="IC121" s="91"/>
      <c r="ID121" s="91"/>
      <c r="IE121" s="91"/>
      <c r="IF121" s="91"/>
      <c r="IG121" s="91"/>
      <c r="IH121" s="91"/>
      <c r="II121" s="91"/>
      <c r="IJ121" s="91"/>
      <c r="IK121" s="91"/>
      <c r="IL121" s="91"/>
      <c r="IM121" s="91"/>
      <c r="IN121" s="91"/>
      <c r="IO121" s="91"/>
      <c r="IP121" s="91"/>
      <c r="IQ121" s="91"/>
      <c r="IR121" s="91"/>
      <c r="IS121" s="91"/>
      <c r="IT121" s="91"/>
      <c r="IU121" s="91"/>
      <c r="IV121" s="91"/>
      <c r="IW121" s="91"/>
      <c r="IX121" s="91"/>
      <c r="IY121" s="91"/>
      <c r="IZ121" s="91"/>
      <c r="JA121" s="91"/>
      <c r="JB121" s="91"/>
      <c r="JC121" s="91"/>
      <c r="JD121" s="91"/>
      <c r="JE121" s="91"/>
      <c r="JF121" s="91"/>
      <c r="JG121" s="91"/>
      <c r="JH121" s="91"/>
      <c r="JI121" s="91"/>
      <c r="JJ121" s="91"/>
      <c r="JK121" s="91"/>
      <c r="JL121" s="91"/>
      <c r="JM121" s="91"/>
      <c r="JN121" s="91"/>
      <c r="JO121" s="91"/>
      <c r="JP121" s="91"/>
      <c r="JQ121" s="91"/>
      <c r="JR121" s="91"/>
      <c r="JS121" s="91"/>
      <c r="JT121" s="91"/>
      <c r="JU121" s="91"/>
      <c r="JV121" s="91"/>
      <c r="JW121" s="91"/>
      <c r="JX121" s="91"/>
      <c r="JY121" s="91"/>
      <c r="JZ121" s="91"/>
      <c r="KA121" s="91"/>
      <c r="KB121" s="91"/>
      <c r="KC121" s="91"/>
      <c r="KD121" s="91"/>
      <c r="KE121" s="91"/>
      <c r="KF121" s="91"/>
      <c r="KG121" s="91"/>
      <c r="KH121" s="91"/>
      <c r="KI121" s="91"/>
      <c r="KJ121" s="91"/>
      <c r="KK121" s="91"/>
      <c r="KL121" s="91"/>
      <c r="KM121" s="91"/>
      <c r="KN121" s="91"/>
      <c r="KO121" s="91"/>
      <c r="KP121" s="91"/>
      <c r="KQ121" s="91"/>
      <c r="KR121" s="91"/>
      <c r="KS121" s="91"/>
      <c r="KT121" s="91"/>
      <c r="KU121" s="91"/>
      <c r="KV121" s="91"/>
      <c r="KW121" s="91"/>
      <c r="KX121" s="91"/>
      <c r="KY121" s="91"/>
      <c r="KZ121" s="91"/>
      <c r="LA121" s="91"/>
      <c r="LB121" s="91"/>
      <c r="LC121" s="91"/>
      <c r="LD121" s="91"/>
      <c r="LE121" s="91"/>
      <c r="LF121" s="91"/>
      <c r="LG121" s="91"/>
      <c r="LH121" s="91"/>
      <c r="LI121" s="91"/>
      <c r="LJ121" s="91"/>
      <c r="LK121" s="91"/>
      <c r="LL121" s="91"/>
      <c r="LM121" s="91"/>
      <c r="LN121" s="91"/>
      <c r="LO121" s="91"/>
      <c r="LP121" s="91"/>
      <c r="LQ121" s="91"/>
      <c r="LR121" s="91"/>
      <c r="LS121" s="91"/>
      <c r="LT121" s="91"/>
      <c r="LU121" s="91"/>
      <c r="LV121" s="91"/>
      <c r="LW121" s="91"/>
      <c r="LX121" s="91"/>
      <c r="LY121" s="91"/>
    </row>
    <row r="122" spans="1:337" s="1" customFormat="1" ht="15" thickBot="1" x14ac:dyDescent="0.4">
      <c r="A122" s="59">
        <f>A118+1</f>
        <v>29</v>
      </c>
      <c r="B122" s="3">
        <v>0</v>
      </c>
      <c r="C122" s="4">
        <v>0</v>
      </c>
      <c r="D122" s="5">
        <v>0</v>
      </c>
      <c r="E122" s="48" cm="1">
        <f t="array" ref="E122:F124">AF118:AG120</f>
        <v>-0.42538504606893879</v>
      </c>
      <c r="F122" s="49">
        <v>-0.45996000621563327</v>
      </c>
      <c r="G122" s="49" cm="1">
        <f t="array" ref="G122:G124">AI118:AI120</f>
        <v>2.3586510986464062</v>
      </c>
      <c r="H122" s="49" cm="1">
        <f t="array" ref="H122:H124">AH118:AH120</f>
        <v>0.46458920976696999</v>
      </c>
      <c r="I122" s="52">
        <f>AJ118</f>
        <v>-1.0823091379786565</v>
      </c>
      <c r="J122" s="8">
        <v>3</v>
      </c>
      <c r="K122" s="9" cm="1">
        <f t="array" ref="K122:N124" xml:space="preserve"> MMULT(E122:F124, TRANSPOSE(B122:C125))+H122:H124</f>
        <v>0.46458920976696999</v>
      </c>
      <c r="L122" s="9">
        <v>4.6292035513367247E-3</v>
      </c>
      <c r="M122" s="9">
        <v>3.9204163698031202E-2</v>
      </c>
      <c r="N122" s="9">
        <v>-0.42075584251760206</v>
      </c>
      <c r="O122" s="11">
        <f>(EXP(K122)-EXP(-K122))/(EXP(K122)+EXP(-K122))</f>
        <v>0.43381714981066061</v>
      </c>
      <c r="P122" s="11">
        <f t="shared" ref="P122:R124" si="30">1/(1+EXP(-L122))</f>
        <v>0.50115729882113791</v>
      </c>
      <c r="Q122" s="11">
        <f t="shared" si="30"/>
        <v>0.50979978579482599</v>
      </c>
      <c r="R122" s="11">
        <f t="shared" si="30"/>
        <v>0.39633589781372164</v>
      </c>
      <c r="S122" s="105" cm="1">
        <f t="array" ref="S122:S125">MMULT(TRANSPOSE(O122:R124), G122:G124)+I122</f>
        <v>-4.4400962947076961E-2</v>
      </c>
      <c r="T122" s="15">
        <f t="shared" si="18"/>
        <v>0.48890158253043164</v>
      </c>
      <c r="U122" s="16" cm="1">
        <f t="array" ref="U122">0.25*(-SUMPRODUCT(D122:D125,LN(T122:T125))-SUMPRODUCT(1-D122:D125,LN(1-T122:T125)))</f>
        <v>0.64140660119085846</v>
      </c>
      <c r="V122" s="17" cm="1">
        <f t="array" ref="V122:V125">0.25*(T122:T125-D122:D125)</f>
        <v>0.12222539563260791</v>
      </c>
      <c r="W122" s="20" cm="1">
        <f t="array" ref="W122:W124" xml:space="preserve"> TRANSPOSE(MMULT( TRANSPOSE(_xlfn.ANCHORARRAY(V122)), TRANSPOSE(O122:R124)))</f>
        <v>-1.8179847144749815E-2</v>
      </c>
      <c r="X122" s="20">
        <f>SUM(_xlfn.ANCHORARRAY(V122))</f>
        <v>6.7890843082288738E-3</v>
      </c>
      <c r="Y122" s="22" cm="1">
        <f t="array" ref="Y122:AB124">(G122:G124)*(TRANSPOSE(_xlfn.ANCHORARRAY(V122))*(O122:R124)*(1-O122:R124))</f>
        <v>7.0809019673319359E-2</v>
      </c>
      <c r="Z122" s="23">
        <v>-6.9430887056565194E-2</v>
      </c>
      <c r="AA122" s="23">
        <v>-6.8101910588001136E-2</v>
      </c>
      <c r="AB122" s="17">
        <v>6.6503782040560552E-2</v>
      </c>
      <c r="AC122" s="20" cm="1">
        <f t="array" ref="AC122:AD124">MMULT((_xlfn.ANCHORARRAY(Y122)),(B122:C125))</f>
        <v>-1.5981285474405832E-3</v>
      </c>
      <c r="AD122" s="26">
        <v>-2.9271050160046413E-3</v>
      </c>
      <c r="AE122" s="28">
        <f>SUM(Y122:AB122)</f>
        <v>-2.1999593068641743E-4</v>
      </c>
      <c r="AF122" s="117" cm="1">
        <f t="array" ref="AF122:AG124">E122:F124-3*(_xlfn.ANCHORARRAY(AC122))</f>
        <v>-0.42059066042661702</v>
      </c>
      <c r="AG122" s="118">
        <v>-0.45117869116761933</v>
      </c>
      <c r="AH122" s="114" cm="1">
        <f t="array" ref="AH122:AH124">(H122:H124)-3*(AE122:AE124)</f>
        <v>0.46524919755902927</v>
      </c>
      <c r="AI122" s="121" cm="1">
        <f t="array" ref="AI122:AI124">G122:G124-3*(_xlfn.ANCHORARRAY(W122))</f>
        <v>2.4131906400806558</v>
      </c>
      <c r="AJ122" s="124">
        <f>I122-3*(X122)</f>
        <v>-1.102676390903343</v>
      </c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91"/>
      <c r="DC122" s="91"/>
      <c r="DD122" s="91"/>
      <c r="DE122" s="91"/>
      <c r="DF122" s="91"/>
      <c r="DG122" s="91"/>
      <c r="DH122" s="91"/>
      <c r="DI122" s="91"/>
      <c r="DJ122" s="91"/>
      <c r="DK122" s="91"/>
      <c r="DL122" s="91"/>
      <c r="DM122" s="91"/>
      <c r="DN122" s="91"/>
      <c r="DO122" s="91"/>
      <c r="DP122" s="91"/>
      <c r="DQ122" s="91"/>
      <c r="DR122" s="91"/>
      <c r="DS122" s="91"/>
      <c r="DT122" s="91"/>
      <c r="DU122" s="91"/>
      <c r="DV122" s="91"/>
      <c r="DW122" s="91"/>
      <c r="DX122" s="91"/>
      <c r="DY122" s="91"/>
      <c r="DZ122" s="91"/>
      <c r="EA122" s="91"/>
      <c r="EB122" s="91"/>
      <c r="EC122" s="91"/>
      <c r="ED122" s="91"/>
      <c r="EE122" s="91"/>
      <c r="EF122" s="91"/>
      <c r="EG122" s="91"/>
      <c r="EH122" s="91"/>
      <c r="EI122" s="91"/>
      <c r="EJ122" s="91"/>
      <c r="EK122" s="91"/>
      <c r="EL122" s="91"/>
      <c r="EM122" s="91"/>
      <c r="EN122" s="91"/>
      <c r="EO122" s="91"/>
      <c r="EP122" s="91"/>
      <c r="EQ122" s="91"/>
      <c r="ER122" s="91"/>
      <c r="ES122" s="91"/>
      <c r="ET122" s="91"/>
      <c r="EU122" s="91"/>
      <c r="EV122" s="91"/>
      <c r="EW122" s="91"/>
      <c r="EX122" s="91"/>
      <c r="EY122" s="91"/>
      <c r="EZ122" s="91"/>
      <c r="FA122" s="91"/>
      <c r="FB122" s="91"/>
      <c r="FC122" s="91"/>
      <c r="FD122" s="91"/>
      <c r="FE122" s="91"/>
      <c r="FF122" s="91"/>
      <c r="FG122" s="91"/>
      <c r="FH122" s="91"/>
      <c r="FI122" s="91"/>
      <c r="FJ122" s="91"/>
      <c r="FK122" s="91"/>
      <c r="FL122" s="91"/>
      <c r="FM122" s="91"/>
      <c r="FN122" s="91"/>
      <c r="FO122" s="91"/>
      <c r="FP122" s="91"/>
      <c r="FQ122" s="91"/>
      <c r="FR122" s="91"/>
      <c r="FS122" s="91"/>
      <c r="FT122" s="91"/>
      <c r="FU122" s="91"/>
      <c r="FV122" s="91"/>
      <c r="FW122" s="91"/>
      <c r="FX122" s="91"/>
      <c r="FY122" s="91"/>
      <c r="FZ122" s="91"/>
      <c r="GA122" s="91"/>
      <c r="GB122" s="91"/>
      <c r="GC122" s="91"/>
      <c r="GD122" s="91"/>
      <c r="GE122" s="91"/>
      <c r="GF122" s="91"/>
      <c r="GG122" s="91"/>
      <c r="GH122" s="91"/>
      <c r="GI122" s="91"/>
      <c r="GJ122" s="91"/>
      <c r="GK122" s="91"/>
      <c r="GL122" s="91"/>
      <c r="GM122" s="91"/>
      <c r="GN122" s="91"/>
      <c r="GO122" s="91"/>
      <c r="GP122" s="91"/>
      <c r="GQ122" s="91"/>
      <c r="GR122" s="91"/>
      <c r="GS122" s="91"/>
      <c r="GT122" s="91"/>
      <c r="GU122" s="91"/>
      <c r="GV122" s="91"/>
      <c r="GW122" s="91"/>
      <c r="GX122" s="91"/>
      <c r="GY122" s="91"/>
      <c r="GZ122" s="91"/>
      <c r="HA122" s="91"/>
      <c r="HB122" s="91"/>
      <c r="HC122" s="91"/>
      <c r="HD122" s="91"/>
      <c r="HE122" s="91"/>
      <c r="HF122" s="91"/>
      <c r="HG122" s="91"/>
      <c r="HH122" s="91"/>
      <c r="HI122" s="91"/>
      <c r="HJ122" s="91"/>
      <c r="HK122" s="91"/>
      <c r="HL122" s="91"/>
      <c r="HM122" s="91"/>
      <c r="HN122" s="91"/>
      <c r="HO122" s="91"/>
      <c r="HP122" s="91"/>
      <c r="HQ122" s="91"/>
      <c r="HR122" s="91"/>
      <c r="HS122" s="91"/>
      <c r="HT122" s="91"/>
      <c r="HU122" s="91"/>
      <c r="HV122" s="91"/>
      <c r="HW122" s="91"/>
      <c r="HX122" s="91"/>
      <c r="HY122" s="91"/>
      <c r="HZ122" s="91"/>
      <c r="IA122" s="91"/>
      <c r="IB122" s="91"/>
      <c r="IC122" s="91"/>
      <c r="ID122" s="91"/>
      <c r="IE122" s="91"/>
      <c r="IF122" s="91"/>
      <c r="IG122" s="91"/>
      <c r="IH122" s="91"/>
      <c r="II122" s="91"/>
      <c r="IJ122" s="91"/>
      <c r="IK122" s="91"/>
      <c r="IL122" s="91"/>
      <c r="IM122" s="91"/>
      <c r="IN122" s="91"/>
      <c r="IO122" s="91"/>
      <c r="IP122" s="91"/>
      <c r="IQ122" s="91"/>
      <c r="IR122" s="91"/>
      <c r="IS122" s="91"/>
      <c r="IT122" s="91"/>
      <c r="IU122" s="91"/>
      <c r="IV122" s="91"/>
      <c r="IW122" s="91"/>
      <c r="IX122" s="91"/>
      <c r="IY122" s="91"/>
      <c r="IZ122" s="91"/>
      <c r="JA122" s="91"/>
      <c r="JB122" s="91"/>
      <c r="JC122" s="91"/>
      <c r="JD122" s="91"/>
      <c r="JE122" s="91"/>
      <c r="JF122" s="91"/>
      <c r="JG122" s="91"/>
      <c r="JH122" s="91"/>
      <c r="JI122" s="91"/>
      <c r="JJ122" s="91"/>
      <c r="JK122" s="91"/>
      <c r="JL122" s="91"/>
      <c r="JM122" s="91"/>
      <c r="JN122" s="91"/>
      <c r="JO122" s="91"/>
      <c r="JP122" s="91"/>
      <c r="JQ122" s="91"/>
      <c r="JR122" s="91"/>
      <c r="JS122" s="91"/>
      <c r="JT122" s="91"/>
      <c r="JU122" s="91"/>
      <c r="JV122" s="91"/>
      <c r="JW122" s="91"/>
      <c r="JX122" s="91"/>
      <c r="JY122" s="91"/>
      <c r="JZ122" s="91"/>
      <c r="KA122" s="91"/>
      <c r="KB122" s="91"/>
      <c r="KC122" s="91"/>
      <c r="KD122" s="91"/>
      <c r="KE122" s="91"/>
      <c r="KF122" s="91"/>
      <c r="KG122" s="91"/>
      <c r="KH122" s="91"/>
      <c r="KI122" s="91"/>
      <c r="KJ122" s="91"/>
      <c r="KK122" s="91"/>
      <c r="KL122" s="91"/>
      <c r="KM122" s="91"/>
      <c r="KN122" s="91"/>
      <c r="KO122" s="91"/>
      <c r="KP122" s="91"/>
      <c r="KQ122" s="91"/>
      <c r="KR122" s="91"/>
      <c r="KS122" s="91"/>
      <c r="KT122" s="91"/>
      <c r="KU122" s="91"/>
      <c r="KV122" s="91"/>
      <c r="KW122" s="91"/>
      <c r="KX122" s="91"/>
      <c r="KY122" s="91"/>
      <c r="KZ122" s="91"/>
      <c r="LA122" s="91"/>
      <c r="LB122" s="91"/>
      <c r="LC122" s="91"/>
      <c r="LD122" s="91"/>
      <c r="LE122" s="91"/>
      <c r="LF122" s="91"/>
      <c r="LG122" s="91"/>
      <c r="LH122" s="91"/>
      <c r="LI122" s="91"/>
      <c r="LJ122" s="91"/>
      <c r="LK122" s="91"/>
      <c r="LL122" s="91"/>
      <c r="LM122" s="91"/>
      <c r="LN122" s="91"/>
      <c r="LO122" s="91"/>
      <c r="LP122" s="91"/>
      <c r="LQ122" s="91"/>
      <c r="LR122" s="91"/>
      <c r="LS122" s="91"/>
      <c r="LT122" s="91"/>
      <c r="LU122" s="91"/>
      <c r="LV122" s="91"/>
      <c r="LW122" s="91"/>
      <c r="LX122" s="91"/>
      <c r="LY122" s="91"/>
    </row>
    <row r="123" spans="1:337" s="1" customFormat="1" ht="15" thickBot="1" x14ac:dyDescent="0.4">
      <c r="A123" s="60"/>
      <c r="B123" s="29">
        <v>0</v>
      </c>
      <c r="C123" s="30">
        <v>1</v>
      </c>
      <c r="D123" s="31">
        <v>1</v>
      </c>
      <c r="E123" s="50">
        <v>-0.51705290984698482</v>
      </c>
      <c r="F123" s="51">
        <v>0.66827824166300531</v>
      </c>
      <c r="G123" s="49">
        <v>-0.21243936900467336</v>
      </c>
      <c r="H123" s="49">
        <v>-3.6069185850813146E-2</v>
      </c>
      <c r="I123" s="53"/>
      <c r="J123" s="34"/>
      <c r="K123" s="10">
        <v>-3.6069185850813146E-2</v>
      </c>
      <c r="L123" s="10">
        <v>0.63220905581219222</v>
      </c>
      <c r="M123" s="10">
        <v>-0.55312209569779802</v>
      </c>
      <c r="N123" s="10">
        <v>0.11515614596520735</v>
      </c>
      <c r="O123" s="13">
        <f>1/(1+EXP(-K123))</f>
        <v>0.49098368102495799</v>
      </c>
      <c r="P123" s="13">
        <f t="shared" si="30"/>
        <v>0.65299019001362446</v>
      </c>
      <c r="Q123" s="13">
        <f t="shared" si="30"/>
        <v>0.36514036273166606</v>
      </c>
      <c r="R123" s="13">
        <f t="shared" si="30"/>
        <v>0.52875726448773908</v>
      </c>
      <c r="S123" s="106">
        <v>0.11617206655156886</v>
      </c>
      <c r="T123" s="15">
        <f t="shared" si="18"/>
        <v>0.52901039707099362</v>
      </c>
      <c r="U123" s="35"/>
      <c r="V123" s="18">
        <v>-0.11774740073225159</v>
      </c>
      <c r="W123" s="21">
        <v>3.248647625916555E-3</v>
      </c>
      <c r="X123" s="21"/>
      <c r="Y123" s="24">
        <v>-6.4892606427176163E-3</v>
      </c>
      <c r="Z123" s="25">
        <v>5.6680639430728404E-3</v>
      </c>
      <c r="AA123" s="25">
        <v>5.6897739144321528E-3</v>
      </c>
      <c r="AB123" s="18">
        <v>-6.2382086815231091E-3</v>
      </c>
      <c r="AC123" s="21">
        <v>-5.4843476709095628E-4</v>
      </c>
      <c r="AD123" s="27">
        <v>-5.7014473845026867E-4</v>
      </c>
      <c r="AE123" s="28">
        <f>SUM(Y123:AB123)</f>
        <v>-1.3696314667357322E-3</v>
      </c>
      <c r="AF123" s="117">
        <v>-0.51540760554571197</v>
      </c>
      <c r="AG123" s="118">
        <v>0.66998867587835609</v>
      </c>
      <c r="AH123" s="115">
        <v>-3.196029145060595E-2</v>
      </c>
      <c r="AI123" s="122">
        <v>-0.22218531188242302</v>
      </c>
      <c r="AJ123" s="125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91"/>
      <c r="BC123" s="91"/>
      <c r="BD123" s="91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91"/>
      <c r="CC123" s="91"/>
      <c r="CD123" s="91"/>
      <c r="CE123" s="91"/>
      <c r="CF123" s="91"/>
      <c r="CG123" s="91"/>
      <c r="CH123" s="91"/>
      <c r="CI123" s="91"/>
      <c r="CJ123" s="91"/>
      <c r="CK123" s="91"/>
      <c r="CL123" s="91"/>
      <c r="CM123" s="91"/>
      <c r="CN123" s="91"/>
      <c r="CO123" s="91"/>
      <c r="CP123" s="91"/>
      <c r="CQ123" s="91"/>
      <c r="CR123" s="91"/>
      <c r="CS123" s="91"/>
      <c r="CT123" s="91"/>
      <c r="CU123" s="91"/>
      <c r="CV123" s="91"/>
      <c r="CW123" s="91"/>
      <c r="CX123" s="91"/>
      <c r="CY123" s="91"/>
      <c r="CZ123" s="91"/>
      <c r="DA123" s="91"/>
      <c r="DB123" s="91"/>
      <c r="DC123" s="91"/>
      <c r="DD123" s="91"/>
      <c r="DE123" s="91"/>
      <c r="DF123" s="91"/>
      <c r="DG123" s="91"/>
      <c r="DH123" s="91"/>
      <c r="DI123" s="91"/>
      <c r="DJ123" s="91"/>
      <c r="DK123" s="91"/>
      <c r="DL123" s="91"/>
      <c r="DM123" s="91"/>
      <c r="DN123" s="91"/>
      <c r="DO123" s="91"/>
      <c r="DP123" s="91"/>
      <c r="DQ123" s="91"/>
      <c r="DR123" s="91"/>
      <c r="DS123" s="91"/>
      <c r="DT123" s="91"/>
      <c r="DU123" s="91"/>
      <c r="DV123" s="91"/>
      <c r="DW123" s="91"/>
      <c r="DX123" s="91"/>
      <c r="DY123" s="91"/>
      <c r="DZ123" s="91"/>
      <c r="EA123" s="91"/>
      <c r="EB123" s="91"/>
      <c r="EC123" s="91"/>
      <c r="ED123" s="91"/>
      <c r="EE123" s="91"/>
      <c r="EF123" s="91"/>
      <c r="EG123" s="91"/>
      <c r="EH123" s="91"/>
      <c r="EI123" s="91"/>
      <c r="EJ123" s="91"/>
      <c r="EK123" s="91"/>
      <c r="EL123" s="91"/>
      <c r="EM123" s="91"/>
      <c r="EN123" s="91"/>
      <c r="EO123" s="91"/>
      <c r="EP123" s="91"/>
      <c r="EQ123" s="91"/>
      <c r="ER123" s="91"/>
      <c r="ES123" s="91"/>
      <c r="ET123" s="91"/>
      <c r="EU123" s="91"/>
      <c r="EV123" s="91"/>
      <c r="EW123" s="91"/>
      <c r="EX123" s="91"/>
      <c r="EY123" s="91"/>
      <c r="EZ123" s="91"/>
      <c r="FA123" s="91"/>
      <c r="FB123" s="91"/>
      <c r="FC123" s="91"/>
      <c r="FD123" s="91"/>
      <c r="FE123" s="91"/>
      <c r="FF123" s="91"/>
      <c r="FG123" s="91"/>
      <c r="FH123" s="91"/>
      <c r="FI123" s="91"/>
      <c r="FJ123" s="91"/>
      <c r="FK123" s="91"/>
      <c r="FL123" s="91"/>
      <c r="FM123" s="91"/>
      <c r="FN123" s="91"/>
      <c r="FO123" s="91"/>
      <c r="FP123" s="91"/>
      <c r="FQ123" s="91"/>
      <c r="FR123" s="91"/>
      <c r="FS123" s="91"/>
      <c r="FT123" s="91"/>
      <c r="FU123" s="91"/>
      <c r="FV123" s="91"/>
      <c r="FW123" s="91"/>
      <c r="FX123" s="91"/>
      <c r="FY123" s="91"/>
      <c r="FZ123" s="91"/>
      <c r="GA123" s="91"/>
      <c r="GB123" s="91"/>
      <c r="GC123" s="91"/>
      <c r="GD123" s="91"/>
      <c r="GE123" s="91"/>
      <c r="GF123" s="91"/>
      <c r="GG123" s="91"/>
      <c r="GH123" s="91"/>
      <c r="GI123" s="91"/>
      <c r="GJ123" s="91"/>
      <c r="GK123" s="91"/>
      <c r="GL123" s="91"/>
      <c r="GM123" s="91"/>
      <c r="GN123" s="91"/>
      <c r="GO123" s="91"/>
      <c r="GP123" s="91"/>
      <c r="GQ123" s="91"/>
      <c r="GR123" s="91"/>
      <c r="GS123" s="91"/>
      <c r="GT123" s="91"/>
      <c r="GU123" s="91"/>
      <c r="GV123" s="91"/>
      <c r="GW123" s="91"/>
      <c r="GX123" s="91"/>
      <c r="GY123" s="91"/>
      <c r="GZ123" s="91"/>
      <c r="HA123" s="91"/>
      <c r="HB123" s="91"/>
      <c r="HC123" s="91"/>
      <c r="HD123" s="91"/>
      <c r="HE123" s="91"/>
      <c r="HF123" s="91"/>
      <c r="HG123" s="91"/>
      <c r="HH123" s="91"/>
      <c r="HI123" s="91"/>
      <c r="HJ123" s="91"/>
      <c r="HK123" s="91"/>
      <c r="HL123" s="91"/>
      <c r="HM123" s="91"/>
      <c r="HN123" s="91"/>
      <c r="HO123" s="91"/>
      <c r="HP123" s="91"/>
      <c r="HQ123" s="91"/>
      <c r="HR123" s="91"/>
      <c r="HS123" s="91"/>
      <c r="HT123" s="91"/>
      <c r="HU123" s="91"/>
      <c r="HV123" s="91"/>
      <c r="HW123" s="91"/>
      <c r="HX123" s="91"/>
      <c r="HY123" s="91"/>
      <c r="HZ123" s="91"/>
      <c r="IA123" s="91"/>
      <c r="IB123" s="91"/>
      <c r="IC123" s="91"/>
      <c r="ID123" s="91"/>
      <c r="IE123" s="91"/>
      <c r="IF123" s="91"/>
      <c r="IG123" s="91"/>
      <c r="IH123" s="91"/>
      <c r="II123" s="91"/>
      <c r="IJ123" s="91"/>
      <c r="IK123" s="91"/>
      <c r="IL123" s="91"/>
      <c r="IM123" s="91"/>
      <c r="IN123" s="91"/>
      <c r="IO123" s="91"/>
      <c r="IP123" s="91"/>
      <c r="IQ123" s="91"/>
      <c r="IR123" s="91"/>
      <c r="IS123" s="91"/>
      <c r="IT123" s="91"/>
      <c r="IU123" s="91"/>
      <c r="IV123" s="91"/>
      <c r="IW123" s="91"/>
      <c r="IX123" s="91"/>
      <c r="IY123" s="91"/>
      <c r="IZ123" s="91"/>
      <c r="JA123" s="91"/>
      <c r="JB123" s="91"/>
      <c r="JC123" s="91"/>
      <c r="JD123" s="91"/>
      <c r="JE123" s="91"/>
      <c r="JF123" s="91"/>
      <c r="JG123" s="91"/>
      <c r="JH123" s="91"/>
      <c r="JI123" s="91"/>
      <c r="JJ123" s="91"/>
      <c r="JK123" s="91"/>
      <c r="JL123" s="91"/>
      <c r="JM123" s="91"/>
      <c r="JN123" s="91"/>
      <c r="JO123" s="91"/>
      <c r="JP123" s="91"/>
      <c r="JQ123" s="91"/>
      <c r="JR123" s="91"/>
      <c r="JS123" s="91"/>
      <c r="JT123" s="91"/>
      <c r="JU123" s="91"/>
      <c r="JV123" s="91"/>
      <c r="JW123" s="91"/>
      <c r="JX123" s="91"/>
      <c r="JY123" s="91"/>
      <c r="JZ123" s="91"/>
      <c r="KA123" s="91"/>
      <c r="KB123" s="91"/>
      <c r="KC123" s="91"/>
      <c r="KD123" s="91"/>
      <c r="KE123" s="91"/>
      <c r="KF123" s="91"/>
      <c r="KG123" s="91"/>
      <c r="KH123" s="91"/>
      <c r="KI123" s="91"/>
      <c r="KJ123" s="91"/>
      <c r="KK123" s="91"/>
      <c r="KL123" s="91"/>
      <c r="KM123" s="91"/>
      <c r="KN123" s="91"/>
      <c r="KO123" s="91"/>
      <c r="KP123" s="91"/>
      <c r="KQ123" s="91"/>
      <c r="KR123" s="91"/>
      <c r="KS123" s="91"/>
      <c r="KT123" s="91"/>
      <c r="KU123" s="91"/>
      <c r="KV123" s="91"/>
      <c r="KW123" s="91"/>
      <c r="KX123" s="91"/>
      <c r="KY123" s="91"/>
      <c r="KZ123" s="91"/>
      <c r="LA123" s="91"/>
      <c r="LB123" s="91"/>
      <c r="LC123" s="91"/>
      <c r="LD123" s="91"/>
      <c r="LE123" s="91"/>
      <c r="LF123" s="91"/>
      <c r="LG123" s="91"/>
      <c r="LH123" s="91"/>
      <c r="LI123" s="91"/>
      <c r="LJ123" s="91"/>
      <c r="LK123" s="91"/>
      <c r="LL123" s="91"/>
      <c r="LM123" s="91"/>
      <c r="LN123" s="91"/>
      <c r="LO123" s="91"/>
      <c r="LP123" s="91"/>
      <c r="LQ123" s="91"/>
      <c r="LR123" s="91"/>
      <c r="LS123" s="91"/>
      <c r="LT123" s="91"/>
      <c r="LU123" s="91"/>
      <c r="LV123" s="91"/>
      <c r="LW123" s="91"/>
      <c r="LX123" s="91"/>
      <c r="LY123" s="91"/>
    </row>
    <row r="124" spans="1:337" s="1" customFormat="1" ht="15" thickBot="1" x14ac:dyDescent="0.4">
      <c r="A124" s="60"/>
      <c r="B124" s="29">
        <v>1</v>
      </c>
      <c r="C124" s="30">
        <v>0</v>
      </c>
      <c r="D124" s="31">
        <v>1</v>
      </c>
      <c r="E124" s="50">
        <v>-0.15171124605716704</v>
      </c>
      <c r="F124" s="51">
        <v>0.54939387203979095</v>
      </c>
      <c r="G124" s="49">
        <v>0.26521416118340591</v>
      </c>
      <c r="H124" s="49">
        <v>-0.20611442629971979</v>
      </c>
      <c r="I124" s="53"/>
      <c r="J124" s="34"/>
      <c r="K124" s="10">
        <v>-0.20611442629971979</v>
      </c>
      <c r="L124" s="10">
        <v>0.34327944574007119</v>
      </c>
      <c r="M124" s="10">
        <v>-0.35782567235688684</v>
      </c>
      <c r="N124" s="10">
        <v>0.19156819968290414</v>
      </c>
      <c r="O124" s="13">
        <f>1/(1+EXP(-K124))</f>
        <v>0.44865304656662175</v>
      </c>
      <c r="P124" s="13">
        <f t="shared" si="30"/>
        <v>0.58498691891693255</v>
      </c>
      <c r="Q124" s="13">
        <f t="shared" si="30"/>
        <v>0.41148601106408006</v>
      </c>
      <c r="R124" s="13">
        <f t="shared" si="30"/>
        <v>0.54774612206106221</v>
      </c>
      <c r="S124" s="106">
        <v>0.15169241588222526</v>
      </c>
      <c r="T124" s="15">
        <f t="shared" si="18"/>
        <v>0.53785055150012206</v>
      </c>
      <c r="U124" s="35"/>
      <c r="V124" s="18">
        <v>-0.11553736212496948</v>
      </c>
      <c r="W124" s="21">
        <v>2.9651310018884366E-3</v>
      </c>
      <c r="X124" s="21"/>
      <c r="Y124" s="24">
        <v>8.018511596854936E-3</v>
      </c>
      <c r="Z124" s="25">
        <v>-7.5815146593946354E-3</v>
      </c>
      <c r="AA124" s="25">
        <v>-7.4204633312094362E-3</v>
      </c>
      <c r="AB124" s="18">
        <v>7.7425175978620732E-3</v>
      </c>
      <c r="AC124" s="21">
        <v>3.2205426665263704E-4</v>
      </c>
      <c r="AD124" s="27">
        <v>1.6100293846743781E-4</v>
      </c>
      <c r="AE124" s="28">
        <f>SUM(Y124:AB124)</f>
        <v>7.5905120411293766E-4</v>
      </c>
      <c r="AF124" s="117">
        <v>-0.15267740885712494</v>
      </c>
      <c r="AG124" s="118">
        <v>0.54891086322438865</v>
      </c>
      <c r="AH124" s="115">
        <v>-0.20839157991205862</v>
      </c>
      <c r="AI124" s="122">
        <v>0.25631876817774057</v>
      </c>
      <c r="AJ124" s="125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91"/>
      <c r="CC124" s="91"/>
      <c r="CD124" s="91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  <c r="CP124" s="91"/>
      <c r="CQ124" s="91"/>
      <c r="CR124" s="91"/>
      <c r="CS124" s="91"/>
      <c r="CT124" s="91"/>
      <c r="CU124" s="91"/>
      <c r="CV124" s="91"/>
      <c r="CW124" s="91"/>
      <c r="CX124" s="91"/>
      <c r="CY124" s="91"/>
      <c r="CZ124" s="91"/>
      <c r="DA124" s="91"/>
      <c r="DB124" s="91"/>
      <c r="DC124" s="91"/>
      <c r="DD124" s="91"/>
      <c r="DE124" s="91"/>
      <c r="DF124" s="91"/>
      <c r="DG124" s="91"/>
      <c r="DH124" s="91"/>
      <c r="DI124" s="91"/>
      <c r="DJ124" s="91"/>
      <c r="DK124" s="91"/>
      <c r="DL124" s="91"/>
      <c r="DM124" s="91"/>
      <c r="DN124" s="91"/>
      <c r="DO124" s="91"/>
      <c r="DP124" s="91"/>
      <c r="DQ124" s="91"/>
      <c r="DR124" s="91"/>
      <c r="DS124" s="91"/>
      <c r="DT124" s="91"/>
      <c r="DU124" s="91"/>
      <c r="DV124" s="91"/>
      <c r="DW124" s="91"/>
      <c r="DX124" s="91"/>
      <c r="DY124" s="91"/>
      <c r="DZ124" s="91"/>
      <c r="EA124" s="91"/>
      <c r="EB124" s="91"/>
      <c r="EC124" s="91"/>
      <c r="ED124" s="91"/>
      <c r="EE124" s="91"/>
      <c r="EF124" s="91"/>
      <c r="EG124" s="91"/>
      <c r="EH124" s="91"/>
      <c r="EI124" s="91"/>
      <c r="EJ124" s="91"/>
      <c r="EK124" s="91"/>
      <c r="EL124" s="91"/>
      <c r="EM124" s="91"/>
      <c r="EN124" s="91"/>
      <c r="EO124" s="91"/>
      <c r="EP124" s="91"/>
      <c r="EQ124" s="91"/>
      <c r="ER124" s="91"/>
      <c r="ES124" s="91"/>
      <c r="ET124" s="91"/>
      <c r="EU124" s="91"/>
      <c r="EV124" s="91"/>
      <c r="EW124" s="91"/>
      <c r="EX124" s="91"/>
      <c r="EY124" s="91"/>
      <c r="EZ124" s="91"/>
      <c r="FA124" s="91"/>
      <c r="FB124" s="91"/>
      <c r="FC124" s="91"/>
      <c r="FD124" s="91"/>
      <c r="FE124" s="91"/>
      <c r="FF124" s="91"/>
      <c r="FG124" s="91"/>
      <c r="FH124" s="91"/>
      <c r="FI124" s="91"/>
      <c r="FJ124" s="91"/>
      <c r="FK124" s="91"/>
      <c r="FL124" s="91"/>
      <c r="FM124" s="91"/>
      <c r="FN124" s="91"/>
      <c r="FO124" s="91"/>
      <c r="FP124" s="91"/>
      <c r="FQ124" s="91"/>
      <c r="FR124" s="91"/>
      <c r="FS124" s="91"/>
      <c r="FT124" s="91"/>
      <c r="FU124" s="91"/>
      <c r="FV124" s="91"/>
      <c r="FW124" s="91"/>
      <c r="FX124" s="91"/>
      <c r="FY124" s="91"/>
      <c r="FZ124" s="91"/>
      <c r="GA124" s="91"/>
      <c r="GB124" s="91"/>
      <c r="GC124" s="91"/>
      <c r="GD124" s="91"/>
      <c r="GE124" s="91"/>
      <c r="GF124" s="91"/>
      <c r="GG124" s="91"/>
      <c r="GH124" s="91"/>
      <c r="GI124" s="91"/>
      <c r="GJ124" s="91"/>
      <c r="GK124" s="91"/>
      <c r="GL124" s="91"/>
      <c r="GM124" s="91"/>
      <c r="GN124" s="91"/>
      <c r="GO124" s="91"/>
      <c r="GP124" s="91"/>
      <c r="GQ124" s="91"/>
      <c r="GR124" s="91"/>
      <c r="GS124" s="91"/>
      <c r="GT124" s="91"/>
      <c r="GU124" s="91"/>
      <c r="GV124" s="91"/>
      <c r="GW124" s="91"/>
      <c r="GX124" s="91"/>
      <c r="GY124" s="91"/>
      <c r="GZ124" s="91"/>
      <c r="HA124" s="91"/>
      <c r="HB124" s="91"/>
      <c r="HC124" s="91"/>
      <c r="HD124" s="91"/>
      <c r="HE124" s="91"/>
      <c r="HF124" s="91"/>
      <c r="HG124" s="91"/>
      <c r="HH124" s="91"/>
      <c r="HI124" s="91"/>
      <c r="HJ124" s="91"/>
      <c r="HK124" s="91"/>
      <c r="HL124" s="91"/>
      <c r="HM124" s="91"/>
      <c r="HN124" s="91"/>
      <c r="HO124" s="91"/>
      <c r="HP124" s="91"/>
      <c r="HQ124" s="91"/>
      <c r="HR124" s="91"/>
      <c r="HS124" s="91"/>
      <c r="HT124" s="91"/>
      <c r="HU124" s="91"/>
      <c r="HV124" s="91"/>
      <c r="HW124" s="91"/>
      <c r="HX124" s="91"/>
      <c r="HY124" s="91"/>
      <c r="HZ124" s="91"/>
      <c r="IA124" s="91"/>
      <c r="IB124" s="91"/>
      <c r="IC124" s="91"/>
      <c r="ID124" s="91"/>
      <c r="IE124" s="91"/>
      <c r="IF124" s="91"/>
      <c r="IG124" s="91"/>
      <c r="IH124" s="91"/>
      <c r="II124" s="91"/>
      <c r="IJ124" s="91"/>
      <c r="IK124" s="91"/>
      <c r="IL124" s="91"/>
      <c r="IM124" s="91"/>
      <c r="IN124" s="91"/>
      <c r="IO124" s="91"/>
      <c r="IP124" s="91"/>
      <c r="IQ124" s="91"/>
      <c r="IR124" s="91"/>
      <c r="IS124" s="91"/>
      <c r="IT124" s="91"/>
      <c r="IU124" s="91"/>
      <c r="IV124" s="91"/>
      <c r="IW124" s="91"/>
      <c r="IX124" s="91"/>
      <c r="IY124" s="91"/>
      <c r="IZ124" s="91"/>
      <c r="JA124" s="91"/>
      <c r="JB124" s="91"/>
      <c r="JC124" s="91"/>
      <c r="JD124" s="91"/>
      <c r="JE124" s="91"/>
      <c r="JF124" s="91"/>
      <c r="JG124" s="91"/>
      <c r="JH124" s="91"/>
      <c r="JI124" s="91"/>
      <c r="JJ124" s="91"/>
      <c r="JK124" s="91"/>
      <c r="JL124" s="91"/>
      <c r="JM124" s="91"/>
      <c r="JN124" s="91"/>
      <c r="JO124" s="91"/>
      <c r="JP124" s="91"/>
      <c r="JQ124" s="91"/>
      <c r="JR124" s="91"/>
      <c r="JS124" s="91"/>
      <c r="JT124" s="91"/>
      <c r="JU124" s="91"/>
      <c r="JV124" s="91"/>
      <c r="JW124" s="91"/>
      <c r="JX124" s="91"/>
      <c r="JY124" s="91"/>
      <c r="JZ124" s="91"/>
      <c r="KA124" s="91"/>
      <c r="KB124" s="91"/>
      <c r="KC124" s="91"/>
      <c r="KD124" s="91"/>
      <c r="KE124" s="91"/>
      <c r="KF124" s="91"/>
      <c r="KG124" s="91"/>
      <c r="KH124" s="91"/>
      <c r="KI124" s="91"/>
      <c r="KJ124" s="91"/>
      <c r="KK124" s="91"/>
      <c r="KL124" s="91"/>
      <c r="KM124" s="91"/>
      <c r="KN124" s="91"/>
      <c r="KO124" s="91"/>
      <c r="KP124" s="91"/>
      <c r="KQ124" s="91"/>
      <c r="KR124" s="91"/>
      <c r="KS124" s="91"/>
      <c r="KT124" s="91"/>
      <c r="KU124" s="91"/>
      <c r="KV124" s="91"/>
      <c r="KW124" s="91"/>
      <c r="KX124" s="91"/>
      <c r="KY124" s="91"/>
      <c r="KZ124" s="91"/>
      <c r="LA124" s="91"/>
      <c r="LB124" s="91"/>
      <c r="LC124" s="91"/>
      <c r="LD124" s="91"/>
      <c r="LE124" s="91"/>
      <c r="LF124" s="91"/>
      <c r="LG124" s="91"/>
      <c r="LH124" s="91"/>
      <c r="LI124" s="91"/>
      <c r="LJ124" s="91"/>
      <c r="LK124" s="91"/>
      <c r="LL124" s="91"/>
      <c r="LM124" s="91"/>
      <c r="LN124" s="91"/>
      <c r="LO124" s="91"/>
      <c r="LP124" s="91"/>
      <c r="LQ124" s="91"/>
      <c r="LR124" s="91"/>
      <c r="LS124" s="91"/>
      <c r="LT124" s="91"/>
      <c r="LU124" s="91"/>
      <c r="LV124" s="91"/>
      <c r="LW124" s="91"/>
      <c r="LX124" s="91"/>
      <c r="LY124" s="91"/>
    </row>
    <row r="125" spans="1:337" s="1" customFormat="1" ht="15" thickBot="1" x14ac:dyDescent="0.4">
      <c r="A125" s="61"/>
      <c r="B125" s="36">
        <v>1</v>
      </c>
      <c r="C125" s="37">
        <v>1</v>
      </c>
      <c r="D125" s="38">
        <v>0</v>
      </c>
      <c r="E125" s="54"/>
      <c r="F125" s="55"/>
      <c r="G125" s="56"/>
      <c r="H125" s="56"/>
      <c r="I125" s="57"/>
      <c r="J125" s="41"/>
      <c r="K125" s="42"/>
      <c r="L125" s="42"/>
      <c r="M125" s="42"/>
      <c r="N125" s="42"/>
      <c r="O125" s="14"/>
      <c r="P125" s="14"/>
      <c r="Q125" s="14"/>
      <c r="R125" s="14"/>
      <c r="S125" s="107">
        <v>-0.11454986848783655</v>
      </c>
      <c r="T125" s="15">
        <f t="shared" si="18"/>
        <v>0.47139380613136816</v>
      </c>
      <c r="U125" s="43"/>
      <c r="V125" s="19">
        <v>0.11784845153284204</v>
      </c>
      <c r="W125" s="44"/>
      <c r="X125" s="44"/>
      <c r="Y125" s="45"/>
      <c r="Z125" s="42"/>
      <c r="AA125" s="42"/>
      <c r="AB125" s="19"/>
      <c r="AC125" s="44"/>
      <c r="AD125" s="46"/>
      <c r="AE125" s="47"/>
      <c r="AF125" s="119"/>
      <c r="AG125" s="120"/>
      <c r="AH125" s="116"/>
      <c r="AI125" s="123"/>
      <c r="AJ125" s="126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91"/>
      <c r="BD125" s="91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91"/>
      <c r="CC125" s="91"/>
      <c r="CD125" s="91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  <c r="CP125" s="91"/>
      <c r="CQ125" s="91"/>
      <c r="CR125" s="91"/>
      <c r="CS125" s="91"/>
      <c r="CT125" s="91"/>
      <c r="CU125" s="91"/>
      <c r="CV125" s="91"/>
      <c r="CW125" s="91"/>
      <c r="CX125" s="91"/>
      <c r="CY125" s="91"/>
      <c r="CZ125" s="91"/>
      <c r="DA125" s="91"/>
      <c r="DB125" s="91"/>
      <c r="DC125" s="91"/>
      <c r="DD125" s="91"/>
      <c r="DE125" s="91"/>
      <c r="DF125" s="91"/>
      <c r="DG125" s="91"/>
      <c r="DH125" s="91"/>
      <c r="DI125" s="91"/>
      <c r="DJ125" s="91"/>
      <c r="DK125" s="91"/>
      <c r="DL125" s="91"/>
      <c r="DM125" s="91"/>
      <c r="DN125" s="91"/>
      <c r="DO125" s="91"/>
      <c r="DP125" s="91"/>
      <c r="DQ125" s="91"/>
      <c r="DR125" s="91"/>
      <c r="DS125" s="91"/>
      <c r="DT125" s="91"/>
      <c r="DU125" s="91"/>
      <c r="DV125" s="91"/>
      <c r="DW125" s="91"/>
      <c r="DX125" s="91"/>
      <c r="DY125" s="91"/>
      <c r="DZ125" s="91"/>
      <c r="EA125" s="91"/>
      <c r="EB125" s="91"/>
      <c r="EC125" s="91"/>
      <c r="ED125" s="91"/>
      <c r="EE125" s="91"/>
      <c r="EF125" s="91"/>
      <c r="EG125" s="91"/>
      <c r="EH125" s="91"/>
      <c r="EI125" s="91"/>
      <c r="EJ125" s="91"/>
      <c r="EK125" s="91"/>
      <c r="EL125" s="91"/>
      <c r="EM125" s="91"/>
      <c r="EN125" s="91"/>
      <c r="EO125" s="91"/>
      <c r="EP125" s="91"/>
      <c r="EQ125" s="91"/>
      <c r="ER125" s="91"/>
      <c r="ES125" s="91"/>
      <c r="ET125" s="91"/>
      <c r="EU125" s="91"/>
      <c r="EV125" s="91"/>
      <c r="EW125" s="91"/>
      <c r="EX125" s="91"/>
      <c r="EY125" s="91"/>
      <c r="EZ125" s="91"/>
      <c r="FA125" s="91"/>
      <c r="FB125" s="91"/>
      <c r="FC125" s="91"/>
      <c r="FD125" s="91"/>
      <c r="FE125" s="91"/>
      <c r="FF125" s="91"/>
      <c r="FG125" s="91"/>
      <c r="FH125" s="91"/>
      <c r="FI125" s="91"/>
      <c r="FJ125" s="91"/>
      <c r="FK125" s="91"/>
      <c r="FL125" s="91"/>
      <c r="FM125" s="91"/>
      <c r="FN125" s="91"/>
      <c r="FO125" s="91"/>
      <c r="FP125" s="91"/>
      <c r="FQ125" s="91"/>
      <c r="FR125" s="91"/>
      <c r="FS125" s="91"/>
      <c r="FT125" s="91"/>
      <c r="FU125" s="91"/>
      <c r="FV125" s="91"/>
      <c r="FW125" s="91"/>
      <c r="FX125" s="91"/>
      <c r="FY125" s="91"/>
      <c r="FZ125" s="91"/>
      <c r="GA125" s="91"/>
      <c r="GB125" s="91"/>
      <c r="GC125" s="91"/>
      <c r="GD125" s="91"/>
      <c r="GE125" s="91"/>
      <c r="GF125" s="91"/>
      <c r="GG125" s="91"/>
      <c r="GH125" s="91"/>
      <c r="GI125" s="91"/>
      <c r="GJ125" s="91"/>
      <c r="GK125" s="91"/>
      <c r="GL125" s="91"/>
      <c r="GM125" s="91"/>
      <c r="GN125" s="91"/>
      <c r="GO125" s="91"/>
      <c r="GP125" s="91"/>
      <c r="GQ125" s="91"/>
      <c r="GR125" s="91"/>
      <c r="GS125" s="91"/>
      <c r="GT125" s="91"/>
      <c r="GU125" s="91"/>
      <c r="GV125" s="91"/>
      <c r="GW125" s="91"/>
      <c r="GX125" s="91"/>
      <c r="GY125" s="91"/>
      <c r="GZ125" s="91"/>
      <c r="HA125" s="91"/>
      <c r="HB125" s="91"/>
      <c r="HC125" s="91"/>
      <c r="HD125" s="91"/>
      <c r="HE125" s="91"/>
      <c r="HF125" s="91"/>
      <c r="HG125" s="91"/>
      <c r="HH125" s="91"/>
      <c r="HI125" s="91"/>
      <c r="HJ125" s="91"/>
      <c r="HK125" s="91"/>
      <c r="HL125" s="91"/>
      <c r="HM125" s="91"/>
      <c r="HN125" s="91"/>
      <c r="HO125" s="91"/>
      <c r="HP125" s="91"/>
      <c r="HQ125" s="91"/>
      <c r="HR125" s="91"/>
      <c r="HS125" s="91"/>
      <c r="HT125" s="91"/>
      <c r="HU125" s="91"/>
      <c r="HV125" s="91"/>
      <c r="HW125" s="91"/>
      <c r="HX125" s="91"/>
      <c r="HY125" s="91"/>
      <c r="HZ125" s="91"/>
      <c r="IA125" s="91"/>
      <c r="IB125" s="91"/>
      <c r="IC125" s="91"/>
      <c r="ID125" s="91"/>
      <c r="IE125" s="91"/>
      <c r="IF125" s="91"/>
      <c r="IG125" s="91"/>
      <c r="IH125" s="91"/>
      <c r="II125" s="91"/>
      <c r="IJ125" s="91"/>
      <c r="IK125" s="91"/>
      <c r="IL125" s="91"/>
      <c r="IM125" s="91"/>
      <c r="IN125" s="91"/>
      <c r="IO125" s="91"/>
      <c r="IP125" s="91"/>
      <c r="IQ125" s="91"/>
      <c r="IR125" s="91"/>
      <c r="IS125" s="91"/>
      <c r="IT125" s="91"/>
      <c r="IU125" s="91"/>
      <c r="IV125" s="91"/>
      <c r="IW125" s="91"/>
      <c r="IX125" s="91"/>
      <c r="IY125" s="91"/>
      <c r="IZ125" s="91"/>
      <c r="JA125" s="91"/>
      <c r="JB125" s="91"/>
      <c r="JC125" s="91"/>
      <c r="JD125" s="91"/>
      <c r="JE125" s="91"/>
      <c r="JF125" s="91"/>
      <c r="JG125" s="91"/>
      <c r="JH125" s="91"/>
      <c r="JI125" s="91"/>
      <c r="JJ125" s="91"/>
      <c r="JK125" s="91"/>
      <c r="JL125" s="91"/>
      <c r="JM125" s="91"/>
      <c r="JN125" s="91"/>
      <c r="JO125" s="91"/>
      <c r="JP125" s="91"/>
      <c r="JQ125" s="91"/>
      <c r="JR125" s="91"/>
      <c r="JS125" s="91"/>
      <c r="JT125" s="91"/>
      <c r="JU125" s="91"/>
      <c r="JV125" s="91"/>
      <c r="JW125" s="91"/>
      <c r="JX125" s="91"/>
      <c r="JY125" s="91"/>
      <c r="JZ125" s="91"/>
      <c r="KA125" s="91"/>
      <c r="KB125" s="91"/>
      <c r="KC125" s="91"/>
      <c r="KD125" s="91"/>
      <c r="KE125" s="91"/>
      <c r="KF125" s="91"/>
      <c r="KG125" s="91"/>
      <c r="KH125" s="91"/>
      <c r="KI125" s="91"/>
      <c r="KJ125" s="91"/>
      <c r="KK125" s="91"/>
      <c r="KL125" s="91"/>
      <c r="KM125" s="91"/>
      <c r="KN125" s="91"/>
      <c r="KO125" s="91"/>
      <c r="KP125" s="91"/>
      <c r="KQ125" s="91"/>
      <c r="KR125" s="91"/>
      <c r="KS125" s="91"/>
      <c r="KT125" s="91"/>
      <c r="KU125" s="91"/>
      <c r="KV125" s="91"/>
      <c r="KW125" s="91"/>
      <c r="KX125" s="91"/>
      <c r="KY125" s="91"/>
      <c r="KZ125" s="91"/>
      <c r="LA125" s="91"/>
      <c r="LB125" s="91"/>
      <c r="LC125" s="91"/>
      <c r="LD125" s="91"/>
      <c r="LE125" s="91"/>
      <c r="LF125" s="91"/>
      <c r="LG125" s="91"/>
      <c r="LH125" s="91"/>
      <c r="LI125" s="91"/>
      <c r="LJ125" s="91"/>
      <c r="LK125" s="91"/>
      <c r="LL125" s="91"/>
      <c r="LM125" s="91"/>
      <c r="LN125" s="91"/>
      <c r="LO125" s="91"/>
      <c r="LP125" s="91"/>
      <c r="LQ125" s="91"/>
      <c r="LR125" s="91"/>
      <c r="LS125" s="91"/>
      <c r="LT125" s="91"/>
      <c r="LU125" s="91"/>
      <c r="LV125" s="91"/>
      <c r="LW125" s="91"/>
      <c r="LX125" s="91"/>
      <c r="LY125" s="91"/>
    </row>
    <row r="126" spans="1:337" s="1" customFormat="1" ht="15" thickBot="1" x14ac:dyDescent="0.4">
      <c r="A126" s="59">
        <f>A122+1</f>
        <v>30</v>
      </c>
      <c r="B126" s="3">
        <v>0</v>
      </c>
      <c r="C126" s="4">
        <v>0</v>
      </c>
      <c r="D126" s="5">
        <v>0</v>
      </c>
      <c r="E126" s="48" cm="1">
        <f t="array" ref="E126:F128">AF122:AG124</f>
        <v>-0.42059066042661702</v>
      </c>
      <c r="F126" s="49">
        <v>-0.45117869116761933</v>
      </c>
      <c r="G126" s="49" cm="1">
        <f t="array" ref="G126:G128">AI122:AI124</f>
        <v>2.4131906400806558</v>
      </c>
      <c r="H126" s="49" cm="1">
        <f t="array" ref="H126:H128">AH122:AH124</f>
        <v>0.46524919755902927</v>
      </c>
      <c r="I126" s="52">
        <f>AJ122</f>
        <v>-1.102676390903343</v>
      </c>
      <c r="J126" s="8">
        <v>3</v>
      </c>
      <c r="K126" s="9" cm="1">
        <f t="array" ref="K126:N128" xml:space="preserve"> MMULT(E126:F128, TRANSPOSE(B126:C129))+H126:H128</f>
        <v>0.46524919755902927</v>
      </c>
      <c r="L126" s="9">
        <v>1.4070506391409943E-2</v>
      </c>
      <c r="M126" s="9">
        <v>4.4658537132412246E-2</v>
      </c>
      <c r="N126" s="9">
        <v>-0.40652015403520714</v>
      </c>
      <c r="O126" s="11">
        <f>(EXP(K126)-EXP(-K126))/(EXP(K126)+EXP(-K126))</f>
        <v>0.43435277623424529</v>
      </c>
      <c r="P126" s="11">
        <f t="shared" ref="P126:R128" si="31">1/(1+EXP(-L126))</f>
        <v>0.50351756856427443</v>
      </c>
      <c r="Q126" s="11">
        <f t="shared" si="31"/>
        <v>0.51116277910489105</v>
      </c>
      <c r="R126" s="11">
        <f t="shared" si="31"/>
        <v>0.39974681571310017</v>
      </c>
      <c r="S126" s="105" cm="1">
        <f t="array" ref="S126:S129">MMULT(TRANSPOSE(O126:R128), G126:G128)+I126</f>
        <v>-4.8964034265617906E-2</v>
      </c>
      <c r="T126" s="15">
        <f t="shared" si="18"/>
        <v>0.48776143647509002</v>
      </c>
      <c r="U126" s="16" cm="1">
        <f t="array" ref="U126">0.25*(-SUMPRODUCT(D126:D129,LN(T126:T129))-SUMPRODUCT(1-D126:D129,LN(1-T126:T129)))</f>
        <v>0.64028719549283453</v>
      </c>
      <c r="V126" s="17" cm="1">
        <f t="array" ref="V126:V129">0.25*(T126:T129-D126:D129)</f>
        <v>0.1219403591187725</v>
      </c>
      <c r="W126" s="20" cm="1">
        <f t="array" ref="W126:W128" xml:space="preserve"> TRANSPOSE(MMULT( TRANSPOSE(_xlfn.ANCHORARRAY(V126)), TRANSPOSE(O126:R128)))</f>
        <v>-1.8186065264187028E-2</v>
      </c>
      <c r="X126" s="20">
        <f>SUM(_xlfn.ANCHORARRAY(V126))</f>
        <v>6.6557489077319482E-3</v>
      </c>
      <c r="Y126" s="22" cm="1">
        <f t="array" ref="Y126:AB128">(G126:G128)*(TRANSPOSE(_xlfn.ANCHORARRAY(V126))*(O126:R128)*(1-O126:R128))</f>
        <v>7.2298179800729181E-2</v>
      </c>
      <c r="Z126" s="23">
        <v>-7.1009572092652407E-2</v>
      </c>
      <c r="AA126" s="23">
        <v>-6.9555927282400051E-2</v>
      </c>
      <c r="AB126" s="17">
        <v>6.8196244192411173E-2</v>
      </c>
      <c r="AC126" s="20" cm="1">
        <f t="array" ref="AC126:AD128">MMULT((_xlfn.ANCHORARRAY(Y126)),(B126:C129))</f>
        <v>-1.3596830899888779E-3</v>
      </c>
      <c r="AD126" s="26">
        <v>-2.8133279002412331E-3</v>
      </c>
      <c r="AE126" s="28">
        <f>SUM(Y126:AB126)</f>
        <v>-7.1075381912102942E-5</v>
      </c>
      <c r="AF126" s="117" cm="1">
        <f t="array" ref="AF126:AG128">E126:F128-3*(_xlfn.ANCHORARRAY(AC126))</f>
        <v>-0.41651161115665036</v>
      </c>
      <c r="AG126" s="118">
        <v>-0.44273870746689564</v>
      </c>
      <c r="AH126" s="114" cm="1">
        <f t="array" ref="AH126:AH128">(H126:H128)-3*(AE126:AE128)</f>
        <v>0.46546242370476559</v>
      </c>
      <c r="AI126" s="121" cm="1">
        <f t="array" ref="AI126:AI128">G126:G128-3*(_xlfn.ANCHORARRAY(W126))</f>
        <v>2.4677488358732167</v>
      </c>
      <c r="AJ126" s="124">
        <f>I126-3*(X126)</f>
        <v>-1.122643637626539</v>
      </c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91"/>
      <c r="BC126" s="91"/>
      <c r="BD126" s="91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91"/>
      <c r="CC126" s="91"/>
      <c r="CD126" s="91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  <c r="CP126" s="91"/>
      <c r="CQ126" s="91"/>
      <c r="CR126" s="91"/>
      <c r="CS126" s="91"/>
      <c r="CT126" s="91"/>
      <c r="CU126" s="91"/>
      <c r="CV126" s="91"/>
      <c r="CW126" s="91"/>
      <c r="CX126" s="91"/>
      <c r="CY126" s="91"/>
      <c r="CZ126" s="91"/>
      <c r="DA126" s="91"/>
      <c r="DB126" s="91"/>
      <c r="DC126" s="91"/>
      <c r="DD126" s="91"/>
      <c r="DE126" s="91"/>
      <c r="DF126" s="91"/>
      <c r="DG126" s="91"/>
      <c r="DH126" s="91"/>
      <c r="DI126" s="91"/>
      <c r="DJ126" s="91"/>
      <c r="DK126" s="91"/>
      <c r="DL126" s="91"/>
      <c r="DM126" s="91"/>
      <c r="DN126" s="91"/>
      <c r="DO126" s="91"/>
      <c r="DP126" s="91"/>
      <c r="DQ126" s="91"/>
      <c r="DR126" s="91"/>
      <c r="DS126" s="91"/>
      <c r="DT126" s="91"/>
      <c r="DU126" s="91"/>
      <c r="DV126" s="91"/>
      <c r="DW126" s="91"/>
      <c r="DX126" s="91"/>
      <c r="DY126" s="91"/>
      <c r="DZ126" s="91"/>
      <c r="EA126" s="91"/>
      <c r="EB126" s="91"/>
      <c r="EC126" s="91"/>
      <c r="ED126" s="91"/>
      <c r="EE126" s="91"/>
      <c r="EF126" s="91"/>
      <c r="EG126" s="91"/>
      <c r="EH126" s="91"/>
      <c r="EI126" s="91"/>
      <c r="EJ126" s="91"/>
      <c r="EK126" s="91"/>
      <c r="EL126" s="91"/>
      <c r="EM126" s="91"/>
      <c r="EN126" s="91"/>
      <c r="EO126" s="91"/>
      <c r="EP126" s="91"/>
      <c r="EQ126" s="91"/>
      <c r="ER126" s="91"/>
      <c r="ES126" s="91"/>
      <c r="ET126" s="91"/>
      <c r="EU126" s="91"/>
      <c r="EV126" s="91"/>
      <c r="EW126" s="91"/>
      <c r="EX126" s="91"/>
      <c r="EY126" s="91"/>
      <c r="EZ126" s="91"/>
      <c r="FA126" s="91"/>
      <c r="FB126" s="91"/>
      <c r="FC126" s="91"/>
      <c r="FD126" s="91"/>
      <c r="FE126" s="91"/>
      <c r="FF126" s="91"/>
      <c r="FG126" s="91"/>
      <c r="FH126" s="91"/>
      <c r="FI126" s="91"/>
      <c r="FJ126" s="91"/>
      <c r="FK126" s="91"/>
      <c r="FL126" s="91"/>
      <c r="FM126" s="91"/>
      <c r="FN126" s="91"/>
      <c r="FO126" s="91"/>
      <c r="FP126" s="91"/>
      <c r="FQ126" s="91"/>
      <c r="FR126" s="91"/>
      <c r="FS126" s="91"/>
      <c r="FT126" s="91"/>
      <c r="FU126" s="91"/>
      <c r="FV126" s="91"/>
      <c r="FW126" s="91"/>
      <c r="FX126" s="91"/>
      <c r="FY126" s="91"/>
      <c r="FZ126" s="91"/>
      <c r="GA126" s="91"/>
      <c r="GB126" s="91"/>
      <c r="GC126" s="91"/>
      <c r="GD126" s="91"/>
      <c r="GE126" s="91"/>
      <c r="GF126" s="91"/>
      <c r="GG126" s="91"/>
      <c r="GH126" s="91"/>
      <c r="GI126" s="91"/>
      <c r="GJ126" s="91"/>
      <c r="GK126" s="91"/>
      <c r="GL126" s="91"/>
      <c r="GM126" s="91"/>
      <c r="GN126" s="91"/>
      <c r="GO126" s="91"/>
      <c r="GP126" s="91"/>
      <c r="GQ126" s="91"/>
      <c r="GR126" s="91"/>
      <c r="GS126" s="91"/>
      <c r="GT126" s="91"/>
      <c r="GU126" s="91"/>
      <c r="GV126" s="91"/>
      <c r="GW126" s="91"/>
      <c r="GX126" s="91"/>
      <c r="GY126" s="91"/>
      <c r="GZ126" s="91"/>
      <c r="HA126" s="91"/>
      <c r="HB126" s="91"/>
      <c r="HC126" s="91"/>
      <c r="HD126" s="91"/>
      <c r="HE126" s="91"/>
      <c r="HF126" s="91"/>
      <c r="HG126" s="91"/>
      <c r="HH126" s="91"/>
      <c r="HI126" s="91"/>
      <c r="HJ126" s="91"/>
      <c r="HK126" s="91"/>
      <c r="HL126" s="91"/>
      <c r="HM126" s="91"/>
      <c r="HN126" s="91"/>
      <c r="HO126" s="91"/>
      <c r="HP126" s="91"/>
      <c r="HQ126" s="91"/>
      <c r="HR126" s="91"/>
      <c r="HS126" s="91"/>
      <c r="HT126" s="91"/>
      <c r="HU126" s="91"/>
      <c r="HV126" s="91"/>
      <c r="HW126" s="91"/>
      <c r="HX126" s="91"/>
      <c r="HY126" s="91"/>
      <c r="HZ126" s="91"/>
      <c r="IA126" s="91"/>
      <c r="IB126" s="91"/>
      <c r="IC126" s="91"/>
      <c r="ID126" s="91"/>
      <c r="IE126" s="91"/>
      <c r="IF126" s="91"/>
      <c r="IG126" s="91"/>
      <c r="IH126" s="91"/>
      <c r="II126" s="91"/>
      <c r="IJ126" s="91"/>
      <c r="IK126" s="91"/>
      <c r="IL126" s="91"/>
      <c r="IM126" s="91"/>
      <c r="IN126" s="91"/>
      <c r="IO126" s="91"/>
      <c r="IP126" s="91"/>
      <c r="IQ126" s="91"/>
      <c r="IR126" s="91"/>
      <c r="IS126" s="91"/>
      <c r="IT126" s="91"/>
      <c r="IU126" s="91"/>
      <c r="IV126" s="91"/>
      <c r="IW126" s="91"/>
      <c r="IX126" s="91"/>
      <c r="IY126" s="91"/>
      <c r="IZ126" s="91"/>
      <c r="JA126" s="91"/>
      <c r="JB126" s="91"/>
      <c r="JC126" s="91"/>
      <c r="JD126" s="91"/>
      <c r="JE126" s="91"/>
      <c r="JF126" s="91"/>
      <c r="JG126" s="91"/>
      <c r="JH126" s="91"/>
      <c r="JI126" s="91"/>
      <c r="JJ126" s="91"/>
      <c r="JK126" s="91"/>
      <c r="JL126" s="91"/>
      <c r="JM126" s="91"/>
      <c r="JN126" s="91"/>
      <c r="JO126" s="91"/>
      <c r="JP126" s="91"/>
      <c r="JQ126" s="91"/>
      <c r="JR126" s="91"/>
      <c r="JS126" s="91"/>
      <c r="JT126" s="91"/>
      <c r="JU126" s="91"/>
      <c r="JV126" s="91"/>
      <c r="JW126" s="91"/>
      <c r="JX126" s="91"/>
      <c r="JY126" s="91"/>
      <c r="JZ126" s="91"/>
      <c r="KA126" s="91"/>
      <c r="KB126" s="91"/>
      <c r="KC126" s="91"/>
      <c r="KD126" s="91"/>
      <c r="KE126" s="91"/>
      <c r="KF126" s="91"/>
      <c r="KG126" s="91"/>
      <c r="KH126" s="91"/>
      <c r="KI126" s="91"/>
      <c r="KJ126" s="91"/>
      <c r="KK126" s="91"/>
      <c r="KL126" s="91"/>
      <c r="KM126" s="91"/>
      <c r="KN126" s="91"/>
      <c r="KO126" s="91"/>
      <c r="KP126" s="91"/>
      <c r="KQ126" s="91"/>
      <c r="KR126" s="91"/>
      <c r="KS126" s="91"/>
      <c r="KT126" s="91"/>
      <c r="KU126" s="91"/>
      <c r="KV126" s="91"/>
      <c r="KW126" s="91"/>
      <c r="KX126" s="91"/>
      <c r="KY126" s="91"/>
      <c r="KZ126" s="91"/>
      <c r="LA126" s="91"/>
      <c r="LB126" s="91"/>
      <c r="LC126" s="91"/>
      <c r="LD126" s="91"/>
      <c r="LE126" s="91"/>
      <c r="LF126" s="91"/>
      <c r="LG126" s="91"/>
      <c r="LH126" s="91"/>
      <c r="LI126" s="91"/>
      <c r="LJ126" s="91"/>
      <c r="LK126" s="91"/>
      <c r="LL126" s="91"/>
      <c r="LM126" s="91"/>
      <c r="LN126" s="91"/>
      <c r="LO126" s="91"/>
      <c r="LP126" s="91"/>
      <c r="LQ126" s="91"/>
      <c r="LR126" s="91"/>
      <c r="LS126" s="91"/>
      <c r="LT126" s="91"/>
      <c r="LU126" s="91"/>
      <c r="LV126" s="91"/>
      <c r="LW126" s="91"/>
      <c r="LX126" s="91"/>
      <c r="LY126" s="91"/>
    </row>
    <row r="127" spans="1:337" s="1" customFormat="1" ht="15" thickBot="1" x14ac:dyDescent="0.4">
      <c r="A127" s="60"/>
      <c r="B127" s="29">
        <v>0</v>
      </c>
      <c r="C127" s="30">
        <v>1</v>
      </c>
      <c r="D127" s="31">
        <v>1</v>
      </c>
      <c r="E127" s="50">
        <v>-0.51540760554571197</v>
      </c>
      <c r="F127" s="51">
        <v>0.66998867587835609</v>
      </c>
      <c r="G127" s="49">
        <v>-0.22218531188242302</v>
      </c>
      <c r="H127" s="49">
        <v>-3.196029145060595E-2</v>
      </c>
      <c r="I127" s="53"/>
      <c r="J127" s="34"/>
      <c r="K127" s="10">
        <v>-3.196029145060595E-2</v>
      </c>
      <c r="L127" s="10">
        <v>0.63802838442775012</v>
      </c>
      <c r="M127" s="10">
        <v>-0.54736789699631794</v>
      </c>
      <c r="N127" s="10">
        <v>0.12262077888203818</v>
      </c>
      <c r="O127" s="13">
        <f>1/(1+EXP(-K127))</f>
        <v>0.49201060719635498</v>
      </c>
      <c r="P127" s="13">
        <f t="shared" si="31"/>
        <v>0.65430763832978955</v>
      </c>
      <c r="Q127" s="13">
        <f t="shared" si="31"/>
        <v>0.36647529232879816</v>
      </c>
      <c r="R127" s="13">
        <f t="shared" si="31"/>
        <v>0.53061684179675461</v>
      </c>
      <c r="S127" s="106">
        <v>0.11680127186997669</v>
      </c>
      <c r="T127" s="15">
        <f t="shared" si="18"/>
        <v>0.52916716599267211</v>
      </c>
      <c r="U127" s="35"/>
      <c r="V127" s="18">
        <v>-0.11770820850183197</v>
      </c>
      <c r="W127" s="21">
        <v>3.1983621277384203E-3</v>
      </c>
      <c r="X127" s="21"/>
      <c r="Y127" s="24">
        <v>-6.7716098007391144E-3</v>
      </c>
      <c r="Z127" s="25">
        <v>5.9155328324397415E-3</v>
      </c>
      <c r="AA127" s="25">
        <v>5.9503515669040181E-3</v>
      </c>
      <c r="AB127" s="18">
        <v>-6.5173826180404361E-3</v>
      </c>
      <c r="AC127" s="21">
        <v>-5.6703105113641798E-4</v>
      </c>
      <c r="AD127" s="27">
        <v>-6.0184978560069453E-4</v>
      </c>
      <c r="AE127" s="28">
        <f>SUM(Y127:AB127)</f>
        <v>-1.4231080194357908E-3</v>
      </c>
      <c r="AF127" s="117">
        <v>-0.51370651239230269</v>
      </c>
      <c r="AG127" s="118">
        <v>0.67179422523515819</v>
      </c>
      <c r="AH127" s="115">
        <v>-2.7690967392298579E-2</v>
      </c>
      <c r="AI127" s="122">
        <v>-0.23178039826563829</v>
      </c>
      <c r="AJ127" s="125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91"/>
      <c r="BC127" s="91"/>
      <c r="BD127" s="91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91"/>
      <c r="CC127" s="91"/>
      <c r="CD127" s="91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  <c r="CP127" s="91"/>
      <c r="CQ127" s="91"/>
      <c r="CR127" s="91"/>
      <c r="CS127" s="91"/>
      <c r="CT127" s="91"/>
      <c r="CU127" s="91"/>
      <c r="CV127" s="91"/>
      <c r="CW127" s="91"/>
      <c r="CX127" s="91"/>
      <c r="CY127" s="91"/>
      <c r="CZ127" s="91"/>
      <c r="DA127" s="91"/>
      <c r="DB127" s="91"/>
      <c r="DC127" s="91"/>
      <c r="DD127" s="91"/>
      <c r="DE127" s="91"/>
      <c r="DF127" s="91"/>
      <c r="DG127" s="91"/>
      <c r="DH127" s="91"/>
      <c r="DI127" s="91"/>
      <c r="DJ127" s="91"/>
      <c r="DK127" s="91"/>
      <c r="DL127" s="91"/>
      <c r="DM127" s="91"/>
      <c r="DN127" s="91"/>
      <c r="DO127" s="91"/>
      <c r="DP127" s="91"/>
      <c r="DQ127" s="91"/>
      <c r="DR127" s="91"/>
      <c r="DS127" s="91"/>
      <c r="DT127" s="91"/>
      <c r="DU127" s="91"/>
      <c r="DV127" s="91"/>
      <c r="DW127" s="91"/>
      <c r="DX127" s="91"/>
      <c r="DY127" s="91"/>
      <c r="DZ127" s="91"/>
      <c r="EA127" s="91"/>
      <c r="EB127" s="91"/>
      <c r="EC127" s="91"/>
      <c r="ED127" s="91"/>
      <c r="EE127" s="91"/>
      <c r="EF127" s="91"/>
      <c r="EG127" s="91"/>
      <c r="EH127" s="91"/>
      <c r="EI127" s="91"/>
      <c r="EJ127" s="91"/>
      <c r="EK127" s="91"/>
      <c r="EL127" s="91"/>
      <c r="EM127" s="91"/>
      <c r="EN127" s="91"/>
      <c r="EO127" s="91"/>
      <c r="EP127" s="91"/>
      <c r="EQ127" s="91"/>
      <c r="ER127" s="91"/>
      <c r="ES127" s="91"/>
      <c r="ET127" s="91"/>
      <c r="EU127" s="91"/>
      <c r="EV127" s="91"/>
      <c r="EW127" s="91"/>
      <c r="EX127" s="91"/>
      <c r="EY127" s="91"/>
      <c r="EZ127" s="91"/>
      <c r="FA127" s="91"/>
      <c r="FB127" s="91"/>
      <c r="FC127" s="91"/>
      <c r="FD127" s="91"/>
      <c r="FE127" s="91"/>
      <c r="FF127" s="91"/>
      <c r="FG127" s="91"/>
      <c r="FH127" s="91"/>
      <c r="FI127" s="91"/>
      <c r="FJ127" s="91"/>
      <c r="FK127" s="91"/>
      <c r="FL127" s="91"/>
      <c r="FM127" s="91"/>
      <c r="FN127" s="91"/>
      <c r="FO127" s="91"/>
      <c r="FP127" s="91"/>
      <c r="FQ127" s="91"/>
      <c r="FR127" s="91"/>
      <c r="FS127" s="91"/>
      <c r="FT127" s="91"/>
      <c r="FU127" s="91"/>
      <c r="FV127" s="91"/>
      <c r="FW127" s="91"/>
      <c r="FX127" s="91"/>
      <c r="FY127" s="91"/>
      <c r="FZ127" s="91"/>
      <c r="GA127" s="91"/>
      <c r="GB127" s="91"/>
      <c r="GC127" s="91"/>
      <c r="GD127" s="91"/>
      <c r="GE127" s="91"/>
      <c r="GF127" s="91"/>
      <c r="GG127" s="91"/>
      <c r="GH127" s="91"/>
      <c r="GI127" s="91"/>
      <c r="GJ127" s="91"/>
      <c r="GK127" s="91"/>
      <c r="GL127" s="91"/>
      <c r="GM127" s="91"/>
      <c r="GN127" s="91"/>
      <c r="GO127" s="91"/>
      <c r="GP127" s="91"/>
      <c r="GQ127" s="91"/>
      <c r="GR127" s="91"/>
      <c r="GS127" s="91"/>
      <c r="GT127" s="91"/>
      <c r="GU127" s="91"/>
      <c r="GV127" s="91"/>
      <c r="GW127" s="91"/>
      <c r="GX127" s="91"/>
      <c r="GY127" s="91"/>
      <c r="GZ127" s="91"/>
      <c r="HA127" s="91"/>
      <c r="HB127" s="91"/>
      <c r="HC127" s="91"/>
      <c r="HD127" s="91"/>
      <c r="HE127" s="91"/>
      <c r="HF127" s="91"/>
      <c r="HG127" s="91"/>
      <c r="HH127" s="91"/>
      <c r="HI127" s="91"/>
      <c r="HJ127" s="91"/>
      <c r="HK127" s="91"/>
      <c r="HL127" s="91"/>
      <c r="HM127" s="91"/>
      <c r="HN127" s="91"/>
      <c r="HO127" s="91"/>
      <c r="HP127" s="91"/>
      <c r="HQ127" s="91"/>
      <c r="HR127" s="91"/>
      <c r="HS127" s="91"/>
      <c r="HT127" s="91"/>
      <c r="HU127" s="91"/>
      <c r="HV127" s="91"/>
      <c r="HW127" s="91"/>
      <c r="HX127" s="91"/>
      <c r="HY127" s="91"/>
      <c r="HZ127" s="91"/>
      <c r="IA127" s="91"/>
      <c r="IB127" s="91"/>
      <c r="IC127" s="91"/>
      <c r="ID127" s="91"/>
      <c r="IE127" s="91"/>
      <c r="IF127" s="91"/>
      <c r="IG127" s="91"/>
      <c r="IH127" s="91"/>
      <c r="II127" s="91"/>
      <c r="IJ127" s="91"/>
      <c r="IK127" s="91"/>
      <c r="IL127" s="91"/>
      <c r="IM127" s="91"/>
      <c r="IN127" s="91"/>
      <c r="IO127" s="91"/>
      <c r="IP127" s="91"/>
      <c r="IQ127" s="91"/>
      <c r="IR127" s="91"/>
      <c r="IS127" s="91"/>
      <c r="IT127" s="91"/>
      <c r="IU127" s="91"/>
      <c r="IV127" s="91"/>
      <c r="IW127" s="91"/>
      <c r="IX127" s="91"/>
      <c r="IY127" s="91"/>
      <c r="IZ127" s="91"/>
      <c r="JA127" s="91"/>
      <c r="JB127" s="91"/>
      <c r="JC127" s="91"/>
      <c r="JD127" s="91"/>
      <c r="JE127" s="91"/>
      <c r="JF127" s="91"/>
      <c r="JG127" s="91"/>
      <c r="JH127" s="91"/>
      <c r="JI127" s="91"/>
      <c r="JJ127" s="91"/>
      <c r="JK127" s="91"/>
      <c r="JL127" s="91"/>
      <c r="JM127" s="91"/>
      <c r="JN127" s="91"/>
      <c r="JO127" s="91"/>
      <c r="JP127" s="91"/>
      <c r="JQ127" s="91"/>
      <c r="JR127" s="91"/>
      <c r="JS127" s="91"/>
      <c r="JT127" s="91"/>
      <c r="JU127" s="91"/>
      <c r="JV127" s="91"/>
      <c r="JW127" s="91"/>
      <c r="JX127" s="91"/>
      <c r="JY127" s="91"/>
      <c r="JZ127" s="91"/>
      <c r="KA127" s="91"/>
      <c r="KB127" s="91"/>
      <c r="KC127" s="91"/>
      <c r="KD127" s="91"/>
      <c r="KE127" s="91"/>
      <c r="KF127" s="91"/>
      <c r="KG127" s="91"/>
      <c r="KH127" s="91"/>
      <c r="KI127" s="91"/>
      <c r="KJ127" s="91"/>
      <c r="KK127" s="91"/>
      <c r="KL127" s="91"/>
      <c r="KM127" s="91"/>
      <c r="KN127" s="91"/>
      <c r="KO127" s="91"/>
      <c r="KP127" s="91"/>
      <c r="KQ127" s="91"/>
      <c r="KR127" s="91"/>
      <c r="KS127" s="91"/>
      <c r="KT127" s="91"/>
      <c r="KU127" s="91"/>
      <c r="KV127" s="91"/>
      <c r="KW127" s="91"/>
      <c r="KX127" s="91"/>
      <c r="KY127" s="91"/>
      <c r="KZ127" s="91"/>
      <c r="LA127" s="91"/>
      <c r="LB127" s="91"/>
      <c r="LC127" s="91"/>
      <c r="LD127" s="91"/>
      <c r="LE127" s="91"/>
      <c r="LF127" s="91"/>
      <c r="LG127" s="91"/>
      <c r="LH127" s="91"/>
      <c r="LI127" s="91"/>
      <c r="LJ127" s="91"/>
      <c r="LK127" s="91"/>
      <c r="LL127" s="91"/>
      <c r="LM127" s="91"/>
      <c r="LN127" s="91"/>
      <c r="LO127" s="91"/>
      <c r="LP127" s="91"/>
      <c r="LQ127" s="91"/>
      <c r="LR127" s="91"/>
      <c r="LS127" s="91"/>
      <c r="LT127" s="91"/>
      <c r="LU127" s="91"/>
      <c r="LV127" s="91"/>
      <c r="LW127" s="91"/>
      <c r="LX127" s="91"/>
      <c r="LY127" s="91"/>
    </row>
    <row r="128" spans="1:337" s="1" customFormat="1" ht="15" thickBot="1" x14ac:dyDescent="0.4">
      <c r="A128" s="60"/>
      <c r="B128" s="29">
        <v>1</v>
      </c>
      <c r="C128" s="30">
        <v>0</v>
      </c>
      <c r="D128" s="31">
        <v>1</v>
      </c>
      <c r="E128" s="50">
        <v>-0.15267740885712494</v>
      </c>
      <c r="F128" s="51">
        <v>0.54891086322438865</v>
      </c>
      <c r="G128" s="49">
        <v>0.25631876817774057</v>
      </c>
      <c r="H128" s="49">
        <v>-0.20839157991205862</v>
      </c>
      <c r="I128" s="53"/>
      <c r="J128" s="34"/>
      <c r="K128" s="10">
        <v>-0.20839157991205862</v>
      </c>
      <c r="L128" s="10">
        <v>0.34051928331233006</v>
      </c>
      <c r="M128" s="10">
        <v>-0.36106898876918359</v>
      </c>
      <c r="N128" s="10">
        <v>0.18784187445520509</v>
      </c>
      <c r="O128" s="13">
        <f>1/(1+EXP(-K128))</f>
        <v>0.44808982799861036</v>
      </c>
      <c r="P128" s="13">
        <f t="shared" si="31"/>
        <v>0.58431665754316486</v>
      </c>
      <c r="Q128" s="13">
        <f t="shared" si="31"/>
        <v>0.41070081855767032</v>
      </c>
      <c r="R128" s="13">
        <f t="shared" si="31"/>
        <v>0.5468228724345654</v>
      </c>
      <c r="S128" s="106">
        <v>0.15470174396921155</v>
      </c>
      <c r="T128" s="15">
        <f t="shared" si="18"/>
        <v>0.53859848640733832</v>
      </c>
      <c r="U128" s="35"/>
      <c r="V128" s="18">
        <v>-0.11535037839816542</v>
      </c>
      <c r="W128" s="21">
        <v>2.8883769884685204E-3</v>
      </c>
      <c r="X128" s="21"/>
      <c r="Y128" s="24">
        <v>7.7296772517112793E-3</v>
      </c>
      <c r="Z128" s="25">
        <v>-7.328212357929461E-3</v>
      </c>
      <c r="AA128" s="25">
        <v>-7.1558435527673617E-3</v>
      </c>
      <c r="AB128" s="18">
        <v>7.4807372480706737E-3</v>
      </c>
      <c r="AC128" s="21">
        <v>3.2489369530331203E-4</v>
      </c>
      <c r="AD128" s="27">
        <v>1.5252489014121271E-4</v>
      </c>
      <c r="AE128" s="28">
        <f>SUM(Y128:AB128)</f>
        <v>7.2635858908513037E-4</v>
      </c>
      <c r="AF128" s="117">
        <v>-0.15365208994303486</v>
      </c>
      <c r="AG128" s="118">
        <v>0.54845328855396502</v>
      </c>
      <c r="AH128" s="115">
        <v>-0.21057065567931402</v>
      </c>
      <c r="AI128" s="122">
        <v>0.24765363721233502</v>
      </c>
      <c r="AJ128" s="125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  <c r="AY128" s="91"/>
      <c r="AZ128" s="91"/>
      <c r="BA128" s="91"/>
      <c r="BB128" s="91"/>
      <c r="BC128" s="91"/>
      <c r="BD128" s="91"/>
      <c r="BE128" s="91"/>
      <c r="BF128" s="91"/>
      <c r="BG128" s="91"/>
      <c r="BH128" s="91"/>
      <c r="BI128" s="91"/>
      <c r="BJ128" s="91"/>
      <c r="BK128" s="91"/>
      <c r="BL128" s="91"/>
      <c r="BM128" s="91"/>
      <c r="BN128" s="91"/>
      <c r="BO128" s="91"/>
      <c r="BP128" s="91"/>
      <c r="BQ128" s="91"/>
      <c r="BR128" s="91"/>
      <c r="BS128" s="91"/>
      <c r="BT128" s="91"/>
      <c r="BU128" s="91"/>
      <c r="BV128" s="91"/>
      <c r="BW128" s="91"/>
      <c r="BX128" s="91"/>
      <c r="BY128" s="91"/>
      <c r="BZ128" s="91"/>
      <c r="CA128" s="91"/>
      <c r="CB128" s="91"/>
      <c r="CC128" s="91"/>
      <c r="CD128" s="91"/>
      <c r="CE128" s="91"/>
      <c r="CF128" s="91"/>
      <c r="CG128" s="91"/>
      <c r="CH128" s="91"/>
      <c r="CI128" s="91"/>
      <c r="CJ128" s="91"/>
      <c r="CK128" s="91"/>
      <c r="CL128" s="91"/>
      <c r="CM128" s="91"/>
      <c r="CN128" s="91"/>
      <c r="CO128" s="91"/>
      <c r="CP128" s="91"/>
      <c r="CQ128" s="91"/>
      <c r="CR128" s="91"/>
      <c r="CS128" s="91"/>
      <c r="CT128" s="91"/>
      <c r="CU128" s="91"/>
      <c r="CV128" s="91"/>
      <c r="CW128" s="91"/>
      <c r="CX128" s="91"/>
      <c r="CY128" s="91"/>
      <c r="CZ128" s="91"/>
      <c r="DA128" s="91"/>
      <c r="DB128" s="91"/>
      <c r="DC128" s="91"/>
      <c r="DD128" s="91"/>
      <c r="DE128" s="91"/>
      <c r="DF128" s="91"/>
      <c r="DG128" s="91"/>
      <c r="DH128" s="91"/>
      <c r="DI128" s="91"/>
      <c r="DJ128" s="91"/>
      <c r="DK128" s="91"/>
      <c r="DL128" s="91"/>
      <c r="DM128" s="91"/>
      <c r="DN128" s="91"/>
      <c r="DO128" s="91"/>
      <c r="DP128" s="91"/>
      <c r="DQ128" s="91"/>
      <c r="DR128" s="91"/>
      <c r="DS128" s="91"/>
      <c r="DT128" s="91"/>
      <c r="DU128" s="91"/>
      <c r="DV128" s="91"/>
      <c r="DW128" s="91"/>
      <c r="DX128" s="91"/>
      <c r="DY128" s="91"/>
      <c r="DZ128" s="91"/>
      <c r="EA128" s="91"/>
      <c r="EB128" s="91"/>
      <c r="EC128" s="91"/>
      <c r="ED128" s="91"/>
      <c r="EE128" s="91"/>
      <c r="EF128" s="91"/>
      <c r="EG128" s="91"/>
      <c r="EH128" s="91"/>
      <c r="EI128" s="91"/>
      <c r="EJ128" s="91"/>
      <c r="EK128" s="91"/>
      <c r="EL128" s="91"/>
      <c r="EM128" s="91"/>
      <c r="EN128" s="91"/>
      <c r="EO128" s="91"/>
      <c r="EP128" s="91"/>
      <c r="EQ128" s="91"/>
      <c r="ER128" s="91"/>
      <c r="ES128" s="91"/>
      <c r="ET128" s="91"/>
      <c r="EU128" s="91"/>
      <c r="EV128" s="91"/>
      <c r="EW128" s="91"/>
      <c r="EX128" s="91"/>
      <c r="EY128" s="91"/>
      <c r="EZ128" s="91"/>
      <c r="FA128" s="91"/>
      <c r="FB128" s="91"/>
      <c r="FC128" s="91"/>
      <c r="FD128" s="91"/>
      <c r="FE128" s="91"/>
      <c r="FF128" s="91"/>
      <c r="FG128" s="91"/>
      <c r="FH128" s="91"/>
      <c r="FI128" s="91"/>
      <c r="FJ128" s="91"/>
      <c r="FK128" s="91"/>
      <c r="FL128" s="91"/>
      <c r="FM128" s="91"/>
      <c r="FN128" s="91"/>
      <c r="FO128" s="91"/>
      <c r="FP128" s="91"/>
      <c r="FQ128" s="91"/>
      <c r="FR128" s="91"/>
      <c r="FS128" s="91"/>
      <c r="FT128" s="91"/>
      <c r="FU128" s="91"/>
      <c r="FV128" s="91"/>
      <c r="FW128" s="91"/>
      <c r="FX128" s="91"/>
      <c r="FY128" s="91"/>
      <c r="FZ128" s="91"/>
      <c r="GA128" s="91"/>
      <c r="GB128" s="91"/>
      <c r="GC128" s="91"/>
      <c r="GD128" s="91"/>
      <c r="GE128" s="91"/>
      <c r="GF128" s="91"/>
      <c r="GG128" s="91"/>
      <c r="GH128" s="91"/>
      <c r="GI128" s="91"/>
      <c r="GJ128" s="91"/>
      <c r="GK128" s="91"/>
      <c r="GL128" s="91"/>
      <c r="GM128" s="91"/>
      <c r="GN128" s="91"/>
      <c r="GO128" s="91"/>
      <c r="GP128" s="91"/>
      <c r="GQ128" s="91"/>
      <c r="GR128" s="91"/>
      <c r="GS128" s="91"/>
      <c r="GT128" s="91"/>
      <c r="GU128" s="91"/>
      <c r="GV128" s="91"/>
      <c r="GW128" s="91"/>
      <c r="GX128" s="91"/>
      <c r="GY128" s="91"/>
      <c r="GZ128" s="91"/>
      <c r="HA128" s="91"/>
      <c r="HB128" s="91"/>
      <c r="HC128" s="91"/>
      <c r="HD128" s="91"/>
      <c r="HE128" s="91"/>
      <c r="HF128" s="91"/>
      <c r="HG128" s="91"/>
      <c r="HH128" s="91"/>
      <c r="HI128" s="91"/>
      <c r="HJ128" s="91"/>
      <c r="HK128" s="91"/>
      <c r="HL128" s="91"/>
      <c r="HM128" s="91"/>
      <c r="HN128" s="91"/>
      <c r="HO128" s="91"/>
      <c r="HP128" s="91"/>
      <c r="HQ128" s="91"/>
      <c r="HR128" s="91"/>
      <c r="HS128" s="91"/>
      <c r="HT128" s="91"/>
      <c r="HU128" s="91"/>
      <c r="HV128" s="91"/>
      <c r="HW128" s="91"/>
      <c r="HX128" s="91"/>
      <c r="HY128" s="91"/>
      <c r="HZ128" s="91"/>
      <c r="IA128" s="91"/>
      <c r="IB128" s="91"/>
      <c r="IC128" s="91"/>
      <c r="ID128" s="91"/>
      <c r="IE128" s="91"/>
      <c r="IF128" s="91"/>
      <c r="IG128" s="91"/>
      <c r="IH128" s="91"/>
      <c r="II128" s="91"/>
      <c r="IJ128" s="91"/>
      <c r="IK128" s="91"/>
      <c r="IL128" s="91"/>
      <c r="IM128" s="91"/>
      <c r="IN128" s="91"/>
      <c r="IO128" s="91"/>
      <c r="IP128" s="91"/>
      <c r="IQ128" s="91"/>
      <c r="IR128" s="91"/>
      <c r="IS128" s="91"/>
      <c r="IT128" s="91"/>
      <c r="IU128" s="91"/>
      <c r="IV128" s="91"/>
      <c r="IW128" s="91"/>
      <c r="IX128" s="91"/>
      <c r="IY128" s="91"/>
      <c r="IZ128" s="91"/>
      <c r="JA128" s="91"/>
      <c r="JB128" s="91"/>
      <c r="JC128" s="91"/>
      <c r="JD128" s="91"/>
      <c r="JE128" s="91"/>
      <c r="JF128" s="91"/>
      <c r="JG128" s="91"/>
      <c r="JH128" s="91"/>
      <c r="JI128" s="91"/>
      <c r="JJ128" s="91"/>
      <c r="JK128" s="91"/>
      <c r="JL128" s="91"/>
      <c r="JM128" s="91"/>
      <c r="JN128" s="91"/>
      <c r="JO128" s="91"/>
      <c r="JP128" s="91"/>
      <c r="JQ128" s="91"/>
      <c r="JR128" s="91"/>
      <c r="JS128" s="91"/>
      <c r="JT128" s="91"/>
      <c r="JU128" s="91"/>
      <c r="JV128" s="91"/>
      <c r="JW128" s="91"/>
      <c r="JX128" s="91"/>
      <c r="JY128" s="91"/>
      <c r="JZ128" s="91"/>
      <c r="KA128" s="91"/>
      <c r="KB128" s="91"/>
      <c r="KC128" s="91"/>
      <c r="KD128" s="91"/>
      <c r="KE128" s="91"/>
      <c r="KF128" s="91"/>
      <c r="KG128" s="91"/>
      <c r="KH128" s="91"/>
      <c r="KI128" s="91"/>
      <c r="KJ128" s="91"/>
      <c r="KK128" s="91"/>
      <c r="KL128" s="91"/>
      <c r="KM128" s="91"/>
      <c r="KN128" s="91"/>
      <c r="KO128" s="91"/>
      <c r="KP128" s="91"/>
      <c r="KQ128" s="91"/>
      <c r="KR128" s="91"/>
      <c r="KS128" s="91"/>
      <c r="KT128" s="91"/>
      <c r="KU128" s="91"/>
      <c r="KV128" s="91"/>
      <c r="KW128" s="91"/>
      <c r="KX128" s="91"/>
      <c r="KY128" s="91"/>
      <c r="KZ128" s="91"/>
      <c r="LA128" s="91"/>
      <c r="LB128" s="91"/>
      <c r="LC128" s="91"/>
      <c r="LD128" s="91"/>
      <c r="LE128" s="91"/>
      <c r="LF128" s="91"/>
      <c r="LG128" s="91"/>
      <c r="LH128" s="91"/>
      <c r="LI128" s="91"/>
      <c r="LJ128" s="91"/>
      <c r="LK128" s="91"/>
      <c r="LL128" s="91"/>
      <c r="LM128" s="91"/>
      <c r="LN128" s="91"/>
      <c r="LO128" s="91"/>
      <c r="LP128" s="91"/>
      <c r="LQ128" s="91"/>
      <c r="LR128" s="91"/>
      <c r="LS128" s="91"/>
      <c r="LT128" s="91"/>
      <c r="LU128" s="91"/>
      <c r="LV128" s="91"/>
      <c r="LW128" s="91"/>
      <c r="LX128" s="91"/>
      <c r="LY128" s="91"/>
    </row>
    <row r="129" spans="1:337" s="1" customFormat="1" ht="15" thickBot="1" x14ac:dyDescent="0.4">
      <c r="A129" s="61"/>
      <c r="B129" s="36">
        <v>1</v>
      </c>
      <c r="C129" s="37">
        <v>1</v>
      </c>
      <c r="D129" s="38">
        <v>0</v>
      </c>
      <c r="E129" s="54"/>
      <c r="F129" s="55"/>
      <c r="G129" s="56"/>
      <c r="H129" s="56"/>
      <c r="I129" s="57"/>
      <c r="J129" s="41"/>
      <c r="K129" s="42"/>
      <c r="L129" s="42"/>
      <c r="M129" s="42"/>
      <c r="N129" s="42"/>
      <c r="O129" s="14"/>
      <c r="P129" s="14"/>
      <c r="Q129" s="14"/>
      <c r="R129" s="14"/>
      <c r="S129" s="107">
        <v>-0.11574542023327961</v>
      </c>
      <c r="T129" s="15">
        <f t="shared" si="18"/>
        <v>0.47109590675582735</v>
      </c>
      <c r="U129" s="43"/>
      <c r="V129" s="19">
        <v>0.11777397668895684</v>
      </c>
      <c r="W129" s="44"/>
      <c r="X129" s="44"/>
      <c r="Y129" s="45"/>
      <c r="Z129" s="42"/>
      <c r="AA129" s="42"/>
      <c r="AB129" s="19"/>
      <c r="AC129" s="44"/>
      <c r="AD129" s="46"/>
      <c r="AE129" s="47"/>
      <c r="AF129" s="119"/>
      <c r="AG129" s="120"/>
      <c r="AH129" s="116"/>
      <c r="AI129" s="123"/>
      <c r="AJ129" s="126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91"/>
      <c r="AW129" s="91"/>
      <c r="AX129" s="91"/>
      <c r="AY129" s="91"/>
      <c r="AZ129" s="91"/>
      <c r="BA129" s="91"/>
      <c r="BB129" s="91"/>
      <c r="BC129" s="91"/>
      <c r="BD129" s="91"/>
      <c r="BE129" s="91"/>
      <c r="BF129" s="91"/>
      <c r="BG129" s="91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  <c r="BS129" s="91"/>
      <c r="BT129" s="91"/>
      <c r="BU129" s="91"/>
      <c r="BV129" s="91"/>
      <c r="BW129" s="91"/>
      <c r="BX129" s="91"/>
      <c r="BY129" s="91"/>
      <c r="BZ129" s="91"/>
      <c r="CA129" s="91"/>
      <c r="CB129" s="91"/>
      <c r="CC129" s="91"/>
      <c r="CD129" s="91"/>
      <c r="CE129" s="91"/>
      <c r="CF129" s="91"/>
      <c r="CG129" s="91"/>
      <c r="CH129" s="91"/>
      <c r="CI129" s="91"/>
      <c r="CJ129" s="91"/>
      <c r="CK129" s="91"/>
      <c r="CL129" s="91"/>
      <c r="CM129" s="91"/>
      <c r="CN129" s="91"/>
      <c r="CO129" s="91"/>
      <c r="CP129" s="91"/>
      <c r="CQ129" s="91"/>
      <c r="CR129" s="91"/>
      <c r="CS129" s="91"/>
      <c r="CT129" s="91"/>
      <c r="CU129" s="91"/>
      <c r="CV129" s="91"/>
      <c r="CW129" s="91"/>
      <c r="CX129" s="91"/>
      <c r="CY129" s="91"/>
      <c r="CZ129" s="91"/>
      <c r="DA129" s="91"/>
      <c r="DB129" s="91"/>
      <c r="DC129" s="91"/>
      <c r="DD129" s="91"/>
      <c r="DE129" s="91"/>
      <c r="DF129" s="91"/>
      <c r="DG129" s="91"/>
      <c r="DH129" s="91"/>
      <c r="DI129" s="91"/>
      <c r="DJ129" s="91"/>
      <c r="DK129" s="91"/>
      <c r="DL129" s="91"/>
      <c r="DM129" s="91"/>
      <c r="DN129" s="91"/>
      <c r="DO129" s="91"/>
      <c r="DP129" s="91"/>
      <c r="DQ129" s="91"/>
      <c r="DR129" s="91"/>
      <c r="DS129" s="91"/>
      <c r="DT129" s="91"/>
      <c r="DU129" s="91"/>
      <c r="DV129" s="91"/>
      <c r="DW129" s="91"/>
      <c r="DX129" s="91"/>
      <c r="DY129" s="91"/>
      <c r="DZ129" s="91"/>
      <c r="EA129" s="91"/>
      <c r="EB129" s="91"/>
      <c r="EC129" s="91"/>
      <c r="ED129" s="91"/>
      <c r="EE129" s="91"/>
      <c r="EF129" s="91"/>
      <c r="EG129" s="91"/>
      <c r="EH129" s="91"/>
      <c r="EI129" s="91"/>
      <c r="EJ129" s="91"/>
      <c r="EK129" s="91"/>
      <c r="EL129" s="91"/>
      <c r="EM129" s="91"/>
      <c r="EN129" s="91"/>
      <c r="EO129" s="91"/>
      <c r="EP129" s="91"/>
      <c r="EQ129" s="91"/>
      <c r="ER129" s="91"/>
      <c r="ES129" s="91"/>
      <c r="ET129" s="91"/>
      <c r="EU129" s="91"/>
      <c r="EV129" s="91"/>
      <c r="EW129" s="91"/>
      <c r="EX129" s="91"/>
      <c r="EY129" s="91"/>
      <c r="EZ129" s="91"/>
      <c r="FA129" s="91"/>
      <c r="FB129" s="91"/>
      <c r="FC129" s="91"/>
      <c r="FD129" s="91"/>
      <c r="FE129" s="91"/>
      <c r="FF129" s="91"/>
      <c r="FG129" s="91"/>
      <c r="FH129" s="91"/>
      <c r="FI129" s="91"/>
      <c r="FJ129" s="91"/>
      <c r="FK129" s="91"/>
      <c r="FL129" s="91"/>
      <c r="FM129" s="91"/>
      <c r="FN129" s="91"/>
      <c r="FO129" s="91"/>
      <c r="FP129" s="91"/>
      <c r="FQ129" s="91"/>
      <c r="FR129" s="91"/>
      <c r="FS129" s="91"/>
      <c r="FT129" s="91"/>
      <c r="FU129" s="91"/>
      <c r="FV129" s="91"/>
      <c r="FW129" s="91"/>
      <c r="FX129" s="91"/>
      <c r="FY129" s="91"/>
      <c r="FZ129" s="91"/>
      <c r="GA129" s="91"/>
      <c r="GB129" s="91"/>
      <c r="GC129" s="91"/>
      <c r="GD129" s="91"/>
      <c r="GE129" s="91"/>
      <c r="GF129" s="91"/>
      <c r="GG129" s="91"/>
      <c r="GH129" s="91"/>
      <c r="GI129" s="91"/>
      <c r="GJ129" s="91"/>
      <c r="GK129" s="91"/>
      <c r="GL129" s="91"/>
      <c r="GM129" s="91"/>
      <c r="GN129" s="91"/>
      <c r="GO129" s="91"/>
      <c r="GP129" s="91"/>
      <c r="GQ129" s="91"/>
      <c r="GR129" s="91"/>
      <c r="GS129" s="91"/>
      <c r="GT129" s="91"/>
      <c r="GU129" s="91"/>
      <c r="GV129" s="91"/>
      <c r="GW129" s="91"/>
      <c r="GX129" s="91"/>
      <c r="GY129" s="91"/>
      <c r="GZ129" s="91"/>
      <c r="HA129" s="91"/>
      <c r="HB129" s="91"/>
      <c r="HC129" s="91"/>
      <c r="HD129" s="91"/>
      <c r="HE129" s="91"/>
      <c r="HF129" s="91"/>
      <c r="HG129" s="91"/>
      <c r="HH129" s="91"/>
      <c r="HI129" s="91"/>
      <c r="HJ129" s="91"/>
      <c r="HK129" s="91"/>
      <c r="HL129" s="91"/>
      <c r="HM129" s="91"/>
      <c r="HN129" s="91"/>
      <c r="HO129" s="91"/>
      <c r="HP129" s="91"/>
      <c r="HQ129" s="91"/>
      <c r="HR129" s="91"/>
      <c r="HS129" s="91"/>
      <c r="HT129" s="91"/>
      <c r="HU129" s="91"/>
      <c r="HV129" s="91"/>
      <c r="HW129" s="91"/>
      <c r="HX129" s="91"/>
      <c r="HY129" s="91"/>
      <c r="HZ129" s="91"/>
      <c r="IA129" s="91"/>
      <c r="IB129" s="91"/>
      <c r="IC129" s="91"/>
      <c r="ID129" s="91"/>
      <c r="IE129" s="91"/>
      <c r="IF129" s="91"/>
      <c r="IG129" s="91"/>
      <c r="IH129" s="91"/>
      <c r="II129" s="91"/>
      <c r="IJ129" s="91"/>
      <c r="IK129" s="91"/>
      <c r="IL129" s="91"/>
      <c r="IM129" s="91"/>
      <c r="IN129" s="91"/>
      <c r="IO129" s="91"/>
      <c r="IP129" s="91"/>
      <c r="IQ129" s="91"/>
      <c r="IR129" s="91"/>
      <c r="IS129" s="91"/>
      <c r="IT129" s="91"/>
      <c r="IU129" s="91"/>
      <c r="IV129" s="91"/>
      <c r="IW129" s="91"/>
      <c r="IX129" s="91"/>
      <c r="IY129" s="91"/>
      <c r="IZ129" s="91"/>
      <c r="JA129" s="91"/>
      <c r="JB129" s="91"/>
      <c r="JC129" s="91"/>
      <c r="JD129" s="91"/>
      <c r="JE129" s="91"/>
      <c r="JF129" s="91"/>
      <c r="JG129" s="91"/>
      <c r="JH129" s="91"/>
      <c r="JI129" s="91"/>
      <c r="JJ129" s="91"/>
      <c r="JK129" s="91"/>
      <c r="JL129" s="91"/>
      <c r="JM129" s="91"/>
      <c r="JN129" s="91"/>
      <c r="JO129" s="91"/>
      <c r="JP129" s="91"/>
      <c r="JQ129" s="91"/>
      <c r="JR129" s="91"/>
      <c r="JS129" s="91"/>
      <c r="JT129" s="91"/>
      <c r="JU129" s="91"/>
      <c r="JV129" s="91"/>
      <c r="JW129" s="91"/>
      <c r="JX129" s="91"/>
      <c r="JY129" s="91"/>
      <c r="JZ129" s="91"/>
      <c r="KA129" s="91"/>
      <c r="KB129" s="91"/>
      <c r="KC129" s="91"/>
      <c r="KD129" s="91"/>
      <c r="KE129" s="91"/>
      <c r="KF129" s="91"/>
      <c r="KG129" s="91"/>
      <c r="KH129" s="91"/>
      <c r="KI129" s="91"/>
      <c r="KJ129" s="91"/>
      <c r="KK129" s="91"/>
      <c r="KL129" s="91"/>
      <c r="KM129" s="91"/>
      <c r="KN129" s="91"/>
      <c r="KO129" s="91"/>
      <c r="KP129" s="91"/>
      <c r="KQ129" s="91"/>
      <c r="KR129" s="91"/>
      <c r="KS129" s="91"/>
      <c r="KT129" s="91"/>
      <c r="KU129" s="91"/>
      <c r="KV129" s="91"/>
      <c r="KW129" s="91"/>
      <c r="KX129" s="91"/>
      <c r="KY129" s="91"/>
      <c r="KZ129" s="91"/>
      <c r="LA129" s="91"/>
      <c r="LB129" s="91"/>
      <c r="LC129" s="91"/>
      <c r="LD129" s="91"/>
      <c r="LE129" s="91"/>
      <c r="LF129" s="91"/>
      <c r="LG129" s="91"/>
      <c r="LH129" s="91"/>
      <c r="LI129" s="91"/>
      <c r="LJ129" s="91"/>
      <c r="LK129" s="91"/>
      <c r="LL129" s="91"/>
      <c r="LM129" s="91"/>
      <c r="LN129" s="91"/>
      <c r="LO129" s="91"/>
      <c r="LP129" s="91"/>
      <c r="LQ129" s="91"/>
      <c r="LR129" s="91"/>
      <c r="LS129" s="91"/>
      <c r="LT129" s="91"/>
      <c r="LU129" s="91"/>
      <c r="LV129" s="91"/>
      <c r="LW129" s="91"/>
      <c r="LX129" s="91"/>
      <c r="LY129" s="91"/>
    </row>
    <row r="130" spans="1:337" s="1" customFormat="1" ht="15" thickBot="1" x14ac:dyDescent="0.4">
      <c r="A130" s="59">
        <f>A126+1</f>
        <v>31</v>
      </c>
      <c r="B130" s="3">
        <v>0</v>
      </c>
      <c r="C130" s="4">
        <v>0</v>
      </c>
      <c r="D130" s="5">
        <v>0</v>
      </c>
      <c r="E130" s="48" cm="1">
        <f t="array" ref="E130:F132">AF126:AG128</f>
        <v>-0.41651161115665036</v>
      </c>
      <c r="F130" s="49">
        <v>-0.44273870746689564</v>
      </c>
      <c r="G130" s="49" cm="1">
        <f t="array" ref="G130:G132">AI126:AI128</f>
        <v>2.4677488358732167</v>
      </c>
      <c r="H130" s="49" cm="1">
        <f t="array" ref="H130:H132">AH126:AH128</f>
        <v>0.46546242370476559</v>
      </c>
      <c r="I130" s="52">
        <f>AJ126</f>
        <v>-1.122643637626539</v>
      </c>
      <c r="J130" s="8">
        <v>3</v>
      </c>
      <c r="K130" s="9" cm="1">
        <f t="array" ref="K130:N132" xml:space="preserve"> MMULT(E130:F132, TRANSPOSE(B130:C133))+H130:H132</f>
        <v>0.46546242370476559</v>
      </c>
      <c r="L130" s="9">
        <v>2.2723716237869951E-2</v>
      </c>
      <c r="M130" s="9">
        <v>4.895081254811523E-2</v>
      </c>
      <c r="N130" s="9">
        <v>-0.39378789491878047</v>
      </c>
      <c r="O130" s="11">
        <f>(EXP(K130)-EXP(-K130))/(EXP(K130)+EXP(-K130))</f>
        <v>0.43452575861416148</v>
      </c>
      <c r="P130" s="11">
        <f t="shared" ref="P130:R132" si="32">1/(1+EXP(-L130))</f>
        <v>0.50568068461826599</v>
      </c>
      <c r="Q130" s="11">
        <f t="shared" si="32"/>
        <v>0.51223526007538089</v>
      </c>
      <c r="R130" s="11">
        <f t="shared" si="32"/>
        <v>0.40280577564722952</v>
      </c>
      <c r="S130" s="105" cm="1">
        <f t="array" ref="S130:S133">MMULT(TRANSPOSE(O130:R132), G130:G132)+I130</f>
        <v>-5.379131740943488E-2</v>
      </c>
      <c r="T130" s="15">
        <f t="shared" si="18"/>
        <v>0.48655541232404803</v>
      </c>
      <c r="U130" s="16" cm="1">
        <f t="array" ref="U130">0.25*(-SUMPRODUCT(D130:D133,LN(T130:T133))-SUMPRODUCT(1-D130:D133,LN(1-T130:T133)))</f>
        <v>0.63910456043543995</v>
      </c>
      <c r="V130" s="17" cm="1">
        <f t="array" ref="V130:V133">0.25*(T130:T133-D130:D133)</f>
        <v>0.12163885308101201</v>
      </c>
      <c r="W130" s="20" cm="1">
        <f t="array" ref="W130:W132" xml:space="preserve"> TRANSPOSE(MMULT( TRANSPOSE(_xlfn.ANCHORARRAY(V130)), TRANSPOSE(O130:R132)))</f>
        <v>-1.8214749141191332E-2</v>
      </c>
      <c r="X130" s="20">
        <f>SUM(_xlfn.ANCHORARRAY(V130))</f>
        <v>6.5341494825967711E-3</v>
      </c>
      <c r="Y130" s="22" cm="1">
        <f t="array" ref="Y130:AB132">(G130:G132)*(TRANSPOSE(_xlfn.ANCHORARRAY(V130))*(O130:R132)*(1-O130:R132))</f>
        <v>7.3756725127951686E-2</v>
      </c>
      <c r="Z130" s="23">
        <v>-7.2569869995489589E-2</v>
      </c>
      <c r="AA130" s="23">
        <v>-7.1007118830808333E-2</v>
      </c>
      <c r="AB130" s="17">
        <v>6.9872576595977814E-2</v>
      </c>
      <c r="AC130" s="20" cm="1">
        <f t="array" ref="AC130:AD132">MMULT((_xlfn.ANCHORARRAY(Y130)),(B130:C133))</f>
        <v>-1.1345422348305184E-3</v>
      </c>
      <c r="AD130" s="26">
        <v>-2.6972933995117743E-3</v>
      </c>
      <c r="AE130" s="28">
        <f>SUM(Y130:AB130)</f>
        <v>5.2312897631578981E-5</v>
      </c>
      <c r="AF130" s="117" cm="1">
        <f t="array" ref="AF130:AG132">E130:F132-3*(_xlfn.ANCHORARRAY(AC130))</f>
        <v>-0.41310798445215879</v>
      </c>
      <c r="AG130" s="118">
        <v>-0.43464682726836035</v>
      </c>
      <c r="AH130" s="114" cm="1">
        <f t="array" ref="AH130:AH132">(H130:H132)-3*(AE130:AE132)</f>
        <v>0.46530548501187086</v>
      </c>
      <c r="AI130" s="121" cm="1">
        <f t="array" ref="AI130:AI132">G130:G132-3*(_xlfn.ANCHORARRAY(W130))</f>
        <v>2.5223930832967909</v>
      </c>
      <c r="AJ130" s="124">
        <f>I130-3*(X130)</f>
        <v>-1.1422460860743293</v>
      </c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91"/>
      <c r="AW130" s="91"/>
      <c r="AX130" s="91"/>
      <c r="AY130" s="91"/>
      <c r="AZ130" s="91"/>
      <c r="BA130" s="91"/>
      <c r="BB130" s="91"/>
      <c r="BC130" s="91"/>
      <c r="BD130" s="91"/>
      <c r="BE130" s="91"/>
      <c r="BF130" s="91"/>
      <c r="BG130" s="91"/>
      <c r="BH130" s="91"/>
      <c r="BI130" s="91"/>
      <c r="BJ130" s="91"/>
      <c r="BK130" s="91"/>
      <c r="BL130" s="91"/>
      <c r="BM130" s="91"/>
      <c r="BN130" s="91"/>
      <c r="BO130" s="91"/>
      <c r="BP130" s="91"/>
      <c r="BQ130" s="91"/>
      <c r="BR130" s="91"/>
      <c r="BS130" s="91"/>
      <c r="BT130" s="91"/>
      <c r="BU130" s="91"/>
      <c r="BV130" s="91"/>
      <c r="BW130" s="91"/>
      <c r="BX130" s="91"/>
      <c r="BY130" s="91"/>
      <c r="BZ130" s="91"/>
      <c r="CA130" s="91"/>
      <c r="CB130" s="91"/>
      <c r="CC130" s="91"/>
      <c r="CD130" s="91"/>
      <c r="CE130" s="91"/>
      <c r="CF130" s="91"/>
      <c r="CG130" s="91"/>
      <c r="CH130" s="91"/>
      <c r="CI130" s="91"/>
      <c r="CJ130" s="91"/>
      <c r="CK130" s="91"/>
      <c r="CL130" s="91"/>
      <c r="CM130" s="91"/>
      <c r="CN130" s="91"/>
      <c r="CO130" s="91"/>
      <c r="CP130" s="91"/>
      <c r="CQ130" s="91"/>
      <c r="CR130" s="91"/>
      <c r="CS130" s="91"/>
      <c r="CT130" s="91"/>
      <c r="CU130" s="91"/>
      <c r="CV130" s="91"/>
      <c r="CW130" s="91"/>
      <c r="CX130" s="91"/>
      <c r="CY130" s="91"/>
      <c r="CZ130" s="91"/>
      <c r="DA130" s="91"/>
      <c r="DB130" s="91"/>
      <c r="DC130" s="91"/>
      <c r="DD130" s="91"/>
      <c r="DE130" s="91"/>
      <c r="DF130" s="91"/>
      <c r="DG130" s="91"/>
      <c r="DH130" s="91"/>
      <c r="DI130" s="91"/>
      <c r="DJ130" s="91"/>
      <c r="DK130" s="91"/>
      <c r="DL130" s="91"/>
      <c r="DM130" s="91"/>
      <c r="DN130" s="91"/>
      <c r="DO130" s="91"/>
      <c r="DP130" s="91"/>
      <c r="DQ130" s="91"/>
      <c r="DR130" s="91"/>
      <c r="DS130" s="91"/>
      <c r="DT130" s="91"/>
      <c r="DU130" s="91"/>
      <c r="DV130" s="91"/>
      <c r="DW130" s="91"/>
      <c r="DX130" s="91"/>
      <c r="DY130" s="91"/>
      <c r="DZ130" s="91"/>
      <c r="EA130" s="91"/>
      <c r="EB130" s="91"/>
      <c r="EC130" s="91"/>
      <c r="ED130" s="91"/>
      <c r="EE130" s="91"/>
      <c r="EF130" s="91"/>
      <c r="EG130" s="91"/>
      <c r="EH130" s="91"/>
      <c r="EI130" s="91"/>
      <c r="EJ130" s="91"/>
      <c r="EK130" s="91"/>
      <c r="EL130" s="91"/>
      <c r="EM130" s="91"/>
      <c r="EN130" s="91"/>
      <c r="EO130" s="91"/>
      <c r="EP130" s="91"/>
      <c r="EQ130" s="91"/>
      <c r="ER130" s="91"/>
      <c r="ES130" s="91"/>
      <c r="ET130" s="91"/>
      <c r="EU130" s="91"/>
      <c r="EV130" s="91"/>
      <c r="EW130" s="91"/>
      <c r="EX130" s="91"/>
      <c r="EY130" s="91"/>
      <c r="EZ130" s="91"/>
      <c r="FA130" s="91"/>
      <c r="FB130" s="91"/>
      <c r="FC130" s="91"/>
      <c r="FD130" s="91"/>
      <c r="FE130" s="91"/>
      <c r="FF130" s="91"/>
      <c r="FG130" s="91"/>
      <c r="FH130" s="91"/>
      <c r="FI130" s="91"/>
      <c r="FJ130" s="91"/>
      <c r="FK130" s="91"/>
      <c r="FL130" s="91"/>
      <c r="FM130" s="91"/>
      <c r="FN130" s="91"/>
      <c r="FO130" s="91"/>
      <c r="FP130" s="91"/>
      <c r="FQ130" s="91"/>
      <c r="FR130" s="91"/>
      <c r="FS130" s="91"/>
      <c r="FT130" s="91"/>
      <c r="FU130" s="91"/>
      <c r="FV130" s="91"/>
      <c r="FW130" s="91"/>
      <c r="FX130" s="91"/>
      <c r="FY130" s="91"/>
      <c r="FZ130" s="91"/>
      <c r="GA130" s="91"/>
      <c r="GB130" s="91"/>
      <c r="GC130" s="91"/>
      <c r="GD130" s="91"/>
      <c r="GE130" s="91"/>
      <c r="GF130" s="91"/>
      <c r="GG130" s="91"/>
      <c r="GH130" s="91"/>
      <c r="GI130" s="91"/>
      <c r="GJ130" s="91"/>
      <c r="GK130" s="91"/>
      <c r="GL130" s="91"/>
      <c r="GM130" s="91"/>
      <c r="GN130" s="91"/>
      <c r="GO130" s="91"/>
      <c r="GP130" s="91"/>
      <c r="GQ130" s="91"/>
      <c r="GR130" s="91"/>
      <c r="GS130" s="91"/>
      <c r="GT130" s="91"/>
      <c r="GU130" s="91"/>
      <c r="GV130" s="91"/>
      <c r="GW130" s="91"/>
      <c r="GX130" s="91"/>
      <c r="GY130" s="91"/>
      <c r="GZ130" s="91"/>
      <c r="HA130" s="91"/>
      <c r="HB130" s="91"/>
      <c r="HC130" s="91"/>
      <c r="HD130" s="91"/>
      <c r="HE130" s="91"/>
      <c r="HF130" s="91"/>
      <c r="HG130" s="91"/>
      <c r="HH130" s="91"/>
      <c r="HI130" s="91"/>
      <c r="HJ130" s="91"/>
      <c r="HK130" s="91"/>
      <c r="HL130" s="91"/>
      <c r="HM130" s="91"/>
      <c r="HN130" s="91"/>
      <c r="HO130" s="91"/>
      <c r="HP130" s="91"/>
      <c r="HQ130" s="91"/>
      <c r="HR130" s="91"/>
      <c r="HS130" s="91"/>
      <c r="HT130" s="91"/>
      <c r="HU130" s="91"/>
      <c r="HV130" s="91"/>
      <c r="HW130" s="91"/>
      <c r="HX130" s="91"/>
      <c r="HY130" s="91"/>
      <c r="HZ130" s="91"/>
      <c r="IA130" s="91"/>
      <c r="IB130" s="91"/>
      <c r="IC130" s="91"/>
      <c r="ID130" s="91"/>
      <c r="IE130" s="91"/>
      <c r="IF130" s="91"/>
      <c r="IG130" s="91"/>
      <c r="IH130" s="91"/>
      <c r="II130" s="91"/>
      <c r="IJ130" s="91"/>
      <c r="IK130" s="91"/>
      <c r="IL130" s="91"/>
      <c r="IM130" s="91"/>
      <c r="IN130" s="91"/>
      <c r="IO130" s="91"/>
      <c r="IP130" s="91"/>
      <c r="IQ130" s="91"/>
      <c r="IR130" s="91"/>
      <c r="IS130" s="91"/>
      <c r="IT130" s="91"/>
      <c r="IU130" s="91"/>
      <c r="IV130" s="91"/>
      <c r="IW130" s="91"/>
      <c r="IX130" s="91"/>
      <c r="IY130" s="91"/>
      <c r="IZ130" s="91"/>
      <c r="JA130" s="91"/>
      <c r="JB130" s="91"/>
      <c r="JC130" s="91"/>
      <c r="JD130" s="91"/>
      <c r="JE130" s="91"/>
      <c r="JF130" s="91"/>
      <c r="JG130" s="91"/>
      <c r="JH130" s="91"/>
      <c r="JI130" s="91"/>
      <c r="JJ130" s="91"/>
      <c r="JK130" s="91"/>
      <c r="JL130" s="91"/>
      <c r="JM130" s="91"/>
      <c r="JN130" s="91"/>
      <c r="JO130" s="91"/>
      <c r="JP130" s="91"/>
      <c r="JQ130" s="91"/>
      <c r="JR130" s="91"/>
      <c r="JS130" s="91"/>
      <c r="JT130" s="91"/>
      <c r="JU130" s="91"/>
      <c r="JV130" s="91"/>
      <c r="JW130" s="91"/>
      <c r="JX130" s="91"/>
      <c r="JY130" s="91"/>
      <c r="JZ130" s="91"/>
      <c r="KA130" s="91"/>
      <c r="KB130" s="91"/>
      <c r="KC130" s="91"/>
      <c r="KD130" s="91"/>
      <c r="KE130" s="91"/>
      <c r="KF130" s="91"/>
      <c r="KG130" s="91"/>
      <c r="KH130" s="91"/>
      <c r="KI130" s="91"/>
      <c r="KJ130" s="91"/>
      <c r="KK130" s="91"/>
      <c r="KL130" s="91"/>
      <c r="KM130" s="91"/>
      <c r="KN130" s="91"/>
      <c r="KO130" s="91"/>
      <c r="KP130" s="91"/>
      <c r="KQ130" s="91"/>
      <c r="KR130" s="91"/>
      <c r="KS130" s="91"/>
      <c r="KT130" s="91"/>
      <c r="KU130" s="91"/>
      <c r="KV130" s="91"/>
      <c r="KW130" s="91"/>
      <c r="KX130" s="91"/>
      <c r="KY130" s="91"/>
      <c r="KZ130" s="91"/>
      <c r="LA130" s="91"/>
      <c r="LB130" s="91"/>
      <c r="LC130" s="91"/>
      <c r="LD130" s="91"/>
      <c r="LE130" s="91"/>
      <c r="LF130" s="91"/>
      <c r="LG130" s="91"/>
      <c r="LH130" s="91"/>
      <c r="LI130" s="91"/>
      <c r="LJ130" s="91"/>
      <c r="LK130" s="91"/>
      <c r="LL130" s="91"/>
      <c r="LM130" s="91"/>
      <c r="LN130" s="91"/>
      <c r="LO130" s="91"/>
      <c r="LP130" s="91"/>
      <c r="LQ130" s="91"/>
      <c r="LR130" s="91"/>
      <c r="LS130" s="91"/>
      <c r="LT130" s="91"/>
      <c r="LU130" s="91"/>
      <c r="LV130" s="91"/>
      <c r="LW130" s="91"/>
      <c r="LX130" s="91"/>
      <c r="LY130" s="91"/>
    </row>
    <row r="131" spans="1:337" s="1" customFormat="1" ht="15" thickBot="1" x14ac:dyDescent="0.4">
      <c r="A131" s="60"/>
      <c r="B131" s="29">
        <v>0</v>
      </c>
      <c r="C131" s="30">
        <v>1</v>
      </c>
      <c r="D131" s="31">
        <v>1</v>
      </c>
      <c r="E131" s="50">
        <v>-0.51370651239230269</v>
      </c>
      <c r="F131" s="51">
        <v>0.67179422523515819</v>
      </c>
      <c r="G131" s="49">
        <v>-0.23178039826563829</v>
      </c>
      <c r="H131" s="49">
        <v>-2.7690967392298579E-2</v>
      </c>
      <c r="I131" s="53"/>
      <c r="J131" s="34"/>
      <c r="K131" s="10">
        <v>-2.7690967392298579E-2</v>
      </c>
      <c r="L131" s="10">
        <v>0.6441032578428596</v>
      </c>
      <c r="M131" s="10">
        <v>-0.54139747978460129</v>
      </c>
      <c r="N131" s="10">
        <v>0.13039674545055691</v>
      </c>
      <c r="O131" s="13">
        <f>1/(1+EXP(-K131))</f>
        <v>0.49307770047525623</v>
      </c>
      <c r="P131" s="13">
        <f t="shared" si="32"/>
        <v>0.65568041773632313</v>
      </c>
      <c r="Q131" s="13">
        <f t="shared" si="32"/>
        <v>0.36786255277410468</v>
      </c>
      <c r="R131" s="13">
        <f t="shared" si="32"/>
        <v>0.53255307359208337</v>
      </c>
      <c r="S131" s="106">
        <v>0.11782492333914285</v>
      </c>
      <c r="T131" s="15">
        <f t="shared" si="18"/>
        <v>0.52942220037869436</v>
      </c>
      <c r="U131" s="35"/>
      <c r="V131" s="18">
        <v>-0.11764444990532641</v>
      </c>
      <c r="W131" s="21">
        <v>3.1594015047348573E-3</v>
      </c>
      <c r="X131" s="21"/>
      <c r="Y131" s="24">
        <v>-7.0470244701987643E-3</v>
      </c>
      <c r="Z131" s="25">
        <v>6.1560492308021355E-3</v>
      </c>
      <c r="AA131" s="25">
        <v>6.2071875293573517E-3</v>
      </c>
      <c r="AB131" s="18">
        <v>-6.7915112369620438E-3</v>
      </c>
      <c r="AC131" s="21">
        <v>-5.8432370760469216E-4</v>
      </c>
      <c r="AD131" s="27">
        <v>-6.3546200615990835E-4</v>
      </c>
      <c r="AE131" s="28">
        <f>SUM(Y131:AB131)</f>
        <v>-1.475298947001321E-3</v>
      </c>
      <c r="AF131" s="117">
        <v>-0.51195354126948867</v>
      </c>
      <c r="AG131" s="118">
        <v>0.67370061125363789</v>
      </c>
      <c r="AH131" s="115">
        <v>-2.3265070551294616E-2</v>
      </c>
      <c r="AI131" s="122">
        <v>-0.24125860277984285</v>
      </c>
      <c r="AJ131" s="125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1"/>
      <c r="AW131" s="91"/>
      <c r="AX131" s="91"/>
      <c r="AY131" s="91"/>
      <c r="AZ131" s="91"/>
      <c r="BA131" s="91"/>
      <c r="BB131" s="91"/>
      <c r="BC131" s="91"/>
      <c r="BD131" s="91"/>
      <c r="BE131" s="91"/>
      <c r="BF131" s="91"/>
      <c r="BG131" s="91"/>
      <c r="BH131" s="91"/>
      <c r="BI131" s="91"/>
      <c r="BJ131" s="91"/>
      <c r="BK131" s="91"/>
      <c r="BL131" s="91"/>
      <c r="BM131" s="91"/>
      <c r="BN131" s="91"/>
      <c r="BO131" s="91"/>
      <c r="BP131" s="91"/>
      <c r="BQ131" s="91"/>
      <c r="BR131" s="91"/>
      <c r="BS131" s="91"/>
      <c r="BT131" s="91"/>
      <c r="BU131" s="91"/>
      <c r="BV131" s="91"/>
      <c r="BW131" s="91"/>
      <c r="BX131" s="91"/>
      <c r="BY131" s="91"/>
      <c r="BZ131" s="91"/>
      <c r="CA131" s="91"/>
      <c r="CB131" s="91"/>
      <c r="CC131" s="91"/>
      <c r="CD131" s="91"/>
      <c r="CE131" s="91"/>
      <c r="CF131" s="91"/>
      <c r="CG131" s="91"/>
      <c r="CH131" s="91"/>
      <c r="CI131" s="91"/>
      <c r="CJ131" s="91"/>
      <c r="CK131" s="91"/>
      <c r="CL131" s="91"/>
      <c r="CM131" s="91"/>
      <c r="CN131" s="91"/>
      <c r="CO131" s="91"/>
      <c r="CP131" s="91"/>
      <c r="CQ131" s="91"/>
      <c r="CR131" s="91"/>
      <c r="CS131" s="91"/>
      <c r="CT131" s="91"/>
      <c r="CU131" s="91"/>
      <c r="CV131" s="91"/>
      <c r="CW131" s="91"/>
      <c r="CX131" s="91"/>
      <c r="CY131" s="91"/>
      <c r="CZ131" s="91"/>
      <c r="DA131" s="91"/>
      <c r="DB131" s="91"/>
      <c r="DC131" s="91"/>
      <c r="DD131" s="91"/>
      <c r="DE131" s="91"/>
      <c r="DF131" s="91"/>
      <c r="DG131" s="91"/>
      <c r="DH131" s="91"/>
      <c r="DI131" s="91"/>
      <c r="DJ131" s="91"/>
      <c r="DK131" s="91"/>
      <c r="DL131" s="91"/>
      <c r="DM131" s="91"/>
      <c r="DN131" s="91"/>
      <c r="DO131" s="91"/>
      <c r="DP131" s="91"/>
      <c r="DQ131" s="91"/>
      <c r="DR131" s="91"/>
      <c r="DS131" s="91"/>
      <c r="DT131" s="91"/>
      <c r="DU131" s="91"/>
      <c r="DV131" s="91"/>
      <c r="DW131" s="91"/>
      <c r="DX131" s="91"/>
      <c r="DY131" s="91"/>
      <c r="DZ131" s="91"/>
      <c r="EA131" s="91"/>
      <c r="EB131" s="91"/>
      <c r="EC131" s="91"/>
      <c r="ED131" s="91"/>
      <c r="EE131" s="91"/>
      <c r="EF131" s="91"/>
      <c r="EG131" s="91"/>
      <c r="EH131" s="91"/>
      <c r="EI131" s="91"/>
      <c r="EJ131" s="91"/>
      <c r="EK131" s="91"/>
      <c r="EL131" s="91"/>
      <c r="EM131" s="91"/>
      <c r="EN131" s="91"/>
      <c r="EO131" s="91"/>
      <c r="EP131" s="91"/>
      <c r="EQ131" s="91"/>
      <c r="ER131" s="91"/>
      <c r="ES131" s="91"/>
      <c r="ET131" s="91"/>
      <c r="EU131" s="91"/>
      <c r="EV131" s="91"/>
      <c r="EW131" s="91"/>
      <c r="EX131" s="91"/>
      <c r="EY131" s="91"/>
      <c r="EZ131" s="91"/>
      <c r="FA131" s="91"/>
      <c r="FB131" s="91"/>
      <c r="FC131" s="91"/>
      <c r="FD131" s="91"/>
      <c r="FE131" s="91"/>
      <c r="FF131" s="91"/>
      <c r="FG131" s="91"/>
      <c r="FH131" s="91"/>
      <c r="FI131" s="91"/>
      <c r="FJ131" s="91"/>
      <c r="FK131" s="91"/>
      <c r="FL131" s="91"/>
      <c r="FM131" s="91"/>
      <c r="FN131" s="91"/>
      <c r="FO131" s="91"/>
      <c r="FP131" s="91"/>
      <c r="FQ131" s="91"/>
      <c r="FR131" s="91"/>
      <c r="FS131" s="91"/>
      <c r="FT131" s="91"/>
      <c r="FU131" s="91"/>
      <c r="FV131" s="91"/>
      <c r="FW131" s="91"/>
      <c r="FX131" s="91"/>
      <c r="FY131" s="91"/>
      <c r="FZ131" s="91"/>
      <c r="GA131" s="91"/>
      <c r="GB131" s="91"/>
      <c r="GC131" s="91"/>
      <c r="GD131" s="91"/>
      <c r="GE131" s="91"/>
      <c r="GF131" s="91"/>
      <c r="GG131" s="91"/>
      <c r="GH131" s="91"/>
      <c r="GI131" s="91"/>
      <c r="GJ131" s="91"/>
      <c r="GK131" s="91"/>
      <c r="GL131" s="91"/>
      <c r="GM131" s="91"/>
      <c r="GN131" s="91"/>
      <c r="GO131" s="91"/>
      <c r="GP131" s="91"/>
      <c r="GQ131" s="91"/>
      <c r="GR131" s="91"/>
      <c r="GS131" s="91"/>
      <c r="GT131" s="91"/>
      <c r="GU131" s="91"/>
      <c r="GV131" s="91"/>
      <c r="GW131" s="91"/>
      <c r="GX131" s="91"/>
      <c r="GY131" s="91"/>
      <c r="GZ131" s="91"/>
      <c r="HA131" s="91"/>
      <c r="HB131" s="91"/>
      <c r="HC131" s="91"/>
      <c r="HD131" s="91"/>
      <c r="HE131" s="91"/>
      <c r="HF131" s="91"/>
      <c r="HG131" s="91"/>
      <c r="HH131" s="91"/>
      <c r="HI131" s="91"/>
      <c r="HJ131" s="91"/>
      <c r="HK131" s="91"/>
      <c r="HL131" s="91"/>
      <c r="HM131" s="91"/>
      <c r="HN131" s="91"/>
      <c r="HO131" s="91"/>
      <c r="HP131" s="91"/>
      <c r="HQ131" s="91"/>
      <c r="HR131" s="91"/>
      <c r="HS131" s="91"/>
      <c r="HT131" s="91"/>
      <c r="HU131" s="91"/>
      <c r="HV131" s="91"/>
      <c r="HW131" s="91"/>
      <c r="HX131" s="91"/>
      <c r="HY131" s="91"/>
      <c r="HZ131" s="91"/>
      <c r="IA131" s="91"/>
      <c r="IB131" s="91"/>
      <c r="IC131" s="91"/>
      <c r="ID131" s="91"/>
      <c r="IE131" s="91"/>
      <c r="IF131" s="91"/>
      <c r="IG131" s="91"/>
      <c r="IH131" s="91"/>
      <c r="II131" s="91"/>
      <c r="IJ131" s="91"/>
      <c r="IK131" s="91"/>
      <c r="IL131" s="91"/>
      <c r="IM131" s="91"/>
      <c r="IN131" s="91"/>
      <c r="IO131" s="91"/>
      <c r="IP131" s="91"/>
      <c r="IQ131" s="91"/>
      <c r="IR131" s="91"/>
      <c r="IS131" s="91"/>
      <c r="IT131" s="91"/>
      <c r="IU131" s="91"/>
      <c r="IV131" s="91"/>
      <c r="IW131" s="91"/>
      <c r="IX131" s="91"/>
      <c r="IY131" s="91"/>
      <c r="IZ131" s="91"/>
      <c r="JA131" s="91"/>
      <c r="JB131" s="91"/>
      <c r="JC131" s="91"/>
      <c r="JD131" s="91"/>
      <c r="JE131" s="91"/>
      <c r="JF131" s="91"/>
      <c r="JG131" s="91"/>
      <c r="JH131" s="91"/>
      <c r="JI131" s="91"/>
      <c r="JJ131" s="91"/>
      <c r="JK131" s="91"/>
      <c r="JL131" s="91"/>
      <c r="JM131" s="91"/>
      <c r="JN131" s="91"/>
      <c r="JO131" s="91"/>
      <c r="JP131" s="91"/>
      <c r="JQ131" s="91"/>
      <c r="JR131" s="91"/>
      <c r="JS131" s="91"/>
      <c r="JT131" s="91"/>
      <c r="JU131" s="91"/>
      <c r="JV131" s="91"/>
      <c r="JW131" s="91"/>
      <c r="JX131" s="91"/>
      <c r="JY131" s="91"/>
      <c r="JZ131" s="91"/>
      <c r="KA131" s="91"/>
      <c r="KB131" s="91"/>
      <c r="KC131" s="91"/>
      <c r="KD131" s="91"/>
      <c r="KE131" s="91"/>
      <c r="KF131" s="91"/>
      <c r="KG131" s="91"/>
      <c r="KH131" s="91"/>
      <c r="KI131" s="91"/>
      <c r="KJ131" s="91"/>
      <c r="KK131" s="91"/>
      <c r="KL131" s="91"/>
      <c r="KM131" s="91"/>
      <c r="KN131" s="91"/>
      <c r="KO131" s="91"/>
      <c r="KP131" s="91"/>
      <c r="KQ131" s="91"/>
      <c r="KR131" s="91"/>
      <c r="KS131" s="91"/>
      <c r="KT131" s="91"/>
      <c r="KU131" s="91"/>
      <c r="KV131" s="91"/>
      <c r="KW131" s="91"/>
      <c r="KX131" s="91"/>
      <c r="KY131" s="91"/>
      <c r="KZ131" s="91"/>
      <c r="LA131" s="91"/>
      <c r="LB131" s="91"/>
      <c r="LC131" s="91"/>
      <c r="LD131" s="91"/>
      <c r="LE131" s="91"/>
      <c r="LF131" s="91"/>
      <c r="LG131" s="91"/>
      <c r="LH131" s="91"/>
      <c r="LI131" s="91"/>
      <c r="LJ131" s="91"/>
      <c r="LK131" s="91"/>
      <c r="LL131" s="91"/>
      <c r="LM131" s="91"/>
      <c r="LN131" s="91"/>
      <c r="LO131" s="91"/>
      <c r="LP131" s="91"/>
      <c r="LQ131" s="91"/>
      <c r="LR131" s="91"/>
      <c r="LS131" s="91"/>
      <c r="LT131" s="91"/>
      <c r="LU131" s="91"/>
      <c r="LV131" s="91"/>
      <c r="LW131" s="91"/>
      <c r="LX131" s="91"/>
      <c r="LY131" s="91"/>
    </row>
    <row r="132" spans="1:337" s="1" customFormat="1" ht="15" thickBot="1" x14ac:dyDescent="0.4">
      <c r="A132" s="60"/>
      <c r="B132" s="29">
        <v>1</v>
      </c>
      <c r="C132" s="30">
        <v>0</v>
      </c>
      <c r="D132" s="31">
        <v>1</v>
      </c>
      <c r="E132" s="50">
        <v>-0.15365208994303486</v>
      </c>
      <c r="F132" s="51">
        <v>0.54845328855396502</v>
      </c>
      <c r="G132" s="49">
        <v>0.24765363721233502</v>
      </c>
      <c r="H132" s="49">
        <v>-0.21057065567931402</v>
      </c>
      <c r="I132" s="53"/>
      <c r="J132" s="34"/>
      <c r="K132" s="10">
        <v>-0.21057065567931402</v>
      </c>
      <c r="L132" s="10">
        <v>0.33788263287465103</v>
      </c>
      <c r="M132" s="10">
        <v>-0.36422274562234891</v>
      </c>
      <c r="N132" s="10">
        <v>0.18423054293161614</v>
      </c>
      <c r="O132" s="13">
        <f>1/(1+EXP(-K132))</f>
        <v>0.44755099210236865</v>
      </c>
      <c r="P132" s="13">
        <f t="shared" si="32"/>
        <v>0.5836760976353228</v>
      </c>
      <c r="Q132" s="13">
        <f t="shared" si="32"/>
        <v>0.40993774402136401</v>
      </c>
      <c r="R132" s="13">
        <f t="shared" si="32"/>
        <v>0.54592780659314177</v>
      </c>
      <c r="S132" s="106">
        <v>0.15768357346621031</v>
      </c>
      <c r="T132" s="15">
        <f t="shared" si="18"/>
        <v>0.53933941549777242</v>
      </c>
      <c r="U132" s="35"/>
      <c r="V132" s="18">
        <v>-0.11516514612555689</v>
      </c>
      <c r="W132" s="21">
        <v>2.8211695037435106E-3</v>
      </c>
      <c r="X132" s="21"/>
      <c r="Y132" s="24">
        <v>7.4482071963226822E-3</v>
      </c>
      <c r="Z132" s="25">
        <v>-7.0797742294716748E-3</v>
      </c>
      <c r="AA132" s="25">
        <v>-6.8989264644500501E-3</v>
      </c>
      <c r="AB132" s="18">
        <v>7.2260231441499722E-3</v>
      </c>
      <c r="AC132" s="21">
        <v>3.2709667969992202E-4</v>
      </c>
      <c r="AD132" s="27">
        <v>1.4624891467829738E-4</v>
      </c>
      <c r="AE132" s="28">
        <f>SUM(Y132:AB132)</f>
        <v>6.955296465509294E-4</v>
      </c>
      <c r="AF132" s="117">
        <v>-0.15463337998213464</v>
      </c>
      <c r="AG132" s="118">
        <v>0.54801454180993014</v>
      </c>
      <c r="AH132" s="115">
        <v>-0.21265724461896682</v>
      </c>
      <c r="AI132" s="122">
        <v>0.23919012870110448</v>
      </c>
      <c r="AJ132" s="125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  <c r="AV132" s="91"/>
      <c r="AW132" s="91"/>
      <c r="AX132" s="91"/>
      <c r="AY132" s="91"/>
      <c r="AZ132" s="91"/>
      <c r="BA132" s="91"/>
      <c r="BB132" s="91"/>
      <c r="BC132" s="91"/>
      <c r="BD132" s="91"/>
      <c r="BE132" s="91"/>
      <c r="BF132" s="91"/>
      <c r="BG132" s="91"/>
      <c r="BH132" s="91"/>
      <c r="BI132" s="91"/>
      <c r="BJ132" s="91"/>
      <c r="BK132" s="91"/>
      <c r="BL132" s="91"/>
      <c r="BM132" s="91"/>
      <c r="BN132" s="91"/>
      <c r="BO132" s="91"/>
      <c r="BP132" s="91"/>
      <c r="BQ132" s="91"/>
      <c r="BR132" s="91"/>
      <c r="BS132" s="91"/>
      <c r="BT132" s="91"/>
      <c r="BU132" s="91"/>
      <c r="BV132" s="91"/>
      <c r="BW132" s="91"/>
      <c r="BX132" s="91"/>
      <c r="BY132" s="91"/>
      <c r="BZ132" s="91"/>
      <c r="CA132" s="91"/>
      <c r="CB132" s="91"/>
      <c r="CC132" s="91"/>
      <c r="CD132" s="91"/>
      <c r="CE132" s="91"/>
      <c r="CF132" s="91"/>
      <c r="CG132" s="91"/>
      <c r="CH132" s="91"/>
      <c r="CI132" s="91"/>
      <c r="CJ132" s="91"/>
      <c r="CK132" s="91"/>
      <c r="CL132" s="91"/>
      <c r="CM132" s="91"/>
      <c r="CN132" s="91"/>
      <c r="CO132" s="91"/>
      <c r="CP132" s="91"/>
      <c r="CQ132" s="91"/>
      <c r="CR132" s="91"/>
      <c r="CS132" s="91"/>
      <c r="CT132" s="91"/>
      <c r="CU132" s="91"/>
      <c r="CV132" s="91"/>
      <c r="CW132" s="91"/>
      <c r="CX132" s="91"/>
      <c r="CY132" s="91"/>
      <c r="CZ132" s="91"/>
      <c r="DA132" s="91"/>
      <c r="DB132" s="91"/>
      <c r="DC132" s="91"/>
      <c r="DD132" s="91"/>
      <c r="DE132" s="91"/>
      <c r="DF132" s="91"/>
      <c r="DG132" s="91"/>
      <c r="DH132" s="91"/>
      <c r="DI132" s="91"/>
      <c r="DJ132" s="91"/>
      <c r="DK132" s="91"/>
      <c r="DL132" s="91"/>
      <c r="DM132" s="91"/>
      <c r="DN132" s="91"/>
      <c r="DO132" s="91"/>
      <c r="DP132" s="91"/>
      <c r="DQ132" s="91"/>
      <c r="DR132" s="91"/>
      <c r="DS132" s="91"/>
      <c r="DT132" s="91"/>
      <c r="DU132" s="91"/>
      <c r="DV132" s="91"/>
      <c r="DW132" s="91"/>
      <c r="DX132" s="91"/>
      <c r="DY132" s="91"/>
      <c r="DZ132" s="91"/>
      <c r="EA132" s="91"/>
      <c r="EB132" s="91"/>
      <c r="EC132" s="91"/>
      <c r="ED132" s="91"/>
      <c r="EE132" s="91"/>
      <c r="EF132" s="91"/>
      <c r="EG132" s="91"/>
      <c r="EH132" s="91"/>
      <c r="EI132" s="91"/>
      <c r="EJ132" s="91"/>
      <c r="EK132" s="91"/>
      <c r="EL132" s="91"/>
      <c r="EM132" s="91"/>
      <c r="EN132" s="91"/>
      <c r="EO132" s="91"/>
      <c r="EP132" s="91"/>
      <c r="EQ132" s="91"/>
      <c r="ER132" s="91"/>
      <c r="ES132" s="91"/>
      <c r="ET132" s="91"/>
      <c r="EU132" s="91"/>
      <c r="EV132" s="91"/>
      <c r="EW132" s="91"/>
      <c r="EX132" s="91"/>
      <c r="EY132" s="91"/>
      <c r="EZ132" s="91"/>
      <c r="FA132" s="91"/>
      <c r="FB132" s="91"/>
      <c r="FC132" s="91"/>
      <c r="FD132" s="91"/>
      <c r="FE132" s="91"/>
      <c r="FF132" s="91"/>
      <c r="FG132" s="91"/>
      <c r="FH132" s="91"/>
      <c r="FI132" s="91"/>
      <c r="FJ132" s="91"/>
      <c r="FK132" s="91"/>
      <c r="FL132" s="91"/>
      <c r="FM132" s="91"/>
      <c r="FN132" s="91"/>
      <c r="FO132" s="91"/>
      <c r="FP132" s="91"/>
      <c r="FQ132" s="91"/>
      <c r="FR132" s="91"/>
      <c r="FS132" s="91"/>
      <c r="FT132" s="91"/>
      <c r="FU132" s="91"/>
      <c r="FV132" s="91"/>
      <c r="FW132" s="91"/>
      <c r="FX132" s="91"/>
      <c r="FY132" s="91"/>
      <c r="FZ132" s="91"/>
      <c r="GA132" s="91"/>
      <c r="GB132" s="91"/>
      <c r="GC132" s="91"/>
      <c r="GD132" s="91"/>
      <c r="GE132" s="91"/>
      <c r="GF132" s="91"/>
      <c r="GG132" s="91"/>
      <c r="GH132" s="91"/>
      <c r="GI132" s="91"/>
      <c r="GJ132" s="91"/>
      <c r="GK132" s="91"/>
      <c r="GL132" s="91"/>
      <c r="GM132" s="91"/>
      <c r="GN132" s="91"/>
      <c r="GO132" s="91"/>
      <c r="GP132" s="91"/>
      <c r="GQ132" s="91"/>
      <c r="GR132" s="91"/>
      <c r="GS132" s="91"/>
      <c r="GT132" s="91"/>
      <c r="GU132" s="91"/>
      <c r="GV132" s="91"/>
      <c r="GW132" s="91"/>
      <c r="GX132" s="91"/>
      <c r="GY132" s="91"/>
      <c r="GZ132" s="91"/>
      <c r="HA132" s="91"/>
      <c r="HB132" s="91"/>
      <c r="HC132" s="91"/>
      <c r="HD132" s="91"/>
      <c r="HE132" s="91"/>
      <c r="HF132" s="91"/>
      <c r="HG132" s="91"/>
      <c r="HH132" s="91"/>
      <c r="HI132" s="91"/>
      <c r="HJ132" s="91"/>
      <c r="HK132" s="91"/>
      <c r="HL132" s="91"/>
      <c r="HM132" s="91"/>
      <c r="HN132" s="91"/>
      <c r="HO132" s="91"/>
      <c r="HP132" s="91"/>
      <c r="HQ132" s="91"/>
      <c r="HR132" s="91"/>
      <c r="HS132" s="91"/>
      <c r="HT132" s="91"/>
      <c r="HU132" s="91"/>
      <c r="HV132" s="91"/>
      <c r="HW132" s="91"/>
      <c r="HX132" s="91"/>
      <c r="HY132" s="91"/>
      <c r="HZ132" s="91"/>
      <c r="IA132" s="91"/>
      <c r="IB132" s="91"/>
      <c r="IC132" s="91"/>
      <c r="ID132" s="91"/>
      <c r="IE132" s="91"/>
      <c r="IF132" s="91"/>
      <c r="IG132" s="91"/>
      <c r="IH132" s="91"/>
      <c r="II132" s="91"/>
      <c r="IJ132" s="91"/>
      <c r="IK132" s="91"/>
      <c r="IL132" s="91"/>
      <c r="IM132" s="91"/>
      <c r="IN132" s="91"/>
      <c r="IO132" s="91"/>
      <c r="IP132" s="91"/>
      <c r="IQ132" s="91"/>
      <c r="IR132" s="91"/>
      <c r="IS132" s="91"/>
      <c r="IT132" s="91"/>
      <c r="IU132" s="91"/>
      <c r="IV132" s="91"/>
      <c r="IW132" s="91"/>
      <c r="IX132" s="91"/>
      <c r="IY132" s="91"/>
      <c r="IZ132" s="91"/>
      <c r="JA132" s="91"/>
      <c r="JB132" s="91"/>
      <c r="JC132" s="91"/>
      <c r="JD132" s="91"/>
      <c r="JE132" s="91"/>
      <c r="JF132" s="91"/>
      <c r="JG132" s="91"/>
      <c r="JH132" s="91"/>
      <c r="JI132" s="91"/>
      <c r="JJ132" s="91"/>
      <c r="JK132" s="91"/>
      <c r="JL132" s="91"/>
      <c r="JM132" s="91"/>
      <c r="JN132" s="91"/>
      <c r="JO132" s="91"/>
      <c r="JP132" s="91"/>
      <c r="JQ132" s="91"/>
      <c r="JR132" s="91"/>
      <c r="JS132" s="91"/>
      <c r="JT132" s="91"/>
      <c r="JU132" s="91"/>
      <c r="JV132" s="91"/>
      <c r="JW132" s="91"/>
      <c r="JX132" s="91"/>
      <c r="JY132" s="91"/>
      <c r="JZ132" s="91"/>
      <c r="KA132" s="91"/>
      <c r="KB132" s="91"/>
      <c r="KC132" s="91"/>
      <c r="KD132" s="91"/>
      <c r="KE132" s="91"/>
      <c r="KF132" s="91"/>
      <c r="KG132" s="91"/>
      <c r="KH132" s="91"/>
      <c r="KI132" s="91"/>
      <c r="KJ132" s="91"/>
      <c r="KK132" s="91"/>
      <c r="KL132" s="91"/>
      <c r="KM132" s="91"/>
      <c r="KN132" s="91"/>
      <c r="KO132" s="91"/>
      <c r="KP132" s="91"/>
      <c r="KQ132" s="91"/>
      <c r="KR132" s="91"/>
      <c r="KS132" s="91"/>
      <c r="KT132" s="91"/>
      <c r="KU132" s="91"/>
      <c r="KV132" s="91"/>
      <c r="KW132" s="91"/>
      <c r="KX132" s="91"/>
      <c r="KY132" s="91"/>
      <c r="KZ132" s="91"/>
      <c r="LA132" s="91"/>
      <c r="LB132" s="91"/>
      <c r="LC132" s="91"/>
      <c r="LD132" s="91"/>
      <c r="LE132" s="91"/>
      <c r="LF132" s="91"/>
      <c r="LG132" s="91"/>
      <c r="LH132" s="91"/>
      <c r="LI132" s="91"/>
      <c r="LJ132" s="91"/>
      <c r="LK132" s="91"/>
      <c r="LL132" s="91"/>
      <c r="LM132" s="91"/>
      <c r="LN132" s="91"/>
      <c r="LO132" s="91"/>
      <c r="LP132" s="91"/>
      <c r="LQ132" s="91"/>
      <c r="LR132" s="91"/>
      <c r="LS132" s="91"/>
      <c r="LT132" s="91"/>
      <c r="LU132" s="91"/>
      <c r="LV132" s="91"/>
      <c r="LW132" s="91"/>
      <c r="LX132" s="91"/>
      <c r="LY132" s="91"/>
    </row>
    <row r="133" spans="1:337" s="1" customFormat="1" ht="15" thickBot="1" x14ac:dyDescent="0.4">
      <c r="A133" s="61"/>
      <c r="B133" s="36">
        <v>1</v>
      </c>
      <c r="C133" s="37">
        <v>1</v>
      </c>
      <c r="D133" s="38">
        <v>0</v>
      </c>
      <c r="E133" s="54"/>
      <c r="F133" s="55"/>
      <c r="G133" s="56"/>
      <c r="H133" s="56"/>
      <c r="I133" s="57"/>
      <c r="J133" s="41"/>
      <c r="K133" s="42"/>
      <c r="L133" s="42"/>
      <c r="M133" s="42"/>
      <c r="N133" s="42"/>
      <c r="O133" s="14"/>
      <c r="P133" s="14"/>
      <c r="Q133" s="14"/>
      <c r="R133" s="14"/>
      <c r="S133" s="107">
        <v>-0.11685451022669935</v>
      </c>
      <c r="T133" s="15">
        <f t="shared" si="18"/>
        <v>0.47081956972987227</v>
      </c>
      <c r="U133" s="43"/>
      <c r="V133" s="19">
        <v>0.11770489243246807</v>
      </c>
      <c r="W133" s="44"/>
      <c r="X133" s="44"/>
      <c r="Y133" s="45"/>
      <c r="Z133" s="42"/>
      <c r="AA133" s="42"/>
      <c r="AB133" s="19"/>
      <c r="AC133" s="44"/>
      <c r="AD133" s="46"/>
      <c r="AE133" s="47"/>
      <c r="AF133" s="119"/>
      <c r="AG133" s="120"/>
      <c r="AH133" s="116"/>
      <c r="AI133" s="123"/>
      <c r="AJ133" s="126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  <c r="AY133" s="91"/>
      <c r="AZ133" s="91"/>
      <c r="BA133" s="91"/>
      <c r="BB133" s="91"/>
      <c r="BC133" s="91"/>
      <c r="BD133" s="91"/>
      <c r="BE133" s="91"/>
      <c r="BF133" s="91"/>
      <c r="BG133" s="91"/>
      <c r="BH133" s="91"/>
      <c r="BI133" s="91"/>
      <c r="BJ133" s="91"/>
      <c r="BK133" s="91"/>
      <c r="BL133" s="91"/>
      <c r="BM133" s="91"/>
      <c r="BN133" s="91"/>
      <c r="BO133" s="91"/>
      <c r="BP133" s="91"/>
      <c r="BQ133" s="91"/>
      <c r="BR133" s="91"/>
      <c r="BS133" s="91"/>
      <c r="BT133" s="91"/>
      <c r="BU133" s="91"/>
      <c r="BV133" s="91"/>
      <c r="BW133" s="91"/>
      <c r="BX133" s="91"/>
      <c r="BY133" s="91"/>
      <c r="BZ133" s="91"/>
      <c r="CA133" s="91"/>
      <c r="CB133" s="91"/>
      <c r="CC133" s="91"/>
      <c r="CD133" s="91"/>
      <c r="CE133" s="91"/>
      <c r="CF133" s="91"/>
      <c r="CG133" s="91"/>
      <c r="CH133" s="91"/>
      <c r="CI133" s="91"/>
      <c r="CJ133" s="91"/>
      <c r="CK133" s="91"/>
      <c r="CL133" s="91"/>
      <c r="CM133" s="91"/>
      <c r="CN133" s="91"/>
      <c r="CO133" s="91"/>
      <c r="CP133" s="91"/>
      <c r="CQ133" s="91"/>
      <c r="CR133" s="91"/>
      <c r="CS133" s="91"/>
      <c r="CT133" s="91"/>
      <c r="CU133" s="91"/>
      <c r="CV133" s="91"/>
      <c r="CW133" s="91"/>
      <c r="CX133" s="91"/>
      <c r="CY133" s="91"/>
      <c r="CZ133" s="91"/>
      <c r="DA133" s="91"/>
      <c r="DB133" s="91"/>
      <c r="DC133" s="91"/>
      <c r="DD133" s="91"/>
      <c r="DE133" s="91"/>
      <c r="DF133" s="91"/>
      <c r="DG133" s="91"/>
      <c r="DH133" s="91"/>
      <c r="DI133" s="91"/>
      <c r="DJ133" s="91"/>
      <c r="DK133" s="91"/>
      <c r="DL133" s="91"/>
      <c r="DM133" s="91"/>
      <c r="DN133" s="91"/>
      <c r="DO133" s="91"/>
      <c r="DP133" s="91"/>
      <c r="DQ133" s="91"/>
      <c r="DR133" s="91"/>
      <c r="DS133" s="91"/>
      <c r="DT133" s="91"/>
      <c r="DU133" s="91"/>
      <c r="DV133" s="91"/>
      <c r="DW133" s="91"/>
      <c r="DX133" s="91"/>
      <c r="DY133" s="91"/>
      <c r="DZ133" s="91"/>
      <c r="EA133" s="91"/>
      <c r="EB133" s="91"/>
      <c r="EC133" s="91"/>
      <c r="ED133" s="91"/>
      <c r="EE133" s="91"/>
      <c r="EF133" s="91"/>
      <c r="EG133" s="91"/>
      <c r="EH133" s="91"/>
      <c r="EI133" s="91"/>
      <c r="EJ133" s="91"/>
      <c r="EK133" s="91"/>
      <c r="EL133" s="91"/>
      <c r="EM133" s="91"/>
      <c r="EN133" s="91"/>
      <c r="EO133" s="91"/>
      <c r="EP133" s="91"/>
      <c r="EQ133" s="91"/>
      <c r="ER133" s="91"/>
      <c r="ES133" s="91"/>
      <c r="ET133" s="91"/>
      <c r="EU133" s="91"/>
      <c r="EV133" s="91"/>
      <c r="EW133" s="91"/>
      <c r="EX133" s="91"/>
      <c r="EY133" s="91"/>
      <c r="EZ133" s="91"/>
      <c r="FA133" s="91"/>
      <c r="FB133" s="91"/>
      <c r="FC133" s="91"/>
      <c r="FD133" s="91"/>
      <c r="FE133" s="91"/>
      <c r="FF133" s="91"/>
      <c r="FG133" s="91"/>
      <c r="FH133" s="91"/>
      <c r="FI133" s="91"/>
      <c r="FJ133" s="91"/>
      <c r="FK133" s="91"/>
      <c r="FL133" s="91"/>
      <c r="FM133" s="91"/>
      <c r="FN133" s="91"/>
      <c r="FO133" s="91"/>
      <c r="FP133" s="91"/>
      <c r="FQ133" s="91"/>
      <c r="FR133" s="91"/>
      <c r="FS133" s="91"/>
      <c r="FT133" s="91"/>
      <c r="FU133" s="91"/>
      <c r="FV133" s="91"/>
      <c r="FW133" s="91"/>
      <c r="FX133" s="91"/>
      <c r="FY133" s="91"/>
      <c r="FZ133" s="91"/>
      <c r="GA133" s="91"/>
      <c r="GB133" s="91"/>
      <c r="GC133" s="91"/>
      <c r="GD133" s="91"/>
      <c r="GE133" s="91"/>
      <c r="GF133" s="91"/>
      <c r="GG133" s="91"/>
      <c r="GH133" s="91"/>
      <c r="GI133" s="91"/>
      <c r="GJ133" s="91"/>
      <c r="GK133" s="91"/>
      <c r="GL133" s="91"/>
      <c r="GM133" s="91"/>
      <c r="GN133" s="91"/>
      <c r="GO133" s="91"/>
      <c r="GP133" s="91"/>
      <c r="GQ133" s="91"/>
      <c r="GR133" s="91"/>
      <c r="GS133" s="91"/>
      <c r="GT133" s="91"/>
      <c r="GU133" s="91"/>
      <c r="GV133" s="91"/>
      <c r="GW133" s="91"/>
      <c r="GX133" s="91"/>
      <c r="GY133" s="91"/>
      <c r="GZ133" s="91"/>
      <c r="HA133" s="91"/>
      <c r="HB133" s="91"/>
      <c r="HC133" s="91"/>
      <c r="HD133" s="91"/>
      <c r="HE133" s="91"/>
      <c r="HF133" s="91"/>
      <c r="HG133" s="91"/>
      <c r="HH133" s="91"/>
      <c r="HI133" s="91"/>
      <c r="HJ133" s="91"/>
      <c r="HK133" s="91"/>
      <c r="HL133" s="91"/>
      <c r="HM133" s="91"/>
      <c r="HN133" s="91"/>
      <c r="HO133" s="91"/>
      <c r="HP133" s="91"/>
      <c r="HQ133" s="91"/>
      <c r="HR133" s="91"/>
      <c r="HS133" s="91"/>
      <c r="HT133" s="91"/>
      <c r="HU133" s="91"/>
      <c r="HV133" s="91"/>
      <c r="HW133" s="91"/>
      <c r="HX133" s="91"/>
      <c r="HY133" s="91"/>
      <c r="HZ133" s="91"/>
      <c r="IA133" s="91"/>
      <c r="IB133" s="91"/>
      <c r="IC133" s="91"/>
      <c r="ID133" s="91"/>
      <c r="IE133" s="91"/>
      <c r="IF133" s="91"/>
      <c r="IG133" s="91"/>
      <c r="IH133" s="91"/>
      <c r="II133" s="91"/>
      <c r="IJ133" s="91"/>
      <c r="IK133" s="91"/>
      <c r="IL133" s="91"/>
      <c r="IM133" s="91"/>
      <c r="IN133" s="91"/>
      <c r="IO133" s="91"/>
      <c r="IP133" s="91"/>
      <c r="IQ133" s="91"/>
      <c r="IR133" s="91"/>
      <c r="IS133" s="91"/>
      <c r="IT133" s="91"/>
      <c r="IU133" s="91"/>
      <c r="IV133" s="91"/>
      <c r="IW133" s="91"/>
      <c r="IX133" s="91"/>
      <c r="IY133" s="91"/>
      <c r="IZ133" s="91"/>
      <c r="JA133" s="91"/>
      <c r="JB133" s="91"/>
      <c r="JC133" s="91"/>
      <c r="JD133" s="91"/>
      <c r="JE133" s="91"/>
      <c r="JF133" s="91"/>
      <c r="JG133" s="91"/>
      <c r="JH133" s="91"/>
      <c r="JI133" s="91"/>
      <c r="JJ133" s="91"/>
      <c r="JK133" s="91"/>
      <c r="JL133" s="91"/>
      <c r="JM133" s="91"/>
      <c r="JN133" s="91"/>
      <c r="JO133" s="91"/>
      <c r="JP133" s="91"/>
      <c r="JQ133" s="91"/>
      <c r="JR133" s="91"/>
      <c r="JS133" s="91"/>
      <c r="JT133" s="91"/>
      <c r="JU133" s="91"/>
      <c r="JV133" s="91"/>
      <c r="JW133" s="91"/>
      <c r="JX133" s="91"/>
      <c r="JY133" s="91"/>
      <c r="JZ133" s="91"/>
      <c r="KA133" s="91"/>
      <c r="KB133" s="91"/>
      <c r="KC133" s="91"/>
      <c r="KD133" s="91"/>
      <c r="KE133" s="91"/>
      <c r="KF133" s="91"/>
      <c r="KG133" s="91"/>
      <c r="KH133" s="91"/>
      <c r="KI133" s="91"/>
      <c r="KJ133" s="91"/>
      <c r="KK133" s="91"/>
      <c r="KL133" s="91"/>
      <c r="KM133" s="91"/>
      <c r="KN133" s="91"/>
      <c r="KO133" s="91"/>
      <c r="KP133" s="91"/>
      <c r="KQ133" s="91"/>
      <c r="KR133" s="91"/>
      <c r="KS133" s="91"/>
      <c r="KT133" s="91"/>
      <c r="KU133" s="91"/>
      <c r="KV133" s="91"/>
      <c r="KW133" s="91"/>
      <c r="KX133" s="91"/>
      <c r="KY133" s="91"/>
      <c r="KZ133" s="91"/>
      <c r="LA133" s="91"/>
      <c r="LB133" s="91"/>
      <c r="LC133" s="91"/>
      <c r="LD133" s="91"/>
      <c r="LE133" s="91"/>
      <c r="LF133" s="91"/>
      <c r="LG133" s="91"/>
      <c r="LH133" s="91"/>
      <c r="LI133" s="91"/>
      <c r="LJ133" s="91"/>
      <c r="LK133" s="91"/>
      <c r="LL133" s="91"/>
      <c r="LM133" s="91"/>
      <c r="LN133" s="91"/>
      <c r="LO133" s="91"/>
      <c r="LP133" s="91"/>
      <c r="LQ133" s="91"/>
      <c r="LR133" s="91"/>
      <c r="LS133" s="91"/>
      <c r="LT133" s="91"/>
      <c r="LU133" s="91"/>
      <c r="LV133" s="91"/>
      <c r="LW133" s="91"/>
      <c r="LX133" s="91"/>
      <c r="LY133" s="91"/>
    </row>
    <row r="134" spans="1:337" s="1" customFormat="1" ht="15" thickBot="1" x14ac:dyDescent="0.4">
      <c r="A134" s="59">
        <f>A130+1</f>
        <v>32</v>
      </c>
      <c r="B134" s="3">
        <v>0</v>
      </c>
      <c r="C134" s="4">
        <v>0</v>
      </c>
      <c r="D134" s="5">
        <v>0</v>
      </c>
      <c r="E134" s="48" cm="1">
        <f t="array" ref="E134:F136">AF130:AG132</f>
        <v>-0.41310798445215879</v>
      </c>
      <c r="F134" s="49">
        <v>-0.43464682726836035</v>
      </c>
      <c r="G134" s="49" cm="1">
        <f t="array" ref="G134:G136">AI130:AI132</f>
        <v>2.5223930832967909</v>
      </c>
      <c r="H134" s="49" cm="1">
        <f t="array" ref="H134:H136">AH130:AH132</f>
        <v>0.46530548501187086</v>
      </c>
      <c r="I134" s="52">
        <f>AJ130</f>
        <v>-1.1422460860743293</v>
      </c>
      <c r="J134" s="8">
        <v>3</v>
      </c>
      <c r="K134" s="9" cm="1">
        <f t="array" ref="K134:N136" xml:space="preserve"> MMULT(E134:F136, TRANSPOSE(B134:C137))+H134:H136</f>
        <v>0.46530548501187086</v>
      </c>
      <c r="L134" s="9">
        <v>3.0658657743510509E-2</v>
      </c>
      <c r="M134" s="9">
        <v>5.2197500559712062E-2</v>
      </c>
      <c r="N134" s="9">
        <v>-0.38244932670864829</v>
      </c>
      <c r="O134" s="11">
        <f>(EXP(K134)-EXP(-K134))/(EXP(K134)+EXP(-K134))</f>
        <v>0.43439844324830312</v>
      </c>
      <c r="P134" s="11">
        <f t="shared" ref="P134:R136" si="33">1/(1+EXP(-L134))</f>
        <v>0.5076640641234218</v>
      </c>
      <c r="Q134" s="11">
        <f t="shared" si="33"/>
        <v>0.5130464131090946</v>
      </c>
      <c r="R134" s="11">
        <f t="shared" si="33"/>
        <v>0.40553628533840641</v>
      </c>
      <c r="S134" s="105" cm="1">
        <f t="array" ref="S134:S137">MMULT(TRANSPOSE(O134:R136), G134:G136)+I134</f>
        <v>-5.882220447548292E-2</v>
      </c>
      <c r="T134" s="15">
        <f t="shared" si="18"/>
        <v>0.48529868757850136</v>
      </c>
      <c r="U134" s="16" cm="1">
        <f t="array" ref="U134">0.25*(-SUMPRODUCT(D134:D137,LN(T134:T137))-SUMPRODUCT(1-D134:D137,LN(1-T134:T137)))</f>
        <v>0.63786501061575795</v>
      </c>
      <c r="V134" s="17" cm="1">
        <f t="array" ref="V134:V137">0.25*(T134:T137-D134:D137)</f>
        <v>0.12132467189462534</v>
      </c>
      <c r="W134" s="20" cm="1">
        <f t="array" ref="W134:W136" xml:space="preserve"> TRANSPOSE(MMULT( TRANSPOSE(_xlfn.ANCHORARRAY(V134)), TRANSPOSE(O134:R136)))</f>
        <v>-1.8261017261003799E-2</v>
      </c>
      <c r="X134" s="20">
        <f>SUM(_xlfn.ANCHORARRAY(V134))</f>
        <v>6.4234270623491491E-3</v>
      </c>
      <c r="Y134" s="22" cm="1">
        <f t="array" ref="Y134:AB136">(G134:G136)*(TRANSPOSE(_xlfn.ANCHORARRAY(V134))*(O134:R136)*(1-O134:R136))</f>
        <v>7.519011493662528E-2</v>
      </c>
      <c r="Z134" s="23">
        <v>-7.4114497328099715E-2</v>
      </c>
      <c r="AA134" s="23">
        <v>-7.2457896696080659E-2</v>
      </c>
      <c r="AB134" s="17">
        <v>7.1534806749994351E-2</v>
      </c>
      <c r="AC134" s="20" cm="1">
        <f t="array" ref="AC134:AD136">MMULT((_xlfn.ANCHORARRAY(Y134)),(B134:C137))</f>
        <v>-9.2308994608630845E-4</v>
      </c>
      <c r="AD134" s="26">
        <v>-2.5796905781053647E-3</v>
      </c>
      <c r="AE134" s="28">
        <f>SUM(Y134:AB134)</f>
        <v>1.5252766243925575E-4</v>
      </c>
      <c r="AF134" s="117" cm="1">
        <f t="array" ref="AF134:AG136">E134:F136-3*(_xlfn.ANCHORARRAY(AC134))</f>
        <v>-0.41033871461389987</v>
      </c>
      <c r="AG134" s="118">
        <v>-0.42690775553404425</v>
      </c>
      <c r="AH134" s="114" cm="1">
        <f t="array" ref="AH134:AH136">(H134:H136)-3*(AE134:AE136)</f>
        <v>0.46484790202455306</v>
      </c>
      <c r="AI134" s="121" cm="1">
        <f t="array" ref="AI134:AI136">G134:G136-3*(_xlfn.ANCHORARRAY(W134))</f>
        <v>2.5771761350798021</v>
      </c>
      <c r="AJ134" s="124">
        <f>I134-3*(X134)</f>
        <v>-1.1615163672613769</v>
      </c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  <c r="CA134" s="91"/>
      <c r="CB134" s="91"/>
      <c r="CC134" s="91"/>
      <c r="CD134" s="91"/>
      <c r="CE134" s="91"/>
      <c r="CF134" s="91"/>
      <c r="CG134" s="91"/>
      <c r="CH134" s="91"/>
      <c r="CI134" s="91"/>
      <c r="CJ134" s="91"/>
      <c r="CK134" s="91"/>
      <c r="CL134" s="91"/>
      <c r="CM134" s="91"/>
      <c r="CN134" s="91"/>
      <c r="CO134" s="91"/>
      <c r="CP134" s="91"/>
      <c r="CQ134" s="91"/>
      <c r="CR134" s="91"/>
      <c r="CS134" s="91"/>
      <c r="CT134" s="91"/>
      <c r="CU134" s="91"/>
      <c r="CV134" s="91"/>
      <c r="CW134" s="91"/>
      <c r="CX134" s="91"/>
      <c r="CY134" s="91"/>
      <c r="CZ134" s="91"/>
      <c r="DA134" s="91"/>
      <c r="DB134" s="91"/>
      <c r="DC134" s="91"/>
      <c r="DD134" s="91"/>
      <c r="DE134" s="91"/>
      <c r="DF134" s="91"/>
      <c r="DG134" s="91"/>
      <c r="DH134" s="91"/>
      <c r="DI134" s="91"/>
      <c r="DJ134" s="91"/>
      <c r="DK134" s="91"/>
      <c r="DL134" s="91"/>
      <c r="DM134" s="91"/>
      <c r="DN134" s="91"/>
      <c r="DO134" s="91"/>
      <c r="DP134" s="91"/>
      <c r="DQ134" s="91"/>
      <c r="DR134" s="91"/>
      <c r="DS134" s="91"/>
      <c r="DT134" s="91"/>
      <c r="DU134" s="91"/>
      <c r="DV134" s="91"/>
      <c r="DW134" s="91"/>
      <c r="DX134" s="91"/>
      <c r="DY134" s="91"/>
      <c r="DZ134" s="91"/>
      <c r="EA134" s="91"/>
      <c r="EB134" s="91"/>
      <c r="EC134" s="91"/>
      <c r="ED134" s="91"/>
      <c r="EE134" s="91"/>
      <c r="EF134" s="91"/>
      <c r="EG134" s="91"/>
      <c r="EH134" s="91"/>
      <c r="EI134" s="91"/>
      <c r="EJ134" s="91"/>
      <c r="EK134" s="91"/>
      <c r="EL134" s="91"/>
      <c r="EM134" s="91"/>
      <c r="EN134" s="91"/>
      <c r="EO134" s="91"/>
      <c r="EP134" s="91"/>
      <c r="EQ134" s="91"/>
      <c r="ER134" s="91"/>
      <c r="ES134" s="91"/>
      <c r="ET134" s="91"/>
      <c r="EU134" s="91"/>
      <c r="EV134" s="91"/>
      <c r="EW134" s="91"/>
      <c r="EX134" s="91"/>
      <c r="EY134" s="91"/>
      <c r="EZ134" s="91"/>
      <c r="FA134" s="91"/>
      <c r="FB134" s="91"/>
      <c r="FC134" s="91"/>
      <c r="FD134" s="91"/>
      <c r="FE134" s="91"/>
      <c r="FF134" s="91"/>
      <c r="FG134" s="91"/>
      <c r="FH134" s="91"/>
      <c r="FI134" s="91"/>
      <c r="FJ134" s="91"/>
      <c r="FK134" s="91"/>
      <c r="FL134" s="91"/>
      <c r="FM134" s="91"/>
      <c r="FN134" s="91"/>
      <c r="FO134" s="91"/>
      <c r="FP134" s="91"/>
      <c r="FQ134" s="91"/>
      <c r="FR134" s="91"/>
      <c r="FS134" s="91"/>
      <c r="FT134" s="91"/>
      <c r="FU134" s="91"/>
      <c r="FV134" s="91"/>
      <c r="FW134" s="91"/>
      <c r="FX134" s="91"/>
      <c r="FY134" s="91"/>
      <c r="FZ134" s="91"/>
      <c r="GA134" s="91"/>
      <c r="GB134" s="91"/>
      <c r="GC134" s="91"/>
      <c r="GD134" s="91"/>
      <c r="GE134" s="91"/>
      <c r="GF134" s="91"/>
      <c r="GG134" s="91"/>
      <c r="GH134" s="91"/>
      <c r="GI134" s="91"/>
      <c r="GJ134" s="91"/>
      <c r="GK134" s="91"/>
      <c r="GL134" s="91"/>
      <c r="GM134" s="91"/>
      <c r="GN134" s="91"/>
      <c r="GO134" s="91"/>
      <c r="GP134" s="91"/>
      <c r="GQ134" s="91"/>
      <c r="GR134" s="91"/>
      <c r="GS134" s="91"/>
      <c r="GT134" s="91"/>
      <c r="GU134" s="91"/>
      <c r="GV134" s="91"/>
      <c r="GW134" s="91"/>
      <c r="GX134" s="91"/>
      <c r="GY134" s="91"/>
      <c r="GZ134" s="91"/>
      <c r="HA134" s="91"/>
      <c r="HB134" s="91"/>
      <c r="HC134" s="91"/>
      <c r="HD134" s="91"/>
      <c r="HE134" s="91"/>
      <c r="HF134" s="91"/>
      <c r="HG134" s="91"/>
      <c r="HH134" s="91"/>
      <c r="HI134" s="91"/>
      <c r="HJ134" s="91"/>
      <c r="HK134" s="91"/>
      <c r="HL134" s="91"/>
      <c r="HM134" s="91"/>
      <c r="HN134" s="91"/>
      <c r="HO134" s="91"/>
      <c r="HP134" s="91"/>
      <c r="HQ134" s="91"/>
      <c r="HR134" s="91"/>
      <c r="HS134" s="91"/>
      <c r="HT134" s="91"/>
      <c r="HU134" s="91"/>
      <c r="HV134" s="91"/>
      <c r="HW134" s="91"/>
      <c r="HX134" s="91"/>
      <c r="HY134" s="91"/>
      <c r="HZ134" s="91"/>
      <c r="IA134" s="91"/>
      <c r="IB134" s="91"/>
      <c r="IC134" s="91"/>
      <c r="ID134" s="91"/>
      <c r="IE134" s="91"/>
      <c r="IF134" s="91"/>
      <c r="IG134" s="91"/>
      <c r="IH134" s="91"/>
      <c r="II134" s="91"/>
      <c r="IJ134" s="91"/>
      <c r="IK134" s="91"/>
      <c r="IL134" s="91"/>
      <c r="IM134" s="91"/>
      <c r="IN134" s="91"/>
      <c r="IO134" s="91"/>
      <c r="IP134" s="91"/>
      <c r="IQ134" s="91"/>
      <c r="IR134" s="91"/>
      <c r="IS134" s="91"/>
      <c r="IT134" s="91"/>
      <c r="IU134" s="91"/>
      <c r="IV134" s="91"/>
      <c r="IW134" s="91"/>
      <c r="IX134" s="91"/>
      <c r="IY134" s="91"/>
      <c r="IZ134" s="91"/>
      <c r="JA134" s="91"/>
      <c r="JB134" s="91"/>
      <c r="JC134" s="91"/>
      <c r="JD134" s="91"/>
      <c r="JE134" s="91"/>
      <c r="JF134" s="91"/>
      <c r="JG134" s="91"/>
      <c r="JH134" s="91"/>
      <c r="JI134" s="91"/>
      <c r="JJ134" s="91"/>
      <c r="JK134" s="91"/>
      <c r="JL134" s="91"/>
      <c r="JM134" s="91"/>
      <c r="JN134" s="91"/>
      <c r="JO134" s="91"/>
      <c r="JP134" s="91"/>
      <c r="JQ134" s="91"/>
      <c r="JR134" s="91"/>
      <c r="JS134" s="91"/>
      <c r="JT134" s="91"/>
      <c r="JU134" s="91"/>
      <c r="JV134" s="91"/>
      <c r="JW134" s="91"/>
      <c r="JX134" s="91"/>
      <c r="JY134" s="91"/>
      <c r="JZ134" s="91"/>
      <c r="KA134" s="91"/>
      <c r="KB134" s="91"/>
      <c r="KC134" s="91"/>
      <c r="KD134" s="91"/>
      <c r="KE134" s="91"/>
      <c r="KF134" s="91"/>
      <c r="KG134" s="91"/>
      <c r="KH134" s="91"/>
      <c r="KI134" s="91"/>
      <c r="KJ134" s="91"/>
      <c r="KK134" s="91"/>
      <c r="KL134" s="91"/>
      <c r="KM134" s="91"/>
      <c r="KN134" s="91"/>
      <c r="KO134" s="91"/>
      <c r="KP134" s="91"/>
      <c r="KQ134" s="91"/>
      <c r="KR134" s="91"/>
      <c r="KS134" s="91"/>
      <c r="KT134" s="91"/>
      <c r="KU134" s="91"/>
      <c r="KV134" s="91"/>
      <c r="KW134" s="91"/>
      <c r="KX134" s="91"/>
      <c r="KY134" s="91"/>
      <c r="KZ134" s="91"/>
      <c r="LA134" s="91"/>
      <c r="LB134" s="91"/>
      <c r="LC134" s="91"/>
      <c r="LD134" s="91"/>
      <c r="LE134" s="91"/>
      <c r="LF134" s="91"/>
      <c r="LG134" s="91"/>
      <c r="LH134" s="91"/>
      <c r="LI134" s="91"/>
      <c r="LJ134" s="91"/>
      <c r="LK134" s="91"/>
      <c r="LL134" s="91"/>
      <c r="LM134" s="91"/>
      <c r="LN134" s="91"/>
      <c r="LO134" s="91"/>
      <c r="LP134" s="91"/>
      <c r="LQ134" s="91"/>
      <c r="LR134" s="91"/>
      <c r="LS134" s="91"/>
      <c r="LT134" s="91"/>
      <c r="LU134" s="91"/>
      <c r="LV134" s="91"/>
      <c r="LW134" s="91"/>
      <c r="LX134" s="91"/>
      <c r="LY134" s="91"/>
    </row>
    <row r="135" spans="1:337" s="1" customFormat="1" ht="15" thickBot="1" x14ac:dyDescent="0.4">
      <c r="A135" s="60"/>
      <c r="B135" s="29">
        <v>0</v>
      </c>
      <c r="C135" s="30">
        <v>1</v>
      </c>
      <c r="D135" s="31">
        <v>1</v>
      </c>
      <c r="E135" s="50">
        <v>-0.51195354126948867</v>
      </c>
      <c r="F135" s="51">
        <v>0.67370061125363789</v>
      </c>
      <c r="G135" s="49">
        <v>-0.24125860277984285</v>
      </c>
      <c r="H135" s="49">
        <v>-2.3265070551294616E-2</v>
      </c>
      <c r="I135" s="53"/>
      <c r="J135" s="34"/>
      <c r="K135" s="10">
        <v>-2.3265070551294616E-2</v>
      </c>
      <c r="L135" s="10">
        <v>0.65043554070234333</v>
      </c>
      <c r="M135" s="10">
        <v>-0.53521861182078323</v>
      </c>
      <c r="N135" s="10">
        <v>0.13848199943285461</v>
      </c>
      <c r="O135" s="13">
        <f>1/(1+EXP(-K135))</f>
        <v>0.49418399469242935</v>
      </c>
      <c r="P135" s="13">
        <f t="shared" si="33"/>
        <v>0.65710860406249594</v>
      </c>
      <c r="Q135" s="13">
        <f t="shared" si="33"/>
        <v>0.36930055434158809</v>
      </c>
      <c r="R135" s="13">
        <f t="shared" si="33"/>
        <v>0.53456527854921188</v>
      </c>
      <c r="S135" s="106">
        <v>0.11921188461298327</v>
      </c>
      <c r="T135" s="15">
        <f t="shared" si="18"/>
        <v>0.52976772589670384</v>
      </c>
      <c r="U135" s="35"/>
      <c r="V135" s="18">
        <v>-0.11755806852582404</v>
      </c>
      <c r="W135" s="21">
        <v>3.1309576118253718E-3</v>
      </c>
      <c r="X135" s="21"/>
      <c r="Y135" s="24">
        <v>-7.3166651003929196E-3</v>
      </c>
      <c r="Z135" s="25">
        <v>6.3904139581494107E-3</v>
      </c>
      <c r="AA135" s="25">
        <v>6.4612113704921566E-3</v>
      </c>
      <c r="AB135" s="18">
        <v>-7.0614177563993134E-3</v>
      </c>
      <c r="AC135" s="21">
        <v>-6.0020638590715675E-4</v>
      </c>
      <c r="AD135" s="27">
        <v>-6.7100379824990269E-4</v>
      </c>
      <c r="AE135" s="28">
        <f>SUM(Y135:AB135)</f>
        <v>-1.5264575281506657E-3</v>
      </c>
      <c r="AF135" s="117">
        <v>-0.51015292211176722</v>
      </c>
      <c r="AG135" s="118">
        <v>0.67571362264838764</v>
      </c>
      <c r="AH135" s="115">
        <v>-1.8685697966842621E-2</v>
      </c>
      <c r="AI135" s="122">
        <v>-0.25065147561531897</v>
      </c>
      <c r="AJ135" s="125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  <c r="AY135" s="91"/>
      <c r="AZ135" s="91"/>
      <c r="BA135" s="91"/>
      <c r="BB135" s="91"/>
      <c r="BC135" s="91"/>
      <c r="BD135" s="91"/>
      <c r="BE135" s="91"/>
      <c r="BF135" s="91"/>
      <c r="BG135" s="91"/>
      <c r="BH135" s="91"/>
      <c r="BI135" s="91"/>
      <c r="BJ135" s="91"/>
      <c r="BK135" s="91"/>
      <c r="BL135" s="91"/>
      <c r="BM135" s="91"/>
      <c r="BN135" s="91"/>
      <c r="BO135" s="91"/>
      <c r="BP135" s="91"/>
      <c r="BQ135" s="91"/>
      <c r="BR135" s="91"/>
      <c r="BS135" s="91"/>
      <c r="BT135" s="91"/>
      <c r="BU135" s="91"/>
      <c r="BV135" s="91"/>
      <c r="BW135" s="91"/>
      <c r="BX135" s="91"/>
      <c r="BY135" s="91"/>
      <c r="BZ135" s="91"/>
      <c r="CA135" s="91"/>
      <c r="CB135" s="91"/>
      <c r="CC135" s="91"/>
      <c r="CD135" s="91"/>
      <c r="CE135" s="91"/>
      <c r="CF135" s="91"/>
      <c r="CG135" s="91"/>
      <c r="CH135" s="91"/>
      <c r="CI135" s="91"/>
      <c r="CJ135" s="91"/>
      <c r="CK135" s="91"/>
      <c r="CL135" s="91"/>
      <c r="CM135" s="91"/>
      <c r="CN135" s="91"/>
      <c r="CO135" s="91"/>
      <c r="CP135" s="91"/>
      <c r="CQ135" s="91"/>
      <c r="CR135" s="91"/>
      <c r="CS135" s="91"/>
      <c r="CT135" s="91"/>
      <c r="CU135" s="91"/>
      <c r="CV135" s="91"/>
      <c r="CW135" s="91"/>
      <c r="CX135" s="91"/>
      <c r="CY135" s="91"/>
      <c r="CZ135" s="91"/>
      <c r="DA135" s="91"/>
      <c r="DB135" s="91"/>
      <c r="DC135" s="91"/>
      <c r="DD135" s="91"/>
      <c r="DE135" s="91"/>
      <c r="DF135" s="91"/>
      <c r="DG135" s="91"/>
      <c r="DH135" s="91"/>
      <c r="DI135" s="91"/>
      <c r="DJ135" s="91"/>
      <c r="DK135" s="91"/>
      <c r="DL135" s="91"/>
      <c r="DM135" s="91"/>
      <c r="DN135" s="91"/>
      <c r="DO135" s="91"/>
      <c r="DP135" s="91"/>
      <c r="DQ135" s="91"/>
      <c r="DR135" s="91"/>
      <c r="DS135" s="91"/>
      <c r="DT135" s="91"/>
      <c r="DU135" s="91"/>
      <c r="DV135" s="91"/>
      <c r="DW135" s="91"/>
      <c r="DX135" s="91"/>
      <c r="DY135" s="91"/>
      <c r="DZ135" s="91"/>
      <c r="EA135" s="91"/>
      <c r="EB135" s="91"/>
      <c r="EC135" s="91"/>
      <c r="ED135" s="91"/>
      <c r="EE135" s="91"/>
      <c r="EF135" s="91"/>
      <c r="EG135" s="91"/>
      <c r="EH135" s="91"/>
      <c r="EI135" s="91"/>
      <c r="EJ135" s="91"/>
      <c r="EK135" s="91"/>
      <c r="EL135" s="91"/>
      <c r="EM135" s="91"/>
      <c r="EN135" s="91"/>
      <c r="EO135" s="91"/>
      <c r="EP135" s="91"/>
      <c r="EQ135" s="91"/>
      <c r="ER135" s="91"/>
      <c r="ES135" s="91"/>
      <c r="ET135" s="91"/>
      <c r="EU135" s="91"/>
      <c r="EV135" s="91"/>
      <c r="EW135" s="91"/>
      <c r="EX135" s="91"/>
      <c r="EY135" s="91"/>
      <c r="EZ135" s="91"/>
      <c r="FA135" s="91"/>
      <c r="FB135" s="91"/>
      <c r="FC135" s="91"/>
      <c r="FD135" s="91"/>
      <c r="FE135" s="91"/>
      <c r="FF135" s="91"/>
      <c r="FG135" s="91"/>
      <c r="FH135" s="91"/>
      <c r="FI135" s="91"/>
      <c r="FJ135" s="91"/>
      <c r="FK135" s="91"/>
      <c r="FL135" s="91"/>
      <c r="FM135" s="91"/>
      <c r="FN135" s="91"/>
      <c r="FO135" s="91"/>
      <c r="FP135" s="91"/>
      <c r="FQ135" s="91"/>
      <c r="FR135" s="91"/>
      <c r="FS135" s="91"/>
      <c r="FT135" s="91"/>
      <c r="FU135" s="91"/>
      <c r="FV135" s="91"/>
      <c r="FW135" s="91"/>
      <c r="FX135" s="91"/>
      <c r="FY135" s="91"/>
      <c r="FZ135" s="91"/>
      <c r="GA135" s="91"/>
      <c r="GB135" s="91"/>
      <c r="GC135" s="91"/>
      <c r="GD135" s="91"/>
      <c r="GE135" s="91"/>
      <c r="GF135" s="91"/>
      <c r="GG135" s="91"/>
      <c r="GH135" s="91"/>
      <c r="GI135" s="91"/>
      <c r="GJ135" s="91"/>
      <c r="GK135" s="91"/>
      <c r="GL135" s="91"/>
      <c r="GM135" s="91"/>
      <c r="GN135" s="91"/>
      <c r="GO135" s="91"/>
      <c r="GP135" s="91"/>
      <c r="GQ135" s="91"/>
      <c r="GR135" s="91"/>
      <c r="GS135" s="91"/>
      <c r="GT135" s="91"/>
      <c r="GU135" s="91"/>
      <c r="GV135" s="91"/>
      <c r="GW135" s="91"/>
      <c r="GX135" s="91"/>
      <c r="GY135" s="91"/>
      <c r="GZ135" s="91"/>
      <c r="HA135" s="91"/>
      <c r="HB135" s="91"/>
      <c r="HC135" s="91"/>
      <c r="HD135" s="91"/>
      <c r="HE135" s="91"/>
      <c r="HF135" s="91"/>
      <c r="HG135" s="91"/>
      <c r="HH135" s="91"/>
      <c r="HI135" s="91"/>
      <c r="HJ135" s="91"/>
      <c r="HK135" s="91"/>
      <c r="HL135" s="91"/>
      <c r="HM135" s="91"/>
      <c r="HN135" s="91"/>
      <c r="HO135" s="91"/>
      <c r="HP135" s="91"/>
      <c r="HQ135" s="91"/>
      <c r="HR135" s="91"/>
      <c r="HS135" s="91"/>
      <c r="HT135" s="91"/>
      <c r="HU135" s="91"/>
      <c r="HV135" s="91"/>
      <c r="HW135" s="91"/>
      <c r="HX135" s="91"/>
      <c r="HY135" s="91"/>
      <c r="HZ135" s="91"/>
      <c r="IA135" s="91"/>
      <c r="IB135" s="91"/>
      <c r="IC135" s="91"/>
      <c r="ID135" s="91"/>
      <c r="IE135" s="91"/>
      <c r="IF135" s="91"/>
      <c r="IG135" s="91"/>
      <c r="IH135" s="91"/>
      <c r="II135" s="91"/>
      <c r="IJ135" s="91"/>
      <c r="IK135" s="91"/>
      <c r="IL135" s="91"/>
      <c r="IM135" s="91"/>
      <c r="IN135" s="91"/>
      <c r="IO135" s="91"/>
      <c r="IP135" s="91"/>
      <c r="IQ135" s="91"/>
      <c r="IR135" s="91"/>
      <c r="IS135" s="91"/>
      <c r="IT135" s="91"/>
      <c r="IU135" s="91"/>
      <c r="IV135" s="91"/>
      <c r="IW135" s="91"/>
      <c r="IX135" s="91"/>
      <c r="IY135" s="91"/>
      <c r="IZ135" s="91"/>
      <c r="JA135" s="91"/>
      <c r="JB135" s="91"/>
      <c r="JC135" s="91"/>
      <c r="JD135" s="91"/>
      <c r="JE135" s="91"/>
      <c r="JF135" s="91"/>
      <c r="JG135" s="91"/>
      <c r="JH135" s="91"/>
      <c r="JI135" s="91"/>
      <c r="JJ135" s="91"/>
      <c r="JK135" s="91"/>
      <c r="JL135" s="91"/>
      <c r="JM135" s="91"/>
      <c r="JN135" s="91"/>
      <c r="JO135" s="91"/>
      <c r="JP135" s="91"/>
      <c r="JQ135" s="91"/>
      <c r="JR135" s="91"/>
      <c r="JS135" s="91"/>
      <c r="JT135" s="91"/>
      <c r="JU135" s="91"/>
      <c r="JV135" s="91"/>
      <c r="JW135" s="91"/>
      <c r="JX135" s="91"/>
      <c r="JY135" s="91"/>
      <c r="JZ135" s="91"/>
      <c r="KA135" s="91"/>
      <c r="KB135" s="91"/>
      <c r="KC135" s="91"/>
      <c r="KD135" s="91"/>
      <c r="KE135" s="91"/>
      <c r="KF135" s="91"/>
      <c r="KG135" s="91"/>
      <c r="KH135" s="91"/>
      <c r="KI135" s="91"/>
      <c r="KJ135" s="91"/>
      <c r="KK135" s="91"/>
      <c r="KL135" s="91"/>
      <c r="KM135" s="91"/>
      <c r="KN135" s="91"/>
      <c r="KO135" s="91"/>
      <c r="KP135" s="91"/>
      <c r="KQ135" s="91"/>
      <c r="KR135" s="91"/>
      <c r="KS135" s="91"/>
      <c r="KT135" s="91"/>
      <c r="KU135" s="91"/>
      <c r="KV135" s="91"/>
      <c r="KW135" s="91"/>
      <c r="KX135" s="91"/>
      <c r="KY135" s="91"/>
      <c r="KZ135" s="91"/>
      <c r="LA135" s="91"/>
      <c r="LB135" s="91"/>
      <c r="LC135" s="91"/>
      <c r="LD135" s="91"/>
      <c r="LE135" s="91"/>
      <c r="LF135" s="91"/>
      <c r="LG135" s="91"/>
      <c r="LH135" s="91"/>
      <c r="LI135" s="91"/>
      <c r="LJ135" s="91"/>
      <c r="LK135" s="91"/>
      <c r="LL135" s="91"/>
      <c r="LM135" s="91"/>
      <c r="LN135" s="91"/>
      <c r="LO135" s="91"/>
      <c r="LP135" s="91"/>
      <c r="LQ135" s="91"/>
      <c r="LR135" s="91"/>
      <c r="LS135" s="91"/>
      <c r="LT135" s="91"/>
      <c r="LU135" s="91"/>
      <c r="LV135" s="91"/>
      <c r="LW135" s="91"/>
      <c r="LX135" s="91"/>
      <c r="LY135" s="91"/>
    </row>
    <row r="136" spans="1:337" s="1" customFormat="1" ht="15" thickBot="1" x14ac:dyDescent="0.4">
      <c r="A136" s="60"/>
      <c r="B136" s="29">
        <v>1</v>
      </c>
      <c r="C136" s="30">
        <v>0</v>
      </c>
      <c r="D136" s="31">
        <v>1</v>
      </c>
      <c r="E136" s="50">
        <v>-0.15463337998213464</v>
      </c>
      <c r="F136" s="51">
        <v>0.54801454180993014</v>
      </c>
      <c r="G136" s="49">
        <v>0.23919012870110448</v>
      </c>
      <c r="H136" s="49">
        <v>-0.21265724461896682</v>
      </c>
      <c r="I136" s="53"/>
      <c r="J136" s="34"/>
      <c r="K136" s="10">
        <v>-0.21265724461896682</v>
      </c>
      <c r="L136" s="10">
        <v>0.3353572971909633</v>
      </c>
      <c r="M136" s="10">
        <v>-0.36729062460110146</v>
      </c>
      <c r="N136" s="10">
        <v>0.18072391720882866</v>
      </c>
      <c r="O136" s="13">
        <f>1/(1+EXP(-K136))</f>
        <v>0.44703514150329582</v>
      </c>
      <c r="P136" s="13">
        <f t="shared" si="33"/>
        <v>0.58306231595811497</v>
      </c>
      <c r="Q136" s="13">
        <f t="shared" si="33"/>
        <v>0.40919586405056502</v>
      </c>
      <c r="R136" s="13">
        <f t="shared" si="33"/>
        <v>0.54505840778324766</v>
      </c>
      <c r="S136" s="106">
        <v>0.16063731340222032</v>
      </c>
      <c r="T136" s="15">
        <f t="shared" si="18"/>
        <v>0.54007319350720973</v>
      </c>
      <c r="U136" s="35"/>
      <c r="V136" s="18">
        <v>-0.11498170162319757</v>
      </c>
      <c r="W136" s="21">
        <v>2.7625427314309711E-3</v>
      </c>
      <c r="X136" s="21"/>
      <c r="Y136" s="24">
        <v>7.1735077978124211E-3</v>
      </c>
      <c r="Z136" s="25">
        <v>-6.8356814753736004E-3</v>
      </c>
      <c r="AA136" s="25">
        <v>-6.6488532323676535E-3</v>
      </c>
      <c r="AB136" s="18">
        <v>6.9773660964147456E-3</v>
      </c>
      <c r="AC136" s="21">
        <v>3.2851286404709211E-4</v>
      </c>
      <c r="AD136" s="27">
        <v>1.4168462104114515E-4</v>
      </c>
      <c r="AE136" s="28">
        <f>SUM(Y136:AB136)</f>
        <v>6.6633918648591282E-4</v>
      </c>
      <c r="AF136" s="117">
        <v>-0.15561891857427593</v>
      </c>
      <c r="AG136" s="118">
        <v>0.54758948794680673</v>
      </c>
      <c r="AH136" s="115">
        <v>-0.21465626217842457</v>
      </c>
      <c r="AI136" s="122">
        <v>0.23090250050681158</v>
      </c>
      <c r="AJ136" s="125"/>
      <c r="AK136" s="91"/>
      <c r="AL136" s="91"/>
      <c r="AM136" s="91"/>
      <c r="AN136" s="91"/>
      <c r="AO136" s="91"/>
      <c r="AP136" s="91"/>
      <c r="AQ136" s="91"/>
      <c r="AR136" s="91"/>
      <c r="AS136" s="91"/>
      <c r="AT136" s="91"/>
      <c r="AU136" s="91"/>
      <c r="AV136" s="91"/>
      <c r="AW136" s="91"/>
      <c r="AX136" s="91"/>
      <c r="AY136" s="91"/>
      <c r="AZ136" s="91"/>
      <c r="BA136" s="91"/>
      <c r="BB136" s="91"/>
      <c r="BC136" s="91"/>
      <c r="BD136" s="91"/>
      <c r="BE136" s="91"/>
      <c r="BF136" s="91"/>
      <c r="BG136" s="91"/>
      <c r="BH136" s="91"/>
      <c r="BI136" s="91"/>
      <c r="BJ136" s="91"/>
      <c r="BK136" s="91"/>
      <c r="BL136" s="91"/>
      <c r="BM136" s="91"/>
      <c r="BN136" s="91"/>
      <c r="BO136" s="91"/>
      <c r="BP136" s="91"/>
      <c r="BQ136" s="91"/>
      <c r="BR136" s="91"/>
      <c r="BS136" s="91"/>
      <c r="BT136" s="91"/>
      <c r="BU136" s="91"/>
      <c r="BV136" s="91"/>
      <c r="BW136" s="91"/>
      <c r="BX136" s="91"/>
      <c r="BY136" s="91"/>
      <c r="BZ136" s="91"/>
      <c r="CA136" s="91"/>
      <c r="CB136" s="91"/>
      <c r="CC136" s="91"/>
      <c r="CD136" s="91"/>
      <c r="CE136" s="91"/>
      <c r="CF136" s="91"/>
      <c r="CG136" s="91"/>
      <c r="CH136" s="91"/>
      <c r="CI136" s="91"/>
      <c r="CJ136" s="91"/>
      <c r="CK136" s="91"/>
      <c r="CL136" s="91"/>
      <c r="CM136" s="91"/>
      <c r="CN136" s="91"/>
      <c r="CO136" s="91"/>
      <c r="CP136" s="91"/>
      <c r="CQ136" s="91"/>
      <c r="CR136" s="91"/>
      <c r="CS136" s="91"/>
      <c r="CT136" s="91"/>
      <c r="CU136" s="91"/>
      <c r="CV136" s="91"/>
      <c r="CW136" s="91"/>
      <c r="CX136" s="91"/>
      <c r="CY136" s="91"/>
      <c r="CZ136" s="91"/>
      <c r="DA136" s="91"/>
      <c r="DB136" s="91"/>
      <c r="DC136" s="91"/>
      <c r="DD136" s="91"/>
      <c r="DE136" s="91"/>
      <c r="DF136" s="91"/>
      <c r="DG136" s="91"/>
      <c r="DH136" s="91"/>
      <c r="DI136" s="91"/>
      <c r="DJ136" s="91"/>
      <c r="DK136" s="91"/>
      <c r="DL136" s="91"/>
      <c r="DM136" s="91"/>
      <c r="DN136" s="91"/>
      <c r="DO136" s="91"/>
      <c r="DP136" s="91"/>
      <c r="DQ136" s="91"/>
      <c r="DR136" s="91"/>
      <c r="DS136" s="91"/>
      <c r="DT136" s="91"/>
      <c r="DU136" s="91"/>
      <c r="DV136" s="91"/>
      <c r="DW136" s="91"/>
      <c r="DX136" s="91"/>
      <c r="DY136" s="91"/>
      <c r="DZ136" s="91"/>
      <c r="EA136" s="91"/>
      <c r="EB136" s="91"/>
      <c r="EC136" s="91"/>
      <c r="ED136" s="91"/>
      <c r="EE136" s="91"/>
      <c r="EF136" s="91"/>
      <c r="EG136" s="91"/>
      <c r="EH136" s="91"/>
      <c r="EI136" s="91"/>
      <c r="EJ136" s="91"/>
      <c r="EK136" s="91"/>
      <c r="EL136" s="91"/>
      <c r="EM136" s="91"/>
      <c r="EN136" s="91"/>
      <c r="EO136" s="91"/>
      <c r="EP136" s="91"/>
      <c r="EQ136" s="91"/>
      <c r="ER136" s="91"/>
      <c r="ES136" s="91"/>
      <c r="ET136" s="91"/>
      <c r="EU136" s="91"/>
      <c r="EV136" s="91"/>
      <c r="EW136" s="91"/>
      <c r="EX136" s="91"/>
      <c r="EY136" s="91"/>
      <c r="EZ136" s="91"/>
      <c r="FA136" s="91"/>
      <c r="FB136" s="91"/>
      <c r="FC136" s="91"/>
      <c r="FD136" s="91"/>
      <c r="FE136" s="91"/>
      <c r="FF136" s="91"/>
      <c r="FG136" s="91"/>
      <c r="FH136" s="91"/>
      <c r="FI136" s="91"/>
      <c r="FJ136" s="91"/>
      <c r="FK136" s="91"/>
      <c r="FL136" s="91"/>
      <c r="FM136" s="91"/>
      <c r="FN136" s="91"/>
      <c r="FO136" s="91"/>
      <c r="FP136" s="91"/>
      <c r="FQ136" s="91"/>
      <c r="FR136" s="91"/>
      <c r="FS136" s="91"/>
      <c r="FT136" s="91"/>
      <c r="FU136" s="91"/>
      <c r="FV136" s="91"/>
      <c r="FW136" s="91"/>
      <c r="FX136" s="91"/>
      <c r="FY136" s="91"/>
      <c r="FZ136" s="91"/>
      <c r="GA136" s="91"/>
      <c r="GB136" s="91"/>
      <c r="GC136" s="91"/>
      <c r="GD136" s="91"/>
      <c r="GE136" s="91"/>
      <c r="GF136" s="91"/>
      <c r="GG136" s="91"/>
      <c r="GH136" s="91"/>
      <c r="GI136" s="91"/>
      <c r="GJ136" s="91"/>
      <c r="GK136" s="91"/>
      <c r="GL136" s="91"/>
      <c r="GM136" s="91"/>
      <c r="GN136" s="91"/>
      <c r="GO136" s="91"/>
      <c r="GP136" s="91"/>
      <c r="GQ136" s="91"/>
      <c r="GR136" s="91"/>
      <c r="GS136" s="91"/>
      <c r="GT136" s="91"/>
      <c r="GU136" s="91"/>
      <c r="GV136" s="91"/>
      <c r="GW136" s="91"/>
      <c r="GX136" s="91"/>
      <c r="GY136" s="91"/>
      <c r="GZ136" s="91"/>
      <c r="HA136" s="91"/>
      <c r="HB136" s="91"/>
      <c r="HC136" s="91"/>
      <c r="HD136" s="91"/>
      <c r="HE136" s="91"/>
      <c r="HF136" s="91"/>
      <c r="HG136" s="91"/>
      <c r="HH136" s="91"/>
      <c r="HI136" s="91"/>
      <c r="HJ136" s="91"/>
      <c r="HK136" s="91"/>
      <c r="HL136" s="91"/>
      <c r="HM136" s="91"/>
      <c r="HN136" s="91"/>
      <c r="HO136" s="91"/>
      <c r="HP136" s="91"/>
      <c r="HQ136" s="91"/>
      <c r="HR136" s="91"/>
      <c r="HS136" s="91"/>
      <c r="HT136" s="91"/>
      <c r="HU136" s="91"/>
      <c r="HV136" s="91"/>
      <c r="HW136" s="91"/>
      <c r="HX136" s="91"/>
      <c r="HY136" s="91"/>
      <c r="HZ136" s="91"/>
      <c r="IA136" s="91"/>
      <c r="IB136" s="91"/>
      <c r="IC136" s="91"/>
      <c r="ID136" s="91"/>
      <c r="IE136" s="91"/>
      <c r="IF136" s="91"/>
      <c r="IG136" s="91"/>
      <c r="IH136" s="91"/>
      <c r="II136" s="91"/>
      <c r="IJ136" s="91"/>
      <c r="IK136" s="91"/>
      <c r="IL136" s="91"/>
      <c r="IM136" s="91"/>
      <c r="IN136" s="91"/>
      <c r="IO136" s="91"/>
      <c r="IP136" s="91"/>
      <c r="IQ136" s="91"/>
      <c r="IR136" s="91"/>
      <c r="IS136" s="91"/>
      <c r="IT136" s="91"/>
      <c r="IU136" s="91"/>
      <c r="IV136" s="91"/>
      <c r="IW136" s="91"/>
      <c r="IX136" s="91"/>
      <c r="IY136" s="91"/>
      <c r="IZ136" s="91"/>
      <c r="JA136" s="91"/>
      <c r="JB136" s="91"/>
      <c r="JC136" s="91"/>
      <c r="JD136" s="91"/>
      <c r="JE136" s="91"/>
      <c r="JF136" s="91"/>
      <c r="JG136" s="91"/>
      <c r="JH136" s="91"/>
      <c r="JI136" s="91"/>
      <c r="JJ136" s="91"/>
      <c r="JK136" s="91"/>
      <c r="JL136" s="91"/>
      <c r="JM136" s="91"/>
      <c r="JN136" s="91"/>
      <c r="JO136" s="91"/>
      <c r="JP136" s="91"/>
      <c r="JQ136" s="91"/>
      <c r="JR136" s="91"/>
      <c r="JS136" s="91"/>
      <c r="JT136" s="91"/>
      <c r="JU136" s="91"/>
      <c r="JV136" s="91"/>
      <c r="JW136" s="91"/>
      <c r="JX136" s="91"/>
      <c r="JY136" s="91"/>
      <c r="JZ136" s="91"/>
      <c r="KA136" s="91"/>
      <c r="KB136" s="91"/>
      <c r="KC136" s="91"/>
      <c r="KD136" s="91"/>
      <c r="KE136" s="91"/>
      <c r="KF136" s="91"/>
      <c r="KG136" s="91"/>
      <c r="KH136" s="91"/>
      <c r="KI136" s="91"/>
      <c r="KJ136" s="91"/>
      <c r="KK136" s="91"/>
      <c r="KL136" s="91"/>
      <c r="KM136" s="91"/>
      <c r="KN136" s="91"/>
      <c r="KO136" s="91"/>
      <c r="KP136" s="91"/>
      <c r="KQ136" s="91"/>
      <c r="KR136" s="91"/>
      <c r="KS136" s="91"/>
      <c r="KT136" s="91"/>
      <c r="KU136" s="91"/>
      <c r="KV136" s="91"/>
      <c r="KW136" s="91"/>
      <c r="KX136" s="91"/>
      <c r="KY136" s="91"/>
      <c r="KZ136" s="91"/>
      <c r="LA136" s="91"/>
      <c r="LB136" s="91"/>
      <c r="LC136" s="91"/>
      <c r="LD136" s="91"/>
      <c r="LE136" s="91"/>
      <c r="LF136" s="91"/>
      <c r="LG136" s="91"/>
      <c r="LH136" s="91"/>
      <c r="LI136" s="91"/>
      <c r="LJ136" s="91"/>
      <c r="LK136" s="91"/>
      <c r="LL136" s="91"/>
      <c r="LM136" s="91"/>
      <c r="LN136" s="91"/>
      <c r="LO136" s="91"/>
      <c r="LP136" s="91"/>
      <c r="LQ136" s="91"/>
      <c r="LR136" s="91"/>
      <c r="LS136" s="91"/>
      <c r="LT136" s="91"/>
      <c r="LU136" s="91"/>
      <c r="LV136" s="91"/>
      <c r="LW136" s="91"/>
      <c r="LX136" s="91"/>
      <c r="LY136" s="91"/>
    </row>
    <row r="137" spans="1:337" s="1" customFormat="1" ht="15" thickBot="1" x14ac:dyDescent="0.4">
      <c r="A137" s="61"/>
      <c r="B137" s="36">
        <v>1</v>
      </c>
      <c r="C137" s="37">
        <v>1</v>
      </c>
      <c r="D137" s="38">
        <v>0</v>
      </c>
      <c r="E137" s="54"/>
      <c r="F137" s="55"/>
      <c r="G137" s="56"/>
      <c r="H137" s="56"/>
      <c r="I137" s="57"/>
      <c r="J137" s="41"/>
      <c r="K137" s="42"/>
      <c r="L137" s="42"/>
      <c r="M137" s="42"/>
      <c r="N137" s="42"/>
      <c r="O137" s="14"/>
      <c r="P137" s="14"/>
      <c r="Q137" s="14"/>
      <c r="R137" s="14"/>
      <c r="S137" s="107">
        <v>-0.11792004640096554</v>
      </c>
      <c r="T137" s="15">
        <f t="shared" si="18"/>
        <v>0.47055410126698166</v>
      </c>
      <c r="U137" s="43"/>
      <c r="V137" s="19">
        <v>0.11763852531674542</v>
      </c>
      <c r="W137" s="44"/>
      <c r="X137" s="44"/>
      <c r="Y137" s="45"/>
      <c r="Z137" s="42"/>
      <c r="AA137" s="42"/>
      <c r="AB137" s="19"/>
      <c r="AC137" s="44"/>
      <c r="AD137" s="46"/>
      <c r="AE137" s="47"/>
      <c r="AF137" s="119"/>
      <c r="AG137" s="120"/>
      <c r="AH137" s="116"/>
      <c r="AI137" s="123"/>
      <c r="AJ137" s="126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  <c r="AV137" s="91"/>
      <c r="AW137" s="91"/>
      <c r="AX137" s="91"/>
      <c r="AY137" s="91"/>
      <c r="AZ137" s="91"/>
      <c r="BA137" s="91"/>
      <c r="BB137" s="91"/>
      <c r="BC137" s="91"/>
      <c r="BD137" s="91"/>
      <c r="BE137" s="91"/>
      <c r="BF137" s="91"/>
      <c r="BG137" s="91"/>
      <c r="BH137" s="91"/>
      <c r="BI137" s="91"/>
      <c r="BJ137" s="91"/>
      <c r="BK137" s="91"/>
      <c r="BL137" s="91"/>
      <c r="BM137" s="91"/>
      <c r="BN137" s="91"/>
      <c r="BO137" s="91"/>
      <c r="BP137" s="91"/>
      <c r="BQ137" s="91"/>
      <c r="BR137" s="91"/>
      <c r="BS137" s="91"/>
      <c r="BT137" s="91"/>
      <c r="BU137" s="91"/>
      <c r="BV137" s="91"/>
      <c r="BW137" s="91"/>
      <c r="BX137" s="91"/>
      <c r="BY137" s="91"/>
      <c r="BZ137" s="91"/>
      <c r="CA137" s="91"/>
      <c r="CB137" s="91"/>
      <c r="CC137" s="91"/>
      <c r="CD137" s="91"/>
      <c r="CE137" s="91"/>
      <c r="CF137" s="91"/>
      <c r="CG137" s="91"/>
      <c r="CH137" s="91"/>
      <c r="CI137" s="91"/>
      <c r="CJ137" s="91"/>
      <c r="CK137" s="91"/>
      <c r="CL137" s="91"/>
      <c r="CM137" s="91"/>
      <c r="CN137" s="91"/>
      <c r="CO137" s="91"/>
      <c r="CP137" s="91"/>
      <c r="CQ137" s="91"/>
      <c r="CR137" s="91"/>
      <c r="CS137" s="91"/>
      <c r="CT137" s="91"/>
      <c r="CU137" s="91"/>
      <c r="CV137" s="91"/>
      <c r="CW137" s="91"/>
      <c r="CX137" s="91"/>
      <c r="CY137" s="91"/>
      <c r="CZ137" s="91"/>
      <c r="DA137" s="91"/>
      <c r="DB137" s="91"/>
      <c r="DC137" s="91"/>
      <c r="DD137" s="91"/>
      <c r="DE137" s="91"/>
      <c r="DF137" s="91"/>
      <c r="DG137" s="91"/>
      <c r="DH137" s="91"/>
      <c r="DI137" s="91"/>
      <c r="DJ137" s="91"/>
      <c r="DK137" s="91"/>
      <c r="DL137" s="91"/>
      <c r="DM137" s="91"/>
      <c r="DN137" s="91"/>
      <c r="DO137" s="91"/>
      <c r="DP137" s="91"/>
      <c r="DQ137" s="91"/>
      <c r="DR137" s="91"/>
      <c r="DS137" s="91"/>
      <c r="DT137" s="91"/>
      <c r="DU137" s="91"/>
      <c r="DV137" s="91"/>
      <c r="DW137" s="91"/>
      <c r="DX137" s="91"/>
      <c r="DY137" s="91"/>
      <c r="DZ137" s="91"/>
      <c r="EA137" s="91"/>
      <c r="EB137" s="91"/>
      <c r="EC137" s="91"/>
      <c r="ED137" s="91"/>
      <c r="EE137" s="91"/>
      <c r="EF137" s="91"/>
      <c r="EG137" s="91"/>
      <c r="EH137" s="91"/>
      <c r="EI137" s="91"/>
      <c r="EJ137" s="91"/>
      <c r="EK137" s="91"/>
      <c r="EL137" s="91"/>
      <c r="EM137" s="91"/>
      <c r="EN137" s="91"/>
      <c r="EO137" s="91"/>
      <c r="EP137" s="91"/>
      <c r="EQ137" s="91"/>
      <c r="ER137" s="91"/>
      <c r="ES137" s="91"/>
      <c r="ET137" s="91"/>
      <c r="EU137" s="91"/>
      <c r="EV137" s="91"/>
      <c r="EW137" s="91"/>
      <c r="EX137" s="91"/>
      <c r="EY137" s="91"/>
      <c r="EZ137" s="91"/>
      <c r="FA137" s="91"/>
      <c r="FB137" s="91"/>
      <c r="FC137" s="91"/>
      <c r="FD137" s="91"/>
      <c r="FE137" s="91"/>
      <c r="FF137" s="91"/>
      <c r="FG137" s="91"/>
      <c r="FH137" s="91"/>
      <c r="FI137" s="91"/>
      <c r="FJ137" s="91"/>
      <c r="FK137" s="91"/>
      <c r="FL137" s="91"/>
      <c r="FM137" s="91"/>
      <c r="FN137" s="91"/>
      <c r="FO137" s="91"/>
      <c r="FP137" s="91"/>
      <c r="FQ137" s="91"/>
      <c r="FR137" s="91"/>
      <c r="FS137" s="91"/>
      <c r="FT137" s="91"/>
      <c r="FU137" s="91"/>
      <c r="FV137" s="91"/>
      <c r="FW137" s="91"/>
      <c r="FX137" s="91"/>
      <c r="FY137" s="91"/>
      <c r="FZ137" s="91"/>
      <c r="GA137" s="91"/>
      <c r="GB137" s="91"/>
      <c r="GC137" s="91"/>
      <c r="GD137" s="91"/>
      <c r="GE137" s="91"/>
      <c r="GF137" s="91"/>
      <c r="GG137" s="91"/>
      <c r="GH137" s="91"/>
      <c r="GI137" s="91"/>
      <c r="GJ137" s="91"/>
      <c r="GK137" s="91"/>
      <c r="GL137" s="91"/>
      <c r="GM137" s="91"/>
      <c r="GN137" s="91"/>
      <c r="GO137" s="91"/>
      <c r="GP137" s="91"/>
      <c r="GQ137" s="91"/>
      <c r="GR137" s="91"/>
      <c r="GS137" s="91"/>
      <c r="GT137" s="91"/>
      <c r="GU137" s="91"/>
      <c r="GV137" s="91"/>
      <c r="GW137" s="91"/>
      <c r="GX137" s="91"/>
      <c r="GY137" s="91"/>
      <c r="GZ137" s="91"/>
      <c r="HA137" s="91"/>
      <c r="HB137" s="91"/>
      <c r="HC137" s="91"/>
      <c r="HD137" s="91"/>
      <c r="HE137" s="91"/>
      <c r="HF137" s="91"/>
      <c r="HG137" s="91"/>
      <c r="HH137" s="91"/>
      <c r="HI137" s="91"/>
      <c r="HJ137" s="91"/>
      <c r="HK137" s="91"/>
      <c r="HL137" s="91"/>
      <c r="HM137" s="91"/>
      <c r="HN137" s="91"/>
      <c r="HO137" s="91"/>
      <c r="HP137" s="91"/>
      <c r="HQ137" s="91"/>
      <c r="HR137" s="91"/>
      <c r="HS137" s="91"/>
      <c r="HT137" s="91"/>
      <c r="HU137" s="91"/>
      <c r="HV137" s="91"/>
      <c r="HW137" s="91"/>
      <c r="HX137" s="91"/>
      <c r="HY137" s="91"/>
      <c r="HZ137" s="91"/>
      <c r="IA137" s="91"/>
      <c r="IB137" s="91"/>
      <c r="IC137" s="91"/>
      <c r="ID137" s="91"/>
      <c r="IE137" s="91"/>
      <c r="IF137" s="91"/>
      <c r="IG137" s="91"/>
      <c r="IH137" s="91"/>
      <c r="II137" s="91"/>
      <c r="IJ137" s="91"/>
      <c r="IK137" s="91"/>
      <c r="IL137" s="91"/>
      <c r="IM137" s="91"/>
      <c r="IN137" s="91"/>
      <c r="IO137" s="91"/>
      <c r="IP137" s="91"/>
      <c r="IQ137" s="91"/>
      <c r="IR137" s="91"/>
      <c r="IS137" s="91"/>
      <c r="IT137" s="91"/>
      <c r="IU137" s="91"/>
      <c r="IV137" s="91"/>
      <c r="IW137" s="91"/>
      <c r="IX137" s="91"/>
      <c r="IY137" s="91"/>
      <c r="IZ137" s="91"/>
      <c r="JA137" s="91"/>
      <c r="JB137" s="91"/>
      <c r="JC137" s="91"/>
      <c r="JD137" s="91"/>
      <c r="JE137" s="91"/>
      <c r="JF137" s="91"/>
      <c r="JG137" s="91"/>
      <c r="JH137" s="91"/>
      <c r="JI137" s="91"/>
      <c r="JJ137" s="91"/>
      <c r="JK137" s="91"/>
      <c r="JL137" s="91"/>
      <c r="JM137" s="91"/>
      <c r="JN137" s="91"/>
      <c r="JO137" s="91"/>
      <c r="JP137" s="91"/>
      <c r="JQ137" s="91"/>
      <c r="JR137" s="91"/>
      <c r="JS137" s="91"/>
      <c r="JT137" s="91"/>
      <c r="JU137" s="91"/>
      <c r="JV137" s="91"/>
      <c r="JW137" s="91"/>
      <c r="JX137" s="91"/>
      <c r="JY137" s="91"/>
      <c r="JZ137" s="91"/>
      <c r="KA137" s="91"/>
      <c r="KB137" s="91"/>
      <c r="KC137" s="91"/>
      <c r="KD137" s="91"/>
      <c r="KE137" s="91"/>
      <c r="KF137" s="91"/>
      <c r="KG137" s="91"/>
      <c r="KH137" s="91"/>
      <c r="KI137" s="91"/>
      <c r="KJ137" s="91"/>
      <c r="KK137" s="91"/>
      <c r="KL137" s="91"/>
      <c r="KM137" s="91"/>
      <c r="KN137" s="91"/>
      <c r="KO137" s="91"/>
      <c r="KP137" s="91"/>
      <c r="KQ137" s="91"/>
      <c r="KR137" s="91"/>
      <c r="KS137" s="91"/>
      <c r="KT137" s="91"/>
      <c r="KU137" s="91"/>
      <c r="KV137" s="91"/>
      <c r="KW137" s="91"/>
      <c r="KX137" s="91"/>
      <c r="KY137" s="91"/>
      <c r="KZ137" s="91"/>
      <c r="LA137" s="91"/>
      <c r="LB137" s="91"/>
      <c r="LC137" s="91"/>
      <c r="LD137" s="91"/>
      <c r="LE137" s="91"/>
      <c r="LF137" s="91"/>
      <c r="LG137" s="91"/>
      <c r="LH137" s="91"/>
      <c r="LI137" s="91"/>
      <c r="LJ137" s="91"/>
      <c r="LK137" s="91"/>
      <c r="LL137" s="91"/>
      <c r="LM137" s="91"/>
      <c r="LN137" s="91"/>
      <c r="LO137" s="91"/>
      <c r="LP137" s="91"/>
      <c r="LQ137" s="91"/>
      <c r="LR137" s="91"/>
      <c r="LS137" s="91"/>
      <c r="LT137" s="91"/>
      <c r="LU137" s="91"/>
      <c r="LV137" s="91"/>
      <c r="LW137" s="91"/>
      <c r="LX137" s="91"/>
      <c r="LY137" s="91"/>
    </row>
    <row r="138" spans="1:337" s="1" customFormat="1" ht="15" thickBot="1" x14ac:dyDescent="0.4">
      <c r="A138" s="59">
        <f>A134+1</f>
        <v>33</v>
      </c>
      <c r="B138" s="3">
        <v>0</v>
      </c>
      <c r="C138" s="4">
        <v>0</v>
      </c>
      <c r="D138" s="5">
        <v>0</v>
      </c>
      <c r="E138" s="48" cm="1">
        <f t="array" ref="E138:F140">AF134:AG136</f>
        <v>-0.41033871461389987</v>
      </c>
      <c r="F138" s="49">
        <v>-0.42690775553404425</v>
      </c>
      <c r="G138" s="49" cm="1">
        <f t="array" ref="G138:G140">AI134:AI136</f>
        <v>2.5771761350798021</v>
      </c>
      <c r="H138" s="49" cm="1">
        <f t="array" ref="H138:H140">AH134:AH136</f>
        <v>0.46484790202455306</v>
      </c>
      <c r="I138" s="52">
        <f>AJ134</f>
        <v>-1.1615163672613769</v>
      </c>
      <c r="J138" s="8">
        <v>3</v>
      </c>
      <c r="K138" s="9" cm="1">
        <f t="array" ref="K138:N140" xml:space="preserve"> MMULT(E138:F140, TRANSPOSE(B138:C141))+H138:H140</f>
        <v>0.46484790202455306</v>
      </c>
      <c r="L138" s="9">
        <v>3.7940146490508808E-2</v>
      </c>
      <c r="M138" s="9">
        <v>5.4509187410653193E-2</v>
      </c>
      <c r="N138" s="9">
        <v>-0.37239856812339101</v>
      </c>
      <c r="O138" s="11">
        <f>(EXP(K138)-EXP(-K138))/(EXP(K138)+EXP(-K138))</f>
        <v>0.43402713330868775</v>
      </c>
      <c r="P138" s="11">
        <f t="shared" ref="P138:R140" si="34">1/(1+EXP(-L138))</f>
        <v>0.50948389901298941</v>
      </c>
      <c r="Q138" s="11">
        <f t="shared" si="34"/>
        <v>0.51362392367771648</v>
      </c>
      <c r="R138" s="11">
        <f t="shared" si="34"/>
        <v>0.40796157033881902</v>
      </c>
      <c r="S138" s="105" cm="1">
        <f t="array" ref="S138:S141">MMULT(TRANSPOSE(O138:R140), G138:G140)+I138</f>
        <v>-6.3999425333526316E-2</v>
      </c>
      <c r="T138" s="15">
        <f t="shared" ref="T138:T201" si="35">1/(1+EXP(-S138))</f>
        <v>0.48400560261690345</v>
      </c>
      <c r="U138" s="16" cm="1">
        <f t="array" ref="U138">0.25*(-SUMPRODUCT(D138:D141,LN(T138:T141))-SUMPRODUCT(1-D138:D141,LN(1-T138:T141)))</f>
        <v>0.63657502220870743</v>
      </c>
      <c r="V138" s="17" cm="1">
        <f t="array" ref="V138:V141">0.25*(T138:T141-D138:D141)</f>
        <v>0.12100140065422586</v>
      </c>
      <c r="W138" s="20" cm="1">
        <f t="array" ref="W138:W140" xml:space="preserve"> TRANSPOSE(MMULT( TRANSPOSE(_xlfn.ANCHORARRAY(V138)), TRANSPOSE(O138:R140)))</f>
        <v>-1.8320532290137935E-2</v>
      </c>
      <c r="X138" s="20">
        <f>SUM(_xlfn.ANCHORARRAY(V138))</f>
        <v>6.3227718524787868E-3</v>
      </c>
      <c r="Y138" s="22" cm="1">
        <f t="array" ref="Y138:AB140">(G138:G140)*(TRANSPOSE(_xlfn.ANCHORARRAY(V138))*(O138:R140)*(1-O138:R140))</f>
        <v>7.6603213769186856E-2</v>
      </c>
      <c r="Z138" s="23">
        <v>-7.5645773219037857E-2</v>
      </c>
      <c r="AA138" s="23">
        <v>-7.3910098024975945E-2</v>
      </c>
      <c r="AB138" s="17">
        <v>7.3184477792650915E-2</v>
      </c>
      <c r="AC138" s="20" cm="1">
        <f t="array" ref="AC138:AD140">MMULT((_xlfn.ANCHORARRAY(Y138)),(B138:C141))</f>
        <v>-7.2562023232503048E-4</v>
      </c>
      <c r="AD138" s="26">
        <v>-2.4612954263869419E-3</v>
      </c>
      <c r="AE138" s="28">
        <f>SUM(Y138:AB138)</f>
        <v>2.3182031782396917E-4</v>
      </c>
      <c r="AF138" s="117" cm="1">
        <f t="array" ref="AF138:AG140">E138:F140-3*(_xlfn.ANCHORARRAY(AC138))</f>
        <v>-0.40816185391692478</v>
      </c>
      <c r="AG138" s="118">
        <v>-0.41952386925488344</v>
      </c>
      <c r="AH138" s="114" cm="1">
        <f t="array" ref="AH138:AH140">(H138:H140)-3*(AE138:AE140)</f>
        <v>0.46415244107108117</v>
      </c>
      <c r="AI138" s="121" cm="1">
        <f t="array" ref="AI138:AI140">G138:G140-3*(_xlfn.ANCHORARRAY(W138))</f>
        <v>2.6321377319502162</v>
      </c>
      <c r="AJ138" s="124">
        <f>I138-3*(X138)</f>
        <v>-1.1804846828188131</v>
      </c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  <c r="AV138" s="91"/>
      <c r="AW138" s="91"/>
      <c r="AX138" s="91"/>
      <c r="AY138" s="91"/>
      <c r="AZ138" s="91"/>
      <c r="BA138" s="91"/>
      <c r="BB138" s="91"/>
      <c r="BC138" s="91"/>
      <c r="BD138" s="91"/>
      <c r="BE138" s="91"/>
      <c r="BF138" s="91"/>
      <c r="BG138" s="91"/>
      <c r="BH138" s="91"/>
      <c r="BI138" s="91"/>
      <c r="BJ138" s="91"/>
      <c r="BK138" s="91"/>
      <c r="BL138" s="91"/>
      <c r="BM138" s="91"/>
      <c r="BN138" s="91"/>
      <c r="BO138" s="91"/>
      <c r="BP138" s="91"/>
      <c r="BQ138" s="91"/>
      <c r="BR138" s="91"/>
      <c r="BS138" s="91"/>
      <c r="BT138" s="91"/>
      <c r="BU138" s="91"/>
      <c r="BV138" s="91"/>
      <c r="BW138" s="91"/>
      <c r="BX138" s="91"/>
      <c r="BY138" s="91"/>
      <c r="BZ138" s="91"/>
      <c r="CA138" s="91"/>
      <c r="CB138" s="91"/>
      <c r="CC138" s="91"/>
      <c r="CD138" s="91"/>
      <c r="CE138" s="91"/>
      <c r="CF138" s="91"/>
      <c r="CG138" s="91"/>
      <c r="CH138" s="91"/>
      <c r="CI138" s="91"/>
      <c r="CJ138" s="91"/>
      <c r="CK138" s="91"/>
      <c r="CL138" s="91"/>
      <c r="CM138" s="91"/>
      <c r="CN138" s="91"/>
      <c r="CO138" s="91"/>
      <c r="CP138" s="91"/>
      <c r="CQ138" s="91"/>
      <c r="CR138" s="91"/>
      <c r="CS138" s="91"/>
      <c r="CT138" s="91"/>
      <c r="CU138" s="91"/>
      <c r="CV138" s="91"/>
      <c r="CW138" s="91"/>
      <c r="CX138" s="91"/>
      <c r="CY138" s="91"/>
      <c r="CZ138" s="91"/>
      <c r="DA138" s="91"/>
      <c r="DB138" s="91"/>
      <c r="DC138" s="91"/>
      <c r="DD138" s="91"/>
      <c r="DE138" s="91"/>
      <c r="DF138" s="91"/>
      <c r="DG138" s="91"/>
      <c r="DH138" s="91"/>
      <c r="DI138" s="91"/>
      <c r="DJ138" s="91"/>
      <c r="DK138" s="91"/>
      <c r="DL138" s="91"/>
      <c r="DM138" s="91"/>
      <c r="DN138" s="91"/>
      <c r="DO138" s="91"/>
      <c r="DP138" s="91"/>
      <c r="DQ138" s="91"/>
      <c r="DR138" s="91"/>
      <c r="DS138" s="91"/>
      <c r="DT138" s="91"/>
      <c r="DU138" s="91"/>
      <c r="DV138" s="91"/>
      <c r="DW138" s="91"/>
      <c r="DX138" s="91"/>
      <c r="DY138" s="91"/>
      <c r="DZ138" s="91"/>
      <c r="EA138" s="91"/>
      <c r="EB138" s="91"/>
      <c r="EC138" s="91"/>
      <c r="ED138" s="91"/>
      <c r="EE138" s="91"/>
      <c r="EF138" s="91"/>
      <c r="EG138" s="91"/>
      <c r="EH138" s="91"/>
      <c r="EI138" s="91"/>
      <c r="EJ138" s="91"/>
      <c r="EK138" s="91"/>
      <c r="EL138" s="91"/>
      <c r="EM138" s="91"/>
      <c r="EN138" s="91"/>
      <c r="EO138" s="91"/>
      <c r="EP138" s="91"/>
      <c r="EQ138" s="91"/>
      <c r="ER138" s="91"/>
      <c r="ES138" s="91"/>
      <c r="ET138" s="91"/>
      <c r="EU138" s="91"/>
      <c r="EV138" s="91"/>
      <c r="EW138" s="91"/>
      <c r="EX138" s="91"/>
      <c r="EY138" s="91"/>
      <c r="EZ138" s="91"/>
      <c r="FA138" s="91"/>
      <c r="FB138" s="91"/>
      <c r="FC138" s="91"/>
      <c r="FD138" s="91"/>
      <c r="FE138" s="91"/>
      <c r="FF138" s="91"/>
      <c r="FG138" s="91"/>
      <c r="FH138" s="91"/>
      <c r="FI138" s="91"/>
      <c r="FJ138" s="91"/>
      <c r="FK138" s="91"/>
      <c r="FL138" s="91"/>
      <c r="FM138" s="91"/>
      <c r="FN138" s="91"/>
      <c r="FO138" s="91"/>
      <c r="FP138" s="91"/>
      <c r="FQ138" s="91"/>
      <c r="FR138" s="91"/>
      <c r="FS138" s="91"/>
      <c r="FT138" s="91"/>
      <c r="FU138" s="91"/>
      <c r="FV138" s="91"/>
      <c r="FW138" s="91"/>
      <c r="FX138" s="91"/>
      <c r="FY138" s="91"/>
      <c r="FZ138" s="91"/>
      <c r="GA138" s="91"/>
      <c r="GB138" s="91"/>
      <c r="GC138" s="91"/>
      <c r="GD138" s="91"/>
      <c r="GE138" s="91"/>
      <c r="GF138" s="91"/>
      <c r="GG138" s="91"/>
      <c r="GH138" s="91"/>
      <c r="GI138" s="91"/>
      <c r="GJ138" s="91"/>
      <c r="GK138" s="91"/>
      <c r="GL138" s="91"/>
      <c r="GM138" s="91"/>
      <c r="GN138" s="91"/>
      <c r="GO138" s="91"/>
      <c r="GP138" s="91"/>
      <c r="GQ138" s="91"/>
      <c r="GR138" s="91"/>
      <c r="GS138" s="91"/>
      <c r="GT138" s="91"/>
      <c r="GU138" s="91"/>
      <c r="GV138" s="91"/>
      <c r="GW138" s="91"/>
      <c r="GX138" s="91"/>
      <c r="GY138" s="91"/>
      <c r="GZ138" s="91"/>
      <c r="HA138" s="91"/>
      <c r="HB138" s="91"/>
      <c r="HC138" s="91"/>
      <c r="HD138" s="91"/>
      <c r="HE138" s="91"/>
      <c r="HF138" s="91"/>
      <c r="HG138" s="91"/>
      <c r="HH138" s="91"/>
      <c r="HI138" s="91"/>
      <c r="HJ138" s="91"/>
      <c r="HK138" s="91"/>
      <c r="HL138" s="91"/>
      <c r="HM138" s="91"/>
      <c r="HN138" s="91"/>
      <c r="HO138" s="91"/>
      <c r="HP138" s="91"/>
      <c r="HQ138" s="91"/>
      <c r="HR138" s="91"/>
      <c r="HS138" s="91"/>
      <c r="HT138" s="91"/>
      <c r="HU138" s="91"/>
      <c r="HV138" s="91"/>
      <c r="HW138" s="91"/>
      <c r="HX138" s="91"/>
      <c r="HY138" s="91"/>
      <c r="HZ138" s="91"/>
      <c r="IA138" s="91"/>
      <c r="IB138" s="91"/>
      <c r="IC138" s="91"/>
      <c r="ID138" s="91"/>
      <c r="IE138" s="91"/>
      <c r="IF138" s="91"/>
      <c r="IG138" s="91"/>
      <c r="IH138" s="91"/>
      <c r="II138" s="91"/>
      <c r="IJ138" s="91"/>
      <c r="IK138" s="91"/>
      <c r="IL138" s="91"/>
      <c r="IM138" s="91"/>
      <c r="IN138" s="91"/>
      <c r="IO138" s="91"/>
      <c r="IP138" s="91"/>
      <c r="IQ138" s="91"/>
      <c r="IR138" s="91"/>
      <c r="IS138" s="91"/>
      <c r="IT138" s="91"/>
      <c r="IU138" s="91"/>
      <c r="IV138" s="91"/>
      <c r="IW138" s="91"/>
      <c r="IX138" s="91"/>
      <c r="IY138" s="91"/>
      <c r="IZ138" s="91"/>
      <c r="JA138" s="91"/>
      <c r="JB138" s="91"/>
      <c r="JC138" s="91"/>
      <c r="JD138" s="91"/>
      <c r="JE138" s="91"/>
      <c r="JF138" s="91"/>
      <c r="JG138" s="91"/>
      <c r="JH138" s="91"/>
      <c r="JI138" s="91"/>
      <c r="JJ138" s="91"/>
      <c r="JK138" s="91"/>
      <c r="JL138" s="91"/>
      <c r="JM138" s="91"/>
      <c r="JN138" s="91"/>
      <c r="JO138" s="91"/>
      <c r="JP138" s="91"/>
      <c r="JQ138" s="91"/>
      <c r="JR138" s="91"/>
      <c r="JS138" s="91"/>
      <c r="JT138" s="91"/>
      <c r="JU138" s="91"/>
      <c r="JV138" s="91"/>
      <c r="JW138" s="91"/>
      <c r="JX138" s="91"/>
      <c r="JY138" s="91"/>
      <c r="JZ138" s="91"/>
      <c r="KA138" s="91"/>
      <c r="KB138" s="91"/>
      <c r="KC138" s="91"/>
      <c r="KD138" s="91"/>
      <c r="KE138" s="91"/>
      <c r="KF138" s="91"/>
      <c r="KG138" s="91"/>
      <c r="KH138" s="91"/>
      <c r="KI138" s="91"/>
      <c r="KJ138" s="91"/>
      <c r="KK138" s="91"/>
      <c r="KL138" s="91"/>
      <c r="KM138" s="91"/>
      <c r="KN138" s="91"/>
      <c r="KO138" s="91"/>
      <c r="KP138" s="91"/>
      <c r="KQ138" s="91"/>
      <c r="KR138" s="91"/>
      <c r="KS138" s="91"/>
      <c r="KT138" s="91"/>
      <c r="KU138" s="91"/>
      <c r="KV138" s="91"/>
      <c r="KW138" s="91"/>
      <c r="KX138" s="91"/>
      <c r="KY138" s="91"/>
      <c r="KZ138" s="91"/>
      <c r="LA138" s="91"/>
      <c r="LB138" s="91"/>
      <c r="LC138" s="91"/>
      <c r="LD138" s="91"/>
      <c r="LE138" s="91"/>
      <c r="LF138" s="91"/>
      <c r="LG138" s="91"/>
      <c r="LH138" s="91"/>
      <c r="LI138" s="91"/>
      <c r="LJ138" s="91"/>
      <c r="LK138" s="91"/>
      <c r="LL138" s="91"/>
      <c r="LM138" s="91"/>
      <c r="LN138" s="91"/>
      <c r="LO138" s="91"/>
      <c r="LP138" s="91"/>
      <c r="LQ138" s="91"/>
      <c r="LR138" s="91"/>
      <c r="LS138" s="91"/>
      <c r="LT138" s="91"/>
      <c r="LU138" s="91"/>
      <c r="LV138" s="91"/>
      <c r="LW138" s="91"/>
      <c r="LX138" s="91"/>
      <c r="LY138" s="91"/>
    </row>
    <row r="139" spans="1:337" s="1" customFormat="1" ht="15" thickBot="1" x14ac:dyDescent="0.4">
      <c r="A139" s="60"/>
      <c r="B139" s="29">
        <v>0</v>
      </c>
      <c r="C139" s="30">
        <v>1</v>
      </c>
      <c r="D139" s="31">
        <v>1</v>
      </c>
      <c r="E139" s="50">
        <v>-0.51015292211176722</v>
      </c>
      <c r="F139" s="51">
        <v>0.67571362264838764</v>
      </c>
      <c r="G139" s="49">
        <v>-0.25065147561531897</v>
      </c>
      <c r="H139" s="49">
        <v>-1.8685697966842621E-2</v>
      </c>
      <c r="I139" s="53"/>
      <c r="J139" s="34"/>
      <c r="K139" s="10">
        <v>-1.8685697966842621E-2</v>
      </c>
      <c r="L139" s="10">
        <v>0.65702792468154503</v>
      </c>
      <c r="M139" s="10">
        <v>-0.52883862007860982</v>
      </c>
      <c r="N139" s="10">
        <v>0.14687500256977781</v>
      </c>
      <c r="O139" s="13">
        <f>1/(1+EXP(-K139))</f>
        <v>0.49532871142459878</v>
      </c>
      <c r="P139" s="13">
        <f t="shared" si="34"/>
        <v>0.65859243728550143</v>
      </c>
      <c r="Q139" s="13">
        <f t="shared" si="34"/>
        <v>0.37078780217024077</v>
      </c>
      <c r="R139" s="13">
        <f t="shared" si="34"/>
        <v>0.53665288383925247</v>
      </c>
      <c r="S139" s="106">
        <v>0.12093066231103133</v>
      </c>
      <c r="T139" s="15">
        <f t="shared" si="35"/>
        <v>0.53019587527092837</v>
      </c>
      <c r="U139" s="35"/>
      <c r="V139" s="18">
        <v>-0.11745103118226791</v>
      </c>
      <c r="W139" s="21">
        <v>3.1122509965877954E-3</v>
      </c>
      <c r="X139" s="21"/>
      <c r="Y139" s="24">
        <v>-7.5816330952590393E-3</v>
      </c>
      <c r="Z139" s="25">
        <v>6.6193748619531355E-3</v>
      </c>
      <c r="AA139" s="25">
        <v>6.7132847061527117E-3</v>
      </c>
      <c r="AB139" s="18">
        <v>-7.3278390509689678E-3</v>
      </c>
      <c r="AC139" s="21">
        <v>-6.1455434481625607E-4</v>
      </c>
      <c r="AD139" s="27">
        <v>-7.0846418901583229E-4</v>
      </c>
      <c r="AE139" s="28">
        <f>SUM(Y139:AB139)</f>
        <v>-1.5768125781221599E-3</v>
      </c>
      <c r="AF139" s="117">
        <v>-0.5083092590773185</v>
      </c>
      <c r="AG139" s="118">
        <v>0.6778390152154351</v>
      </c>
      <c r="AH139" s="115">
        <v>-1.3955260232476141E-2</v>
      </c>
      <c r="AI139" s="122">
        <v>-0.25998822860508236</v>
      </c>
      <c r="AJ139" s="125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  <c r="AY139" s="91"/>
      <c r="AZ139" s="91"/>
      <c r="BA139" s="91"/>
      <c r="BB139" s="91"/>
      <c r="BC139" s="91"/>
      <c r="BD139" s="91"/>
      <c r="BE139" s="91"/>
      <c r="BF139" s="91"/>
      <c r="BG139" s="91"/>
      <c r="BH139" s="91"/>
      <c r="BI139" s="91"/>
      <c r="BJ139" s="91"/>
      <c r="BK139" s="91"/>
      <c r="BL139" s="91"/>
      <c r="BM139" s="91"/>
      <c r="BN139" s="91"/>
      <c r="BO139" s="91"/>
      <c r="BP139" s="91"/>
      <c r="BQ139" s="91"/>
      <c r="BR139" s="91"/>
      <c r="BS139" s="91"/>
      <c r="BT139" s="91"/>
      <c r="BU139" s="91"/>
      <c r="BV139" s="91"/>
      <c r="BW139" s="91"/>
      <c r="BX139" s="91"/>
      <c r="BY139" s="91"/>
      <c r="BZ139" s="91"/>
      <c r="CA139" s="91"/>
      <c r="CB139" s="91"/>
      <c r="CC139" s="91"/>
      <c r="CD139" s="91"/>
      <c r="CE139" s="91"/>
      <c r="CF139" s="91"/>
      <c r="CG139" s="91"/>
      <c r="CH139" s="91"/>
      <c r="CI139" s="91"/>
      <c r="CJ139" s="91"/>
      <c r="CK139" s="91"/>
      <c r="CL139" s="91"/>
      <c r="CM139" s="91"/>
      <c r="CN139" s="91"/>
      <c r="CO139" s="91"/>
      <c r="CP139" s="91"/>
      <c r="CQ139" s="91"/>
      <c r="CR139" s="91"/>
      <c r="CS139" s="91"/>
      <c r="CT139" s="91"/>
      <c r="CU139" s="91"/>
      <c r="CV139" s="91"/>
      <c r="CW139" s="91"/>
      <c r="CX139" s="91"/>
      <c r="CY139" s="91"/>
      <c r="CZ139" s="91"/>
      <c r="DA139" s="91"/>
      <c r="DB139" s="91"/>
      <c r="DC139" s="91"/>
      <c r="DD139" s="91"/>
      <c r="DE139" s="91"/>
      <c r="DF139" s="91"/>
      <c r="DG139" s="91"/>
      <c r="DH139" s="91"/>
      <c r="DI139" s="91"/>
      <c r="DJ139" s="91"/>
      <c r="DK139" s="91"/>
      <c r="DL139" s="91"/>
      <c r="DM139" s="91"/>
      <c r="DN139" s="91"/>
      <c r="DO139" s="91"/>
      <c r="DP139" s="91"/>
      <c r="DQ139" s="91"/>
      <c r="DR139" s="91"/>
      <c r="DS139" s="91"/>
      <c r="DT139" s="91"/>
      <c r="DU139" s="91"/>
      <c r="DV139" s="91"/>
      <c r="DW139" s="91"/>
      <c r="DX139" s="91"/>
      <c r="DY139" s="91"/>
      <c r="DZ139" s="91"/>
      <c r="EA139" s="91"/>
      <c r="EB139" s="91"/>
      <c r="EC139" s="91"/>
      <c r="ED139" s="91"/>
      <c r="EE139" s="91"/>
      <c r="EF139" s="91"/>
      <c r="EG139" s="91"/>
      <c r="EH139" s="91"/>
      <c r="EI139" s="91"/>
      <c r="EJ139" s="91"/>
      <c r="EK139" s="91"/>
      <c r="EL139" s="91"/>
      <c r="EM139" s="91"/>
      <c r="EN139" s="91"/>
      <c r="EO139" s="91"/>
      <c r="EP139" s="91"/>
      <c r="EQ139" s="91"/>
      <c r="ER139" s="91"/>
      <c r="ES139" s="91"/>
      <c r="ET139" s="91"/>
      <c r="EU139" s="91"/>
      <c r="EV139" s="91"/>
      <c r="EW139" s="91"/>
      <c r="EX139" s="91"/>
      <c r="EY139" s="91"/>
      <c r="EZ139" s="91"/>
      <c r="FA139" s="91"/>
      <c r="FB139" s="91"/>
      <c r="FC139" s="91"/>
      <c r="FD139" s="91"/>
      <c r="FE139" s="91"/>
      <c r="FF139" s="91"/>
      <c r="FG139" s="91"/>
      <c r="FH139" s="91"/>
      <c r="FI139" s="91"/>
      <c r="FJ139" s="91"/>
      <c r="FK139" s="91"/>
      <c r="FL139" s="91"/>
      <c r="FM139" s="91"/>
      <c r="FN139" s="91"/>
      <c r="FO139" s="91"/>
      <c r="FP139" s="91"/>
      <c r="FQ139" s="91"/>
      <c r="FR139" s="91"/>
      <c r="FS139" s="91"/>
      <c r="FT139" s="91"/>
      <c r="FU139" s="91"/>
      <c r="FV139" s="91"/>
      <c r="FW139" s="91"/>
      <c r="FX139" s="91"/>
      <c r="FY139" s="91"/>
      <c r="FZ139" s="91"/>
      <c r="GA139" s="91"/>
      <c r="GB139" s="91"/>
      <c r="GC139" s="91"/>
      <c r="GD139" s="91"/>
      <c r="GE139" s="91"/>
      <c r="GF139" s="91"/>
      <c r="GG139" s="91"/>
      <c r="GH139" s="91"/>
      <c r="GI139" s="91"/>
      <c r="GJ139" s="91"/>
      <c r="GK139" s="91"/>
      <c r="GL139" s="91"/>
      <c r="GM139" s="91"/>
      <c r="GN139" s="91"/>
      <c r="GO139" s="91"/>
      <c r="GP139" s="91"/>
      <c r="GQ139" s="91"/>
      <c r="GR139" s="91"/>
      <c r="GS139" s="91"/>
      <c r="GT139" s="91"/>
      <c r="GU139" s="91"/>
      <c r="GV139" s="91"/>
      <c r="GW139" s="91"/>
      <c r="GX139" s="91"/>
      <c r="GY139" s="91"/>
      <c r="GZ139" s="91"/>
      <c r="HA139" s="91"/>
      <c r="HB139" s="91"/>
      <c r="HC139" s="91"/>
      <c r="HD139" s="91"/>
      <c r="HE139" s="91"/>
      <c r="HF139" s="91"/>
      <c r="HG139" s="91"/>
      <c r="HH139" s="91"/>
      <c r="HI139" s="91"/>
      <c r="HJ139" s="91"/>
      <c r="HK139" s="91"/>
      <c r="HL139" s="91"/>
      <c r="HM139" s="91"/>
      <c r="HN139" s="91"/>
      <c r="HO139" s="91"/>
      <c r="HP139" s="91"/>
      <c r="HQ139" s="91"/>
      <c r="HR139" s="91"/>
      <c r="HS139" s="91"/>
      <c r="HT139" s="91"/>
      <c r="HU139" s="91"/>
      <c r="HV139" s="91"/>
      <c r="HW139" s="91"/>
      <c r="HX139" s="91"/>
      <c r="HY139" s="91"/>
      <c r="HZ139" s="91"/>
      <c r="IA139" s="91"/>
      <c r="IB139" s="91"/>
      <c r="IC139" s="91"/>
      <c r="ID139" s="91"/>
      <c r="IE139" s="91"/>
      <c r="IF139" s="91"/>
      <c r="IG139" s="91"/>
      <c r="IH139" s="91"/>
      <c r="II139" s="91"/>
      <c r="IJ139" s="91"/>
      <c r="IK139" s="91"/>
      <c r="IL139" s="91"/>
      <c r="IM139" s="91"/>
      <c r="IN139" s="91"/>
      <c r="IO139" s="91"/>
      <c r="IP139" s="91"/>
      <c r="IQ139" s="91"/>
      <c r="IR139" s="91"/>
      <c r="IS139" s="91"/>
      <c r="IT139" s="91"/>
      <c r="IU139" s="91"/>
      <c r="IV139" s="91"/>
      <c r="IW139" s="91"/>
      <c r="IX139" s="91"/>
      <c r="IY139" s="91"/>
      <c r="IZ139" s="91"/>
      <c r="JA139" s="91"/>
      <c r="JB139" s="91"/>
      <c r="JC139" s="91"/>
      <c r="JD139" s="91"/>
      <c r="JE139" s="91"/>
      <c r="JF139" s="91"/>
      <c r="JG139" s="91"/>
      <c r="JH139" s="91"/>
      <c r="JI139" s="91"/>
      <c r="JJ139" s="91"/>
      <c r="JK139" s="91"/>
      <c r="JL139" s="91"/>
      <c r="JM139" s="91"/>
      <c r="JN139" s="91"/>
      <c r="JO139" s="91"/>
      <c r="JP139" s="91"/>
      <c r="JQ139" s="91"/>
      <c r="JR139" s="91"/>
      <c r="JS139" s="91"/>
      <c r="JT139" s="91"/>
      <c r="JU139" s="91"/>
      <c r="JV139" s="91"/>
      <c r="JW139" s="91"/>
      <c r="JX139" s="91"/>
      <c r="JY139" s="91"/>
      <c r="JZ139" s="91"/>
      <c r="KA139" s="91"/>
      <c r="KB139" s="91"/>
      <c r="KC139" s="91"/>
      <c r="KD139" s="91"/>
      <c r="KE139" s="91"/>
      <c r="KF139" s="91"/>
      <c r="KG139" s="91"/>
      <c r="KH139" s="91"/>
      <c r="KI139" s="91"/>
      <c r="KJ139" s="91"/>
      <c r="KK139" s="91"/>
      <c r="KL139" s="91"/>
      <c r="KM139" s="91"/>
      <c r="KN139" s="91"/>
      <c r="KO139" s="91"/>
      <c r="KP139" s="91"/>
      <c r="KQ139" s="91"/>
      <c r="KR139" s="91"/>
      <c r="KS139" s="91"/>
      <c r="KT139" s="91"/>
      <c r="KU139" s="91"/>
      <c r="KV139" s="91"/>
      <c r="KW139" s="91"/>
      <c r="KX139" s="91"/>
      <c r="KY139" s="91"/>
      <c r="KZ139" s="91"/>
      <c r="LA139" s="91"/>
      <c r="LB139" s="91"/>
      <c r="LC139" s="91"/>
      <c r="LD139" s="91"/>
      <c r="LE139" s="91"/>
      <c r="LF139" s="91"/>
      <c r="LG139" s="91"/>
      <c r="LH139" s="91"/>
      <c r="LI139" s="91"/>
      <c r="LJ139" s="91"/>
      <c r="LK139" s="91"/>
      <c r="LL139" s="91"/>
      <c r="LM139" s="91"/>
      <c r="LN139" s="91"/>
      <c r="LO139" s="91"/>
      <c r="LP139" s="91"/>
      <c r="LQ139" s="91"/>
      <c r="LR139" s="91"/>
      <c r="LS139" s="91"/>
      <c r="LT139" s="91"/>
      <c r="LU139" s="91"/>
      <c r="LV139" s="91"/>
      <c r="LW139" s="91"/>
      <c r="LX139" s="91"/>
      <c r="LY139" s="91"/>
    </row>
    <row r="140" spans="1:337" s="1" customFormat="1" ht="15" thickBot="1" x14ac:dyDescent="0.4">
      <c r="A140" s="60"/>
      <c r="B140" s="29">
        <v>1</v>
      </c>
      <c r="C140" s="30">
        <v>0</v>
      </c>
      <c r="D140" s="31">
        <v>1</v>
      </c>
      <c r="E140" s="50">
        <v>-0.15561891857427593</v>
      </c>
      <c r="F140" s="51">
        <v>0.54758948794680673</v>
      </c>
      <c r="G140" s="49">
        <v>0.23090250050681158</v>
      </c>
      <c r="H140" s="49">
        <v>-0.21465626217842457</v>
      </c>
      <c r="I140" s="53"/>
      <c r="J140" s="34"/>
      <c r="K140" s="10">
        <v>-0.21465626217842457</v>
      </c>
      <c r="L140" s="10">
        <v>0.33293322576838214</v>
      </c>
      <c r="M140" s="10">
        <v>-0.37027518075270049</v>
      </c>
      <c r="N140" s="10">
        <v>0.17731430719410626</v>
      </c>
      <c r="O140" s="13">
        <f>1/(1+EXP(-K140))</f>
        <v>0.44654104738796135</v>
      </c>
      <c r="P140" s="13">
        <f t="shared" si="34"/>
        <v>0.58247290422676312</v>
      </c>
      <c r="Q140" s="13">
        <f t="shared" si="34"/>
        <v>0.40847452986966343</v>
      </c>
      <c r="R140" s="13">
        <f t="shared" si="34"/>
        <v>0.5442127985816988</v>
      </c>
      <c r="S140" s="106">
        <v>0.16356223183300167</v>
      </c>
      <c r="T140" s="15">
        <f t="shared" si="35"/>
        <v>0.54079964043759599</v>
      </c>
      <c r="U140" s="35"/>
      <c r="V140" s="18">
        <v>-0.114800089890601</v>
      </c>
      <c r="W140" s="21">
        <v>2.7115912544186938E-3</v>
      </c>
      <c r="X140" s="21"/>
      <c r="Y140" s="24">
        <v>6.9050342510405208E-3</v>
      </c>
      <c r="Z140" s="25">
        <v>-6.595471715343677E-3</v>
      </c>
      <c r="AA140" s="25">
        <v>-6.4048548964228446E-3</v>
      </c>
      <c r="AB140" s="18">
        <v>6.7338779010352014E-3</v>
      </c>
      <c r="AC140" s="21">
        <v>3.2902300461235684E-4</v>
      </c>
      <c r="AD140" s="27">
        <v>1.3840618569152443E-4</v>
      </c>
      <c r="AE140" s="28">
        <f>SUM(Y140:AB140)</f>
        <v>6.385855403092007E-4</v>
      </c>
      <c r="AF140" s="117">
        <v>-0.156605987588113</v>
      </c>
      <c r="AG140" s="118">
        <v>0.54717426938973213</v>
      </c>
      <c r="AH140" s="115">
        <v>-0.21657201879935217</v>
      </c>
      <c r="AI140" s="122">
        <v>0.22276772674355549</v>
      </c>
      <c r="AJ140" s="125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  <c r="AY140" s="91"/>
      <c r="AZ140" s="91"/>
      <c r="BA140" s="91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  <c r="BM140" s="91"/>
      <c r="BN140" s="91"/>
      <c r="BO140" s="91"/>
      <c r="BP140" s="91"/>
      <c r="BQ140" s="91"/>
      <c r="BR140" s="91"/>
      <c r="BS140" s="91"/>
      <c r="BT140" s="91"/>
      <c r="BU140" s="91"/>
      <c r="BV140" s="91"/>
      <c r="BW140" s="91"/>
      <c r="BX140" s="91"/>
      <c r="BY140" s="91"/>
      <c r="BZ140" s="91"/>
      <c r="CA140" s="91"/>
      <c r="CB140" s="91"/>
      <c r="CC140" s="91"/>
      <c r="CD140" s="91"/>
      <c r="CE140" s="91"/>
      <c r="CF140" s="91"/>
      <c r="CG140" s="91"/>
      <c r="CH140" s="91"/>
      <c r="CI140" s="91"/>
      <c r="CJ140" s="91"/>
      <c r="CK140" s="91"/>
      <c r="CL140" s="91"/>
      <c r="CM140" s="91"/>
      <c r="CN140" s="91"/>
      <c r="CO140" s="91"/>
      <c r="CP140" s="91"/>
      <c r="CQ140" s="91"/>
      <c r="CR140" s="91"/>
      <c r="CS140" s="91"/>
      <c r="CT140" s="91"/>
      <c r="CU140" s="91"/>
      <c r="CV140" s="91"/>
      <c r="CW140" s="91"/>
      <c r="CX140" s="91"/>
      <c r="CY140" s="91"/>
      <c r="CZ140" s="91"/>
      <c r="DA140" s="91"/>
      <c r="DB140" s="91"/>
      <c r="DC140" s="91"/>
      <c r="DD140" s="91"/>
      <c r="DE140" s="91"/>
      <c r="DF140" s="91"/>
      <c r="DG140" s="91"/>
      <c r="DH140" s="91"/>
      <c r="DI140" s="91"/>
      <c r="DJ140" s="91"/>
      <c r="DK140" s="91"/>
      <c r="DL140" s="91"/>
      <c r="DM140" s="91"/>
      <c r="DN140" s="91"/>
      <c r="DO140" s="91"/>
      <c r="DP140" s="91"/>
      <c r="DQ140" s="91"/>
      <c r="DR140" s="91"/>
      <c r="DS140" s="91"/>
      <c r="DT140" s="91"/>
      <c r="DU140" s="91"/>
      <c r="DV140" s="91"/>
      <c r="DW140" s="91"/>
      <c r="DX140" s="91"/>
      <c r="DY140" s="91"/>
      <c r="DZ140" s="91"/>
      <c r="EA140" s="91"/>
      <c r="EB140" s="91"/>
      <c r="EC140" s="91"/>
      <c r="ED140" s="91"/>
      <c r="EE140" s="91"/>
      <c r="EF140" s="91"/>
      <c r="EG140" s="91"/>
      <c r="EH140" s="91"/>
      <c r="EI140" s="91"/>
      <c r="EJ140" s="91"/>
      <c r="EK140" s="91"/>
      <c r="EL140" s="91"/>
      <c r="EM140" s="91"/>
      <c r="EN140" s="91"/>
      <c r="EO140" s="91"/>
      <c r="EP140" s="91"/>
      <c r="EQ140" s="91"/>
      <c r="ER140" s="91"/>
      <c r="ES140" s="91"/>
      <c r="ET140" s="91"/>
      <c r="EU140" s="91"/>
      <c r="EV140" s="91"/>
      <c r="EW140" s="91"/>
      <c r="EX140" s="91"/>
      <c r="EY140" s="91"/>
      <c r="EZ140" s="91"/>
      <c r="FA140" s="91"/>
      <c r="FB140" s="91"/>
      <c r="FC140" s="91"/>
      <c r="FD140" s="91"/>
      <c r="FE140" s="91"/>
      <c r="FF140" s="91"/>
      <c r="FG140" s="91"/>
      <c r="FH140" s="91"/>
      <c r="FI140" s="91"/>
      <c r="FJ140" s="91"/>
      <c r="FK140" s="91"/>
      <c r="FL140" s="91"/>
      <c r="FM140" s="91"/>
      <c r="FN140" s="91"/>
      <c r="FO140" s="91"/>
      <c r="FP140" s="91"/>
      <c r="FQ140" s="91"/>
      <c r="FR140" s="91"/>
      <c r="FS140" s="91"/>
      <c r="FT140" s="91"/>
      <c r="FU140" s="91"/>
      <c r="FV140" s="91"/>
      <c r="FW140" s="91"/>
      <c r="FX140" s="91"/>
      <c r="FY140" s="91"/>
      <c r="FZ140" s="91"/>
      <c r="GA140" s="91"/>
      <c r="GB140" s="91"/>
      <c r="GC140" s="91"/>
      <c r="GD140" s="91"/>
      <c r="GE140" s="91"/>
      <c r="GF140" s="91"/>
      <c r="GG140" s="91"/>
      <c r="GH140" s="91"/>
      <c r="GI140" s="91"/>
      <c r="GJ140" s="91"/>
      <c r="GK140" s="91"/>
      <c r="GL140" s="91"/>
      <c r="GM140" s="91"/>
      <c r="GN140" s="91"/>
      <c r="GO140" s="91"/>
      <c r="GP140" s="91"/>
      <c r="GQ140" s="91"/>
      <c r="GR140" s="91"/>
      <c r="GS140" s="91"/>
      <c r="GT140" s="91"/>
      <c r="GU140" s="91"/>
      <c r="GV140" s="91"/>
      <c r="GW140" s="91"/>
      <c r="GX140" s="91"/>
      <c r="GY140" s="91"/>
      <c r="GZ140" s="91"/>
      <c r="HA140" s="91"/>
      <c r="HB140" s="91"/>
      <c r="HC140" s="91"/>
      <c r="HD140" s="91"/>
      <c r="HE140" s="91"/>
      <c r="HF140" s="91"/>
      <c r="HG140" s="91"/>
      <c r="HH140" s="91"/>
      <c r="HI140" s="91"/>
      <c r="HJ140" s="91"/>
      <c r="HK140" s="91"/>
      <c r="HL140" s="91"/>
      <c r="HM140" s="91"/>
      <c r="HN140" s="91"/>
      <c r="HO140" s="91"/>
      <c r="HP140" s="91"/>
      <c r="HQ140" s="91"/>
      <c r="HR140" s="91"/>
      <c r="HS140" s="91"/>
      <c r="HT140" s="91"/>
      <c r="HU140" s="91"/>
      <c r="HV140" s="91"/>
      <c r="HW140" s="91"/>
      <c r="HX140" s="91"/>
      <c r="HY140" s="91"/>
      <c r="HZ140" s="91"/>
      <c r="IA140" s="91"/>
      <c r="IB140" s="91"/>
      <c r="IC140" s="91"/>
      <c r="ID140" s="91"/>
      <c r="IE140" s="91"/>
      <c r="IF140" s="91"/>
      <c r="IG140" s="91"/>
      <c r="IH140" s="91"/>
      <c r="II140" s="91"/>
      <c r="IJ140" s="91"/>
      <c r="IK140" s="91"/>
      <c r="IL140" s="91"/>
      <c r="IM140" s="91"/>
      <c r="IN140" s="91"/>
      <c r="IO140" s="91"/>
      <c r="IP140" s="91"/>
      <c r="IQ140" s="91"/>
      <c r="IR140" s="91"/>
      <c r="IS140" s="91"/>
      <c r="IT140" s="91"/>
      <c r="IU140" s="91"/>
      <c r="IV140" s="91"/>
      <c r="IW140" s="91"/>
      <c r="IX140" s="91"/>
      <c r="IY140" s="91"/>
      <c r="IZ140" s="91"/>
      <c r="JA140" s="91"/>
      <c r="JB140" s="91"/>
      <c r="JC140" s="91"/>
      <c r="JD140" s="91"/>
      <c r="JE140" s="91"/>
      <c r="JF140" s="91"/>
      <c r="JG140" s="91"/>
      <c r="JH140" s="91"/>
      <c r="JI140" s="91"/>
      <c r="JJ140" s="91"/>
      <c r="JK140" s="91"/>
      <c r="JL140" s="91"/>
      <c r="JM140" s="91"/>
      <c r="JN140" s="91"/>
      <c r="JO140" s="91"/>
      <c r="JP140" s="91"/>
      <c r="JQ140" s="91"/>
      <c r="JR140" s="91"/>
      <c r="JS140" s="91"/>
      <c r="JT140" s="91"/>
      <c r="JU140" s="91"/>
      <c r="JV140" s="91"/>
      <c r="JW140" s="91"/>
      <c r="JX140" s="91"/>
      <c r="JY140" s="91"/>
      <c r="JZ140" s="91"/>
      <c r="KA140" s="91"/>
      <c r="KB140" s="91"/>
      <c r="KC140" s="91"/>
      <c r="KD140" s="91"/>
      <c r="KE140" s="91"/>
      <c r="KF140" s="91"/>
      <c r="KG140" s="91"/>
      <c r="KH140" s="91"/>
      <c r="KI140" s="91"/>
      <c r="KJ140" s="91"/>
      <c r="KK140" s="91"/>
      <c r="KL140" s="91"/>
      <c r="KM140" s="91"/>
      <c r="KN140" s="91"/>
      <c r="KO140" s="91"/>
      <c r="KP140" s="91"/>
      <c r="KQ140" s="91"/>
      <c r="KR140" s="91"/>
      <c r="KS140" s="91"/>
      <c r="KT140" s="91"/>
      <c r="KU140" s="91"/>
      <c r="KV140" s="91"/>
      <c r="KW140" s="91"/>
      <c r="KX140" s="91"/>
      <c r="KY140" s="91"/>
      <c r="KZ140" s="91"/>
      <c r="LA140" s="91"/>
      <c r="LB140" s="91"/>
      <c r="LC140" s="91"/>
      <c r="LD140" s="91"/>
      <c r="LE140" s="91"/>
      <c r="LF140" s="91"/>
      <c r="LG140" s="91"/>
      <c r="LH140" s="91"/>
      <c r="LI140" s="91"/>
      <c r="LJ140" s="91"/>
      <c r="LK140" s="91"/>
      <c r="LL140" s="91"/>
      <c r="LM140" s="91"/>
      <c r="LN140" s="91"/>
      <c r="LO140" s="91"/>
      <c r="LP140" s="91"/>
      <c r="LQ140" s="91"/>
      <c r="LR140" s="91"/>
      <c r="LS140" s="91"/>
      <c r="LT140" s="91"/>
      <c r="LU140" s="91"/>
      <c r="LV140" s="91"/>
      <c r="LW140" s="91"/>
      <c r="LX140" s="91"/>
      <c r="LY140" s="91"/>
    </row>
    <row r="141" spans="1:337" s="1" customFormat="1" ht="15" thickBot="1" x14ac:dyDescent="0.4">
      <c r="A141" s="61"/>
      <c r="B141" s="36">
        <v>1</v>
      </c>
      <c r="C141" s="37">
        <v>1</v>
      </c>
      <c r="D141" s="38">
        <v>0</v>
      </c>
      <c r="E141" s="54"/>
      <c r="F141" s="55"/>
      <c r="G141" s="56"/>
      <c r="H141" s="56"/>
      <c r="I141" s="57"/>
      <c r="J141" s="41"/>
      <c r="K141" s="42"/>
      <c r="L141" s="42"/>
      <c r="M141" s="42"/>
      <c r="N141" s="42"/>
      <c r="O141" s="14"/>
      <c r="P141" s="14"/>
      <c r="Q141" s="14"/>
      <c r="R141" s="14"/>
      <c r="S141" s="107">
        <v>-0.11898028538169347</v>
      </c>
      <c r="T141" s="15">
        <f t="shared" si="35"/>
        <v>0.47028996908448734</v>
      </c>
      <c r="U141" s="43"/>
      <c r="V141" s="19">
        <v>0.11757249227112183</v>
      </c>
      <c r="W141" s="44"/>
      <c r="X141" s="44"/>
      <c r="Y141" s="45"/>
      <c r="Z141" s="42"/>
      <c r="AA141" s="42"/>
      <c r="AB141" s="19"/>
      <c r="AC141" s="44"/>
      <c r="AD141" s="46"/>
      <c r="AE141" s="47"/>
      <c r="AF141" s="119"/>
      <c r="AG141" s="120"/>
      <c r="AH141" s="116"/>
      <c r="AI141" s="123"/>
      <c r="AJ141" s="126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/>
      <c r="BM141" s="91"/>
      <c r="BN141" s="91"/>
      <c r="BO141" s="91"/>
      <c r="BP141" s="91"/>
      <c r="BQ141" s="91"/>
      <c r="BR141" s="91"/>
      <c r="BS141" s="91"/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/>
      <c r="CF141" s="91"/>
      <c r="CG141" s="91"/>
      <c r="CH141" s="91"/>
      <c r="CI141" s="91"/>
      <c r="CJ141" s="91"/>
      <c r="CK141" s="91"/>
      <c r="CL141" s="91"/>
      <c r="CM141" s="91"/>
      <c r="CN141" s="91"/>
      <c r="CO141" s="91"/>
      <c r="CP141" s="91"/>
      <c r="CQ141" s="91"/>
      <c r="CR141" s="91"/>
      <c r="CS141" s="91"/>
      <c r="CT141" s="91"/>
      <c r="CU141" s="91"/>
      <c r="CV141" s="91"/>
      <c r="CW141" s="91"/>
      <c r="CX141" s="91"/>
      <c r="CY141" s="91"/>
      <c r="CZ141" s="91"/>
      <c r="DA141" s="91"/>
      <c r="DB141" s="91"/>
      <c r="DC141" s="91"/>
      <c r="DD141" s="91"/>
      <c r="DE141" s="91"/>
      <c r="DF141" s="91"/>
      <c r="DG141" s="91"/>
      <c r="DH141" s="91"/>
      <c r="DI141" s="91"/>
      <c r="DJ141" s="91"/>
      <c r="DK141" s="91"/>
      <c r="DL141" s="91"/>
      <c r="DM141" s="91"/>
      <c r="DN141" s="91"/>
      <c r="DO141" s="91"/>
      <c r="DP141" s="91"/>
      <c r="DQ141" s="91"/>
      <c r="DR141" s="91"/>
      <c r="DS141" s="91"/>
      <c r="DT141" s="91"/>
      <c r="DU141" s="91"/>
      <c r="DV141" s="91"/>
      <c r="DW141" s="91"/>
      <c r="DX141" s="91"/>
      <c r="DY141" s="91"/>
      <c r="DZ141" s="91"/>
      <c r="EA141" s="91"/>
      <c r="EB141" s="91"/>
      <c r="EC141" s="91"/>
      <c r="ED141" s="91"/>
      <c r="EE141" s="91"/>
      <c r="EF141" s="91"/>
      <c r="EG141" s="91"/>
      <c r="EH141" s="91"/>
      <c r="EI141" s="91"/>
      <c r="EJ141" s="91"/>
      <c r="EK141" s="91"/>
      <c r="EL141" s="91"/>
      <c r="EM141" s="91"/>
      <c r="EN141" s="91"/>
      <c r="EO141" s="91"/>
      <c r="EP141" s="91"/>
      <c r="EQ141" s="91"/>
      <c r="ER141" s="91"/>
      <c r="ES141" s="91"/>
      <c r="ET141" s="91"/>
      <c r="EU141" s="91"/>
      <c r="EV141" s="91"/>
      <c r="EW141" s="91"/>
      <c r="EX141" s="91"/>
      <c r="EY141" s="91"/>
      <c r="EZ141" s="91"/>
      <c r="FA141" s="91"/>
      <c r="FB141" s="91"/>
      <c r="FC141" s="91"/>
      <c r="FD141" s="91"/>
      <c r="FE141" s="91"/>
      <c r="FF141" s="91"/>
      <c r="FG141" s="91"/>
      <c r="FH141" s="91"/>
      <c r="FI141" s="91"/>
      <c r="FJ141" s="91"/>
      <c r="FK141" s="91"/>
      <c r="FL141" s="91"/>
      <c r="FM141" s="91"/>
      <c r="FN141" s="91"/>
      <c r="FO141" s="91"/>
      <c r="FP141" s="91"/>
      <c r="FQ141" s="91"/>
      <c r="FR141" s="91"/>
      <c r="FS141" s="91"/>
      <c r="FT141" s="91"/>
      <c r="FU141" s="91"/>
      <c r="FV141" s="91"/>
      <c r="FW141" s="91"/>
      <c r="FX141" s="91"/>
      <c r="FY141" s="91"/>
      <c r="FZ141" s="91"/>
      <c r="GA141" s="91"/>
      <c r="GB141" s="91"/>
      <c r="GC141" s="91"/>
      <c r="GD141" s="91"/>
      <c r="GE141" s="91"/>
      <c r="GF141" s="91"/>
      <c r="GG141" s="91"/>
      <c r="GH141" s="91"/>
      <c r="GI141" s="91"/>
      <c r="GJ141" s="91"/>
      <c r="GK141" s="91"/>
      <c r="GL141" s="91"/>
      <c r="GM141" s="91"/>
      <c r="GN141" s="91"/>
      <c r="GO141" s="91"/>
      <c r="GP141" s="91"/>
      <c r="GQ141" s="91"/>
      <c r="GR141" s="91"/>
      <c r="GS141" s="91"/>
      <c r="GT141" s="91"/>
      <c r="GU141" s="91"/>
      <c r="GV141" s="91"/>
      <c r="GW141" s="91"/>
      <c r="GX141" s="91"/>
      <c r="GY141" s="91"/>
      <c r="GZ141" s="91"/>
      <c r="HA141" s="91"/>
      <c r="HB141" s="91"/>
      <c r="HC141" s="91"/>
      <c r="HD141" s="91"/>
      <c r="HE141" s="91"/>
      <c r="HF141" s="91"/>
      <c r="HG141" s="91"/>
      <c r="HH141" s="91"/>
      <c r="HI141" s="91"/>
      <c r="HJ141" s="91"/>
      <c r="HK141" s="91"/>
      <c r="HL141" s="91"/>
      <c r="HM141" s="91"/>
      <c r="HN141" s="91"/>
      <c r="HO141" s="91"/>
      <c r="HP141" s="91"/>
      <c r="HQ141" s="91"/>
      <c r="HR141" s="91"/>
      <c r="HS141" s="91"/>
      <c r="HT141" s="91"/>
      <c r="HU141" s="91"/>
      <c r="HV141" s="91"/>
      <c r="HW141" s="91"/>
      <c r="HX141" s="91"/>
      <c r="HY141" s="91"/>
      <c r="HZ141" s="91"/>
      <c r="IA141" s="91"/>
      <c r="IB141" s="91"/>
      <c r="IC141" s="91"/>
      <c r="ID141" s="91"/>
      <c r="IE141" s="91"/>
      <c r="IF141" s="91"/>
      <c r="IG141" s="91"/>
      <c r="IH141" s="91"/>
      <c r="II141" s="91"/>
      <c r="IJ141" s="91"/>
      <c r="IK141" s="91"/>
      <c r="IL141" s="91"/>
      <c r="IM141" s="91"/>
      <c r="IN141" s="91"/>
      <c r="IO141" s="91"/>
      <c r="IP141" s="91"/>
      <c r="IQ141" s="91"/>
      <c r="IR141" s="91"/>
      <c r="IS141" s="91"/>
      <c r="IT141" s="91"/>
      <c r="IU141" s="91"/>
      <c r="IV141" s="91"/>
      <c r="IW141" s="91"/>
      <c r="IX141" s="91"/>
      <c r="IY141" s="91"/>
      <c r="IZ141" s="91"/>
      <c r="JA141" s="91"/>
      <c r="JB141" s="91"/>
      <c r="JC141" s="91"/>
      <c r="JD141" s="91"/>
      <c r="JE141" s="91"/>
      <c r="JF141" s="91"/>
      <c r="JG141" s="91"/>
      <c r="JH141" s="91"/>
      <c r="JI141" s="91"/>
      <c r="JJ141" s="91"/>
      <c r="JK141" s="91"/>
      <c r="JL141" s="91"/>
      <c r="JM141" s="91"/>
      <c r="JN141" s="91"/>
      <c r="JO141" s="91"/>
      <c r="JP141" s="91"/>
      <c r="JQ141" s="91"/>
      <c r="JR141" s="91"/>
      <c r="JS141" s="91"/>
      <c r="JT141" s="91"/>
      <c r="JU141" s="91"/>
      <c r="JV141" s="91"/>
      <c r="JW141" s="91"/>
      <c r="JX141" s="91"/>
      <c r="JY141" s="91"/>
      <c r="JZ141" s="91"/>
      <c r="KA141" s="91"/>
      <c r="KB141" s="91"/>
      <c r="KC141" s="91"/>
      <c r="KD141" s="91"/>
      <c r="KE141" s="91"/>
      <c r="KF141" s="91"/>
      <c r="KG141" s="91"/>
      <c r="KH141" s="91"/>
      <c r="KI141" s="91"/>
      <c r="KJ141" s="91"/>
      <c r="KK141" s="91"/>
      <c r="KL141" s="91"/>
      <c r="KM141" s="91"/>
      <c r="KN141" s="91"/>
      <c r="KO141" s="91"/>
      <c r="KP141" s="91"/>
      <c r="KQ141" s="91"/>
      <c r="KR141" s="91"/>
      <c r="KS141" s="91"/>
      <c r="KT141" s="91"/>
      <c r="KU141" s="91"/>
      <c r="KV141" s="91"/>
      <c r="KW141" s="91"/>
      <c r="KX141" s="91"/>
      <c r="KY141" s="91"/>
      <c r="KZ141" s="91"/>
      <c r="LA141" s="91"/>
      <c r="LB141" s="91"/>
      <c r="LC141" s="91"/>
      <c r="LD141" s="91"/>
      <c r="LE141" s="91"/>
      <c r="LF141" s="91"/>
      <c r="LG141" s="91"/>
      <c r="LH141" s="91"/>
      <c r="LI141" s="91"/>
      <c r="LJ141" s="91"/>
      <c r="LK141" s="91"/>
      <c r="LL141" s="91"/>
      <c r="LM141" s="91"/>
      <c r="LN141" s="91"/>
      <c r="LO141" s="91"/>
      <c r="LP141" s="91"/>
      <c r="LQ141" s="91"/>
      <c r="LR141" s="91"/>
      <c r="LS141" s="91"/>
      <c r="LT141" s="91"/>
      <c r="LU141" s="91"/>
      <c r="LV141" s="91"/>
      <c r="LW141" s="91"/>
      <c r="LX141" s="91"/>
      <c r="LY141" s="91"/>
    </row>
    <row r="142" spans="1:337" s="1" customFormat="1" ht="15" thickBot="1" x14ac:dyDescent="0.4">
      <c r="A142" s="59">
        <f>A138+1</f>
        <v>34</v>
      </c>
      <c r="B142" s="3">
        <v>0</v>
      </c>
      <c r="C142" s="4">
        <v>0</v>
      </c>
      <c r="D142" s="5">
        <v>0</v>
      </c>
      <c r="E142" s="48" cm="1">
        <f t="array" ref="E142:F144">AF138:AG140</f>
        <v>-0.40816185391692478</v>
      </c>
      <c r="F142" s="49">
        <v>-0.41952386925488344</v>
      </c>
      <c r="G142" s="49" cm="1">
        <f t="array" ref="G142:G144">AI138:AI140</f>
        <v>2.6321377319502162</v>
      </c>
      <c r="H142" s="49" cm="1">
        <f t="array" ref="H142:H144">AH138:AH140</f>
        <v>0.46415244107108117</v>
      </c>
      <c r="I142" s="52">
        <f>AJ138</f>
        <v>-1.1804846828188131</v>
      </c>
      <c r="J142" s="8">
        <v>3</v>
      </c>
      <c r="K142" s="9" cm="1">
        <f t="array" ref="K142:N144" xml:space="preserve"> MMULT(E142:F144, TRANSPOSE(B142:C145))+H142:H144</f>
        <v>0.46415244107108117</v>
      </c>
      <c r="L142" s="9">
        <v>4.4628571816197726E-2</v>
      </c>
      <c r="M142" s="9">
        <v>5.599058715415639E-2</v>
      </c>
      <c r="N142" s="9">
        <v>-0.36353328210072705</v>
      </c>
      <c r="O142" s="11">
        <f>(EXP(K142)-EXP(-K142))/(EXP(K142)+EXP(-K142))</f>
        <v>0.43346251263926383</v>
      </c>
      <c r="P142" s="11">
        <f t="shared" ref="P142:R144" si="36">1/(1+EXP(-L142))</f>
        <v>0.51115529150724059</v>
      </c>
      <c r="Q142" s="11">
        <f t="shared" si="36"/>
        <v>0.51399399111251043</v>
      </c>
      <c r="R142" s="11">
        <f t="shared" si="36"/>
        <v>0.41010452786816748</v>
      </c>
      <c r="S142" s="105" cm="1">
        <f t="array" ref="S142:S145">MMULT(TRANSPOSE(O142:R144), G142:G144)+I142</f>
        <v>-6.9269253775390949E-2</v>
      </c>
      <c r="T142" s="15">
        <f t="shared" si="35"/>
        <v>0.48268960760567192</v>
      </c>
      <c r="U142" s="16" cm="1">
        <f t="array" ref="U142">0.25*(-SUMPRODUCT(D142:D145,LN(T142:T145))-SUMPRODUCT(1-D142:D145,LN(1-T142:T145)))</f>
        <v>0.63524113766757662</v>
      </c>
      <c r="V142" s="17" cm="1">
        <f t="array" ref="V142:V145">0.25*(T142:T145-D142:D145)</f>
        <v>0.12067240190141798</v>
      </c>
      <c r="W142" s="20" cm="1">
        <f t="array" ref="W142:W144" xml:space="preserve"> TRANSPOSE(MMULT( TRANSPOSE(_xlfn.ANCHORARRAY(V142)), TRANSPOSE(O142:R144)))</f>
        <v>-1.8389464945107049E-2</v>
      </c>
      <c r="X142" s="20">
        <f>SUM(_xlfn.ANCHORARRAY(V142))</f>
        <v>6.2314142788690852E-3</v>
      </c>
      <c r="Y142" s="22" cm="1">
        <f t="array" ref="Y142:AB144">(G142:G144)*(TRANSPOSE(_xlfn.ANCHORARRAY(V142))*(O142:R144)*(1-O142:R144))</f>
        <v>7.8000388219536157E-2</v>
      </c>
      <c r="Z142" s="23">
        <v>-7.716566487572761E-2</v>
      </c>
      <c r="AA142" s="23">
        <v>-7.536506427484331E-2</v>
      </c>
      <c r="AB142" s="17">
        <v>7.4822708687829795E-2</v>
      </c>
      <c r="AC142" s="20" cm="1">
        <f t="array" ref="AC142:AD144">MMULT((_xlfn.ANCHORARRAY(Y142)),(B142:C145))</f>
        <v>-5.4235558701351549E-4</v>
      </c>
      <c r="AD142" s="26">
        <v>-2.3429561878978156E-3</v>
      </c>
      <c r="AE142" s="28">
        <f>SUM(Y142:AB142)</f>
        <v>2.9236775679503113E-4</v>
      </c>
      <c r="AF142" s="117" cm="1">
        <f t="array" ref="AF142:AG144">E142:F144-3*(_xlfn.ANCHORARRAY(AC142))</f>
        <v>-0.4065347871558842</v>
      </c>
      <c r="AG142" s="118">
        <v>-0.41249500069118999</v>
      </c>
      <c r="AH142" s="114" cm="1">
        <f t="array" ref="AH142:AH144">(H142:H144)-3*(AE142:AE144)</f>
        <v>0.46327533780069607</v>
      </c>
      <c r="AI142" s="121" cm="1">
        <f t="array" ref="AI142:AI144">G142:G144-3*(_xlfn.ANCHORARRAY(W142))</f>
        <v>2.6873061267855372</v>
      </c>
      <c r="AJ142" s="124">
        <f>I142-3*(X142)</f>
        <v>-1.1991789256554204</v>
      </c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  <c r="AY142" s="91"/>
      <c r="AZ142" s="91"/>
      <c r="BA142" s="91"/>
      <c r="BB142" s="91"/>
      <c r="BC142" s="91"/>
      <c r="BD142" s="91"/>
      <c r="BE142" s="91"/>
      <c r="BF142" s="91"/>
      <c r="BG142" s="91"/>
      <c r="BH142" s="91"/>
      <c r="BI142" s="91"/>
      <c r="BJ142" s="91"/>
      <c r="BK142" s="91"/>
      <c r="BL142" s="91"/>
      <c r="BM142" s="91"/>
      <c r="BN142" s="91"/>
      <c r="BO142" s="91"/>
      <c r="BP142" s="91"/>
      <c r="BQ142" s="91"/>
      <c r="BR142" s="91"/>
      <c r="BS142" s="91"/>
      <c r="BT142" s="91"/>
      <c r="BU142" s="91"/>
      <c r="BV142" s="91"/>
      <c r="BW142" s="91"/>
      <c r="BX142" s="91"/>
      <c r="BY142" s="91"/>
      <c r="BZ142" s="91"/>
      <c r="CA142" s="91"/>
      <c r="CB142" s="91"/>
      <c r="CC142" s="91"/>
      <c r="CD142" s="91"/>
      <c r="CE142" s="91"/>
      <c r="CF142" s="91"/>
      <c r="CG142" s="91"/>
      <c r="CH142" s="91"/>
      <c r="CI142" s="91"/>
      <c r="CJ142" s="91"/>
      <c r="CK142" s="91"/>
      <c r="CL142" s="91"/>
      <c r="CM142" s="91"/>
      <c r="CN142" s="91"/>
      <c r="CO142" s="91"/>
      <c r="CP142" s="91"/>
      <c r="CQ142" s="91"/>
      <c r="CR142" s="91"/>
      <c r="CS142" s="91"/>
      <c r="CT142" s="91"/>
      <c r="CU142" s="91"/>
      <c r="CV142" s="91"/>
      <c r="CW142" s="91"/>
      <c r="CX142" s="91"/>
      <c r="CY142" s="91"/>
      <c r="CZ142" s="91"/>
      <c r="DA142" s="91"/>
      <c r="DB142" s="91"/>
      <c r="DC142" s="91"/>
      <c r="DD142" s="91"/>
      <c r="DE142" s="91"/>
      <c r="DF142" s="91"/>
      <c r="DG142" s="91"/>
      <c r="DH142" s="91"/>
      <c r="DI142" s="91"/>
      <c r="DJ142" s="91"/>
      <c r="DK142" s="91"/>
      <c r="DL142" s="91"/>
      <c r="DM142" s="91"/>
      <c r="DN142" s="91"/>
      <c r="DO142" s="91"/>
      <c r="DP142" s="91"/>
      <c r="DQ142" s="91"/>
      <c r="DR142" s="91"/>
      <c r="DS142" s="91"/>
      <c r="DT142" s="91"/>
      <c r="DU142" s="91"/>
      <c r="DV142" s="91"/>
      <c r="DW142" s="91"/>
      <c r="DX142" s="91"/>
      <c r="DY142" s="91"/>
      <c r="DZ142" s="91"/>
      <c r="EA142" s="91"/>
      <c r="EB142" s="91"/>
      <c r="EC142" s="91"/>
      <c r="ED142" s="91"/>
      <c r="EE142" s="91"/>
      <c r="EF142" s="91"/>
      <c r="EG142" s="91"/>
      <c r="EH142" s="91"/>
      <c r="EI142" s="91"/>
      <c r="EJ142" s="91"/>
      <c r="EK142" s="91"/>
      <c r="EL142" s="91"/>
      <c r="EM142" s="91"/>
      <c r="EN142" s="91"/>
      <c r="EO142" s="91"/>
      <c r="EP142" s="91"/>
      <c r="EQ142" s="91"/>
      <c r="ER142" s="91"/>
      <c r="ES142" s="91"/>
      <c r="ET142" s="91"/>
      <c r="EU142" s="91"/>
      <c r="EV142" s="91"/>
      <c r="EW142" s="91"/>
      <c r="EX142" s="91"/>
      <c r="EY142" s="91"/>
      <c r="EZ142" s="91"/>
      <c r="FA142" s="91"/>
      <c r="FB142" s="91"/>
      <c r="FC142" s="91"/>
      <c r="FD142" s="91"/>
      <c r="FE142" s="91"/>
      <c r="FF142" s="91"/>
      <c r="FG142" s="91"/>
      <c r="FH142" s="91"/>
      <c r="FI142" s="91"/>
      <c r="FJ142" s="91"/>
      <c r="FK142" s="91"/>
      <c r="FL142" s="91"/>
      <c r="FM142" s="91"/>
      <c r="FN142" s="91"/>
      <c r="FO142" s="91"/>
      <c r="FP142" s="91"/>
      <c r="FQ142" s="91"/>
      <c r="FR142" s="91"/>
      <c r="FS142" s="91"/>
      <c r="FT142" s="91"/>
      <c r="FU142" s="91"/>
      <c r="FV142" s="91"/>
      <c r="FW142" s="91"/>
      <c r="FX142" s="91"/>
      <c r="FY142" s="91"/>
      <c r="FZ142" s="91"/>
      <c r="GA142" s="91"/>
      <c r="GB142" s="91"/>
      <c r="GC142" s="91"/>
      <c r="GD142" s="91"/>
      <c r="GE142" s="91"/>
      <c r="GF142" s="91"/>
      <c r="GG142" s="91"/>
      <c r="GH142" s="91"/>
      <c r="GI142" s="91"/>
      <c r="GJ142" s="91"/>
      <c r="GK142" s="91"/>
      <c r="GL142" s="91"/>
      <c r="GM142" s="91"/>
      <c r="GN142" s="91"/>
      <c r="GO142" s="91"/>
      <c r="GP142" s="91"/>
      <c r="GQ142" s="91"/>
      <c r="GR142" s="91"/>
      <c r="GS142" s="91"/>
      <c r="GT142" s="91"/>
      <c r="GU142" s="91"/>
      <c r="GV142" s="91"/>
      <c r="GW142" s="91"/>
      <c r="GX142" s="91"/>
      <c r="GY142" s="91"/>
      <c r="GZ142" s="91"/>
      <c r="HA142" s="91"/>
      <c r="HB142" s="91"/>
      <c r="HC142" s="91"/>
      <c r="HD142" s="91"/>
      <c r="HE142" s="91"/>
      <c r="HF142" s="91"/>
      <c r="HG142" s="91"/>
      <c r="HH142" s="91"/>
      <c r="HI142" s="91"/>
      <c r="HJ142" s="91"/>
      <c r="HK142" s="91"/>
      <c r="HL142" s="91"/>
      <c r="HM142" s="91"/>
      <c r="HN142" s="91"/>
      <c r="HO142" s="91"/>
      <c r="HP142" s="91"/>
      <c r="HQ142" s="91"/>
      <c r="HR142" s="91"/>
      <c r="HS142" s="91"/>
      <c r="HT142" s="91"/>
      <c r="HU142" s="91"/>
      <c r="HV142" s="91"/>
      <c r="HW142" s="91"/>
      <c r="HX142" s="91"/>
      <c r="HY142" s="91"/>
      <c r="HZ142" s="91"/>
      <c r="IA142" s="91"/>
      <c r="IB142" s="91"/>
      <c r="IC142" s="91"/>
      <c r="ID142" s="91"/>
      <c r="IE142" s="91"/>
      <c r="IF142" s="91"/>
      <c r="IG142" s="91"/>
      <c r="IH142" s="91"/>
      <c r="II142" s="91"/>
      <c r="IJ142" s="91"/>
      <c r="IK142" s="91"/>
      <c r="IL142" s="91"/>
      <c r="IM142" s="91"/>
      <c r="IN142" s="91"/>
      <c r="IO142" s="91"/>
      <c r="IP142" s="91"/>
      <c r="IQ142" s="91"/>
      <c r="IR142" s="91"/>
      <c r="IS142" s="91"/>
      <c r="IT142" s="91"/>
      <c r="IU142" s="91"/>
      <c r="IV142" s="91"/>
      <c r="IW142" s="91"/>
      <c r="IX142" s="91"/>
      <c r="IY142" s="91"/>
      <c r="IZ142" s="91"/>
      <c r="JA142" s="91"/>
      <c r="JB142" s="91"/>
      <c r="JC142" s="91"/>
      <c r="JD142" s="91"/>
      <c r="JE142" s="91"/>
      <c r="JF142" s="91"/>
      <c r="JG142" s="91"/>
      <c r="JH142" s="91"/>
      <c r="JI142" s="91"/>
      <c r="JJ142" s="91"/>
      <c r="JK142" s="91"/>
      <c r="JL142" s="91"/>
      <c r="JM142" s="91"/>
      <c r="JN142" s="91"/>
      <c r="JO142" s="91"/>
      <c r="JP142" s="91"/>
      <c r="JQ142" s="91"/>
      <c r="JR142" s="91"/>
      <c r="JS142" s="91"/>
      <c r="JT142" s="91"/>
      <c r="JU142" s="91"/>
      <c r="JV142" s="91"/>
      <c r="JW142" s="91"/>
      <c r="JX142" s="91"/>
      <c r="JY142" s="91"/>
      <c r="JZ142" s="91"/>
      <c r="KA142" s="91"/>
      <c r="KB142" s="91"/>
      <c r="KC142" s="91"/>
      <c r="KD142" s="91"/>
      <c r="KE142" s="91"/>
      <c r="KF142" s="91"/>
      <c r="KG142" s="91"/>
      <c r="KH142" s="91"/>
      <c r="KI142" s="91"/>
      <c r="KJ142" s="91"/>
      <c r="KK142" s="91"/>
      <c r="KL142" s="91"/>
      <c r="KM142" s="91"/>
      <c r="KN142" s="91"/>
      <c r="KO142" s="91"/>
      <c r="KP142" s="91"/>
      <c r="KQ142" s="91"/>
      <c r="KR142" s="91"/>
      <c r="KS142" s="91"/>
      <c r="KT142" s="91"/>
      <c r="KU142" s="91"/>
      <c r="KV142" s="91"/>
      <c r="KW142" s="91"/>
      <c r="KX142" s="91"/>
      <c r="KY142" s="91"/>
      <c r="KZ142" s="91"/>
      <c r="LA142" s="91"/>
      <c r="LB142" s="91"/>
      <c r="LC142" s="91"/>
      <c r="LD142" s="91"/>
      <c r="LE142" s="91"/>
      <c r="LF142" s="91"/>
      <c r="LG142" s="91"/>
      <c r="LH142" s="91"/>
      <c r="LI142" s="91"/>
      <c r="LJ142" s="91"/>
      <c r="LK142" s="91"/>
      <c r="LL142" s="91"/>
      <c r="LM142" s="91"/>
      <c r="LN142" s="91"/>
      <c r="LO142" s="91"/>
      <c r="LP142" s="91"/>
      <c r="LQ142" s="91"/>
      <c r="LR142" s="91"/>
      <c r="LS142" s="91"/>
      <c r="LT142" s="91"/>
      <c r="LU142" s="91"/>
      <c r="LV142" s="91"/>
      <c r="LW142" s="91"/>
      <c r="LX142" s="91"/>
      <c r="LY142" s="91"/>
    </row>
    <row r="143" spans="1:337" s="1" customFormat="1" ht="15" thickBot="1" x14ac:dyDescent="0.4">
      <c r="A143" s="60"/>
      <c r="B143" s="29">
        <v>0</v>
      </c>
      <c r="C143" s="30">
        <v>1</v>
      </c>
      <c r="D143" s="31">
        <v>1</v>
      </c>
      <c r="E143" s="50">
        <v>-0.5083092590773185</v>
      </c>
      <c r="F143" s="51">
        <v>0.6778390152154351</v>
      </c>
      <c r="G143" s="49">
        <v>-0.25998822860508236</v>
      </c>
      <c r="H143" s="49">
        <v>-1.3955260232476141E-2</v>
      </c>
      <c r="I143" s="53"/>
      <c r="J143" s="34"/>
      <c r="K143" s="10">
        <v>-1.3955260232476141E-2</v>
      </c>
      <c r="L143" s="10">
        <v>0.66388375498295893</v>
      </c>
      <c r="M143" s="10">
        <v>-0.52226451930979467</v>
      </c>
      <c r="N143" s="10">
        <v>0.15557449590564046</v>
      </c>
      <c r="O143" s="13">
        <f>1/(1+EXP(-K143))</f>
        <v>0.49651124156113241</v>
      </c>
      <c r="P143" s="13">
        <f t="shared" si="36"/>
        <v>0.66013227975006017</v>
      </c>
      <c r="Q143" s="13">
        <f t="shared" si="36"/>
        <v>0.37232286598045133</v>
      </c>
      <c r="R143" s="13">
        <f t="shared" si="36"/>
        <v>0.53881536680815334</v>
      </c>
      <c r="S143" s="106">
        <v>0.12294968074872936</v>
      </c>
      <c r="T143" s="15">
        <f t="shared" si="35"/>
        <v>0.53069875812814638</v>
      </c>
      <c r="U143" s="35"/>
      <c r="V143" s="18">
        <v>-0.11732531046796341</v>
      </c>
      <c r="W143" s="21">
        <v>3.1025278938320369E-3</v>
      </c>
      <c r="X143" s="21"/>
      <c r="Y143" s="24">
        <v>-7.8429691436059466E-3</v>
      </c>
      <c r="Z143" s="25">
        <v>6.843626279472945E-3</v>
      </c>
      <c r="AA143" s="25">
        <v>6.9642039968767465E-3</v>
      </c>
      <c r="AB143" s="18">
        <v>-7.5914314480284746E-3</v>
      </c>
      <c r="AC143" s="21">
        <v>-6.2722745115172812E-4</v>
      </c>
      <c r="AD143" s="27">
        <v>-7.478051685555296E-4</v>
      </c>
      <c r="AE143" s="28">
        <f>SUM(Y143:AB143)</f>
        <v>-1.6265703152847297E-3</v>
      </c>
      <c r="AF143" s="117">
        <v>-0.50642757672386329</v>
      </c>
      <c r="AG143" s="118">
        <v>0.68008243072110164</v>
      </c>
      <c r="AH143" s="115">
        <v>-9.0755492866219523E-3</v>
      </c>
      <c r="AI143" s="122">
        <v>-0.26929581228657845</v>
      </c>
      <c r="AJ143" s="125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/>
      <c r="BH143" s="91"/>
      <c r="BI143" s="91"/>
      <c r="BJ143" s="91"/>
      <c r="BK143" s="91"/>
      <c r="BL143" s="91"/>
      <c r="BM143" s="91"/>
      <c r="BN143" s="91"/>
      <c r="BO143" s="91"/>
      <c r="BP143" s="91"/>
      <c r="BQ143" s="91"/>
      <c r="BR143" s="91"/>
      <c r="BS143" s="91"/>
      <c r="BT143" s="91"/>
      <c r="BU143" s="91"/>
      <c r="BV143" s="91"/>
      <c r="BW143" s="91"/>
      <c r="BX143" s="91"/>
      <c r="BY143" s="91"/>
      <c r="BZ143" s="91"/>
      <c r="CA143" s="91"/>
      <c r="CB143" s="91"/>
      <c r="CC143" s="91"/>
      <c r="CD143" s="91"/>
      <c r="CE143" s="91"/>
      <c r="CF143" s="91"/>
      <c r="CG143" s="91"/>
      <c r="CH143" s="91"/>
      <c r="CI143" s="91"/>
      <c r="CJ143" s="91"/>
      <c r="CK143" s="91"/>
      <c r="CL143" s="91"/>
      <c r="CM143" s="91"/>
      <c r="CN143" s="91"/>
      <c r="CO143" s="91"/>
      <c r="CP143" s="91"/>
      <c r="CQ143" s="91"/>
      <c r="CR143" s="91"/>
      <c r="CS143" s="91"/>
      <c r="CT143" s="91"/>
      <c r="CU143" s="91"/>
      <c r="CV143" s="91"/>
      <c r="CW143" s="91"/>
      <c r="CX143" s="91"/>
      <c r="CY143" s="91"/>
      <c r="CZ143" s="91"/>
      <c r="DA143" s="91"/>
      <c r="DB143" s="91"/>
      <c r="DC143" s="91"/>
      <c r="DD143" s="91"/>
      <c r="DE143" s="91"/>
      <c r="DF143" s="91"/>
      <c r="DG143" s="91"/>
      <c r="DH143" s="91"/>
      <c r="DI143" s="91"/>
      <c r="DJ143" s="91"/>
      <c r="DK143" s="91"/>
      <c r="DL143" s="91"/>
      <c r="DM143" s="91"/>
      <c r="DN143" s="91"/>
      <c r="DO143" s="91"/>
      <c r="DP143" s="91"/>
      <c r="DQ143" s="91"/>
      <c r="DR143" s="91"/>
      <c r="DS143" s="91"/>
      <c r="DT143" s="91"/>
      <c r="DU143" s="91"/>
      <c r="DV143" s="91"/>
      <c r="DW143" s="91"/>
      <c r="DX143" s="91"/>
      <c r="DY143" s="91"/>
      <c r="DZ143" s="91"/>
      <c r="EA143" s="91"/>
      <c r="EB143" s="91"/>
      <c r="EC143" s="91"/>
      <c r="ED143" s="91"/>
      <c r="EE143" s="91"/>
      <c r="EF143" s="91"/>
      <c r="EG143" s="91"/>
      <c r="EH143" s="91"/>
      <c r="EI143" s="91"/>
      <c r="EJ143" s="91"/>
      <c r="EK143" s="91"/>
      <c r="EL143" s="91"/>
      <c r="EM143" s="91"/>
      <c r="EN143" s="91"/>
      <c r="EO143" s="91"/>
      <c r="EP143" s="91"/>
      <c r="EQ143" s="91"/>
      <c r="ER143" s="91"/>
      <c r="ES143" s="91"/>
      <c r="ET143" s="91"/>
      <c r="EU143" s="91"/>
      <c r="EV143" s="91"/>
      <c r="EW143" s="91"/>
      <c r="EX143" s="91"/>
      <c r="EY143" s="91"/>
      <c r="EZ143" s="91"/>
      <c r="FA143" s="91"/>
      <c r="FB143" s="91"/>
      <c r="FC143" s="91"/>
      <c r="FD143" s="91"/>
      <c r="FE143" s="91"/>
      <c r="FF143" s="91"/>
      <c r="FG143" s="91"/>
      <c r="FH143" s="91"/>
      <c r="FI143" s="91"/>
      <c r="FJ143" s="91"/>
      <c r="FK143" s="91"/>
      <c r="FL143" s="91"/>
      <c r="FM143" s="91"/>
      <c r="FN143" s="91"/>
      <c r="FO143" s="91"/>
      <c r="FP143" s="91"/>
      <c r="FQ143" s="91"/>
      <c r="FR143" s="91"/>
      <c r="FS143" s="91"/>
      <c r="FT143" s="91"/>
      <c r="FU143" s="91"/>
      <c r="FV143" s="91"/>
      <c r="FW143" s="91"/>
      <c r="FX143" s="91"/>
      <c r="FY143" s="91"/>
      <c r="FZ143" s="91"/>
      <c r="GA143" s="91"/>
      <c r="GB143" s="91"/>
      <c r="GC143" s="91"/>
      <c r="GD143" s="91"/>
      <c r="GE143" s="91"/>
      <c r="GF143" s="91"/>
      <c r="GG143" s="91"/>
      <c r="GH143" s="91"/>
      <c r="GI143" s="91"/>
      <c r="GJ143" s="91"/>
      <c r="GK143" s="91"/>
      <c r="GL143" s="91"/>
      <c r="GM143" s="91"/>
      <c r="GN143" s="91"/>
      <c r="GO143" s="91"/>
      <c r="GP143" s="91"/>
      <c r="GQ143" s="91"/>
      <c r="GR143" s="91"/>
      <c r="GS143" s="91"/>
      <c r="GT143" s="91"/>
      <c r="GU143" s="91"/>
      <c r="GV143" s="91"/>
      <c r="GW143" s="91"/>
      <c r="GX143" s="91"/>
      <c r="GY143" s="91"/>
      <c r="GZ143" s="91"/>
      <c r="HA143" s="91"/>
      <c r="HB143" s="91"/>
      <c r="HC143" s="91"/>
      <c r="HD143" s="91"/>
      <c r="HE143" s="91"/>
      <c r="HF143" s="91"/>
      <c r="HG143" s="91"/>
      <c r="HH143" s="91"/>
      <c r="HI143" s="91"/>
      <c r="HJ143" s="91"/>
      <c r="HK143" s="91"/>
      <c r="HL143" s="91"/>
      <c r="HM143" s="91"/>
      <c r="HN143" s="91"/>
      <c r="HO143" s="91"/>
      <c r="HP143" s="91"/>
      <c r="HQ143" s="91"/>
      <c r="HR143" s="91"/>
      <c r="HS143" s="91"/>
      <c r="HT143" s="91"/>
      <c r="HU143" s="91"/>
      <c r="HV143" s="91"/>
      <c r="HW143" s="91"/>
      <c r="HX143" s="91"/>
      <c r="HY143" s="91"/>
      <c r="HZ143" s="91"/>
      <c r="IA143" s="91"/>
      <c r="IB143" s="91"/>
      <c r="IC143" s="91"/>
      <c r="ID143" s="91"/>
      <c r="IE143" s="91"/>
      <c r="IF143" s="91"/>
      <c r="IG143" s="91"/>
      <c r="IH143" s="91"/>
      <c r="II143" s="91"/>
      <c r="IJ143" s="91"/>
      <c r="IK143" s="91"/>
      <c r="IL143" s="91"/>
      <c r="IM143" s="91"/>
      <c r="IN143" s="91"/>
      <c r="IO143" s="91"/>
      <c r="IP143" s="91"/>
      <c r="IQ143" s="91"/>
      <c r="IR143" s="91"/>
      <c r="IS143" s="91"/>
      <c r="IT143" s="91"/>
      <c r="IU143" s="91"/>
      <c r="IV143" s="91"/>
      <c r="IW143" s="91"/>
      <c r="IX143" s="91"/>
      <c r="IY143" s="91"/>
      <c r="IZ143" s="91"/>
      <c r="JA143" s="91"/>
      <c r="JB143" s="91"/>
      <c r="JC143" s="91"/>
      <c r="JD143" s="91"/>
      <c r="JE143" s="91"/>
      <c r="JF143" s="91"/>
      <c r="JG143" s="91"/>
      <c r="JH143" s="91"/>
      <c r="JI143" s="91"/>
      <c r="JJ143" s="91"/>
      <c r="JK143" s="91"/>
      <c r="JL143" s="91"/>
      <c r="JM143" s="91"/>
      <c r="JN143" s="91"/>
      <c r="JO143" s="91"/>
      <c r="JP143" s="91"/>
      <c r="JQ143" s="91"/>
      <c r="JR143" s="91"/>
      <c r="JS143" s="91"/>
      <c r="JT143" s="91"/>
      <c r="JU143" s="91"/>
      <c r="JV143" s="91"/>
      <c r="JW143" s="91"/>
      <c r="JX143" s="91"/>
      <c r="JY143" s="91"/>
      <c r="JZ143" s="91"/>
      <c r="KA143" s="91"/>
      <c r="KB143" s="91"/>
      <c r="KC143" s="91"/>
      <c r="KD143" s="91"/>
      <c r="KE143" s="91"/>
      <c r="KF143" s="91"/>
      <c r="KG143" s="91"/>
      <c r="KH143" s="91"/>
      <c r="KI143" s="91"/>
      <c r="KJ143" s="91"/>
      <c r="KK143" s="91"/>
      <c r="KL143" s="91"/>
      <c r="KM143" s="91"/>
      <c r="KN143" s="91"/>
      <c r="KO143" s="91"/>
      <c r="KP143" s="91"/>
      <c r="KQ143" s="91"/>
      <c r="KR143" s="91"/>
      <c r="KS143" s="91"/>
      <c r="KT143" s="91"/>
      <c r="KU143" s="91"/>
      <c r="KV143" s="91"/>
      <c r="KW143" s="91"/>
      <c r="KX143" s="91"/>
      <c r="KY143" s="91"/>
      <c r="KZ143" s="91"/>
      <c r="LA143" s="91"/>
      <c r="LB143" s="91"/>
      <c r="LC143" s="91"/>
      <c r="LD143" s="91"/>
      <c r="LE143" s="91"/>
      <c r="LF143" s="91"/>
      <c r="LG143" s="91"/>
      <c r="LH143" s="91"/>
      <c r="LI143" s="91"/>
      <c r="LJ143" s="91"/>
      <c r="LK143" s="91"/>
      <c r="LL143" s="91"/>
      <c r="LM143" s="91"/>
      <c r="LN143" s="91"/>
      <c r="LO143" s="91"/>
      <c r="LP143" s="91"/>
      <c r="LQ143" s="91"/>
      <c r="LR143" s="91"/>
      <c r="LS143" s="91"/>
      <c r="LT143" s="91"/>
      <c r="LU143" s="91"/>
      <c r="LV143" s="91"/>
      <c r="LW143" s="91"/>
      <c r="LX143" s="91"/>
      <c r="LY143" s="91"/>
    </row>
    <row r="144" spans="1:337" s="1" customFormat="1" ht="15" thickBot="1" x14ac:dyDescent="0.4">
      <c r="A144" s="60"/>
      <c r="B144" s="29">
        <v>1</v>
      </c>
      <c r="C144" s="30">
        <v>0</v>
      </c>
      <c r="D144" s="31">
        <v>1</v>
      </c>
      <c r="E144" s="50">
        <v>-0.156605987588113</v>
      </c>
      <c r="F144" s="51">
        <v>0.54717426938973213</v>
      </c>
      <c r="G144" s="49">
        <v>0.22276772674355549</v>
      </c>
      <c r="H144" s="49">
        <v>-0.21657201879935217</v>
      </c>
      <c r="I144" s="53"/>
      <c r="J144" s="34"/>
      <c r="K144" s="10">
        <v>-0.21657201879935217</v>
      </c>
      <c r="L144" s="10">
        <v>0.33060225059037995</v>
      </c>
      <c r="M144" s="10">
        <v>-0.37317800638746518</v>
      </c>
      <c r="N144" s="10">
        <v>0.17399626300226695</v>
      </c>
      <c r="O144" s="13">
        <f>1/(1+EXP(-K144))</f>
        <v>0.44606763182554199</v>
      </c>
      <c r="P144" s="13">
        <f t="shared" si="36"/>
        <v>0.58190590646822959</v>
      </c>
      <c r="Q144" s="13">
        <f t="shared" si="36"/>
        <v>0.40777332696465651</v>
      </c>
      <c r="R144" s="13">
        <f t="shared" si="36"/>
        <v>0.54338965355195834</v>
      </c>
      <c r="S144" s="106">
        <v>0.16645746986325771</v>
      </c>
      <c r="T144" s="15">
        <f t="shared" si="35"/>
        <v>0.54151854507851926</v>
      </c>
      <c r="U144" s="35"/>
      <c r="V144" s="18">
        <v>-0.11462036373037018</v>
      </c>
      <c r="W144" s="21">
        <v>2.6674652762538262E-3</v>
      </c>
      <c r="X144" s="21"/>
      <c r="Y144" s="24">
        <v>6.6422877230427977E-3</v>
      </c>
      <c r="Z144" s="25">
        <v>-6.3587358300746816E-3</v>
      </c>
      <c r="AA144" s="25">
        <v>-6.1662458105388998E-3</v>
      </c>
      <c r="AB144" s="18">
        <v>6.4947819418510544E-3</v>
      </c>
      <c r="AC144" s="21">
        <v>3.2853613131215466E-4</v>
      </c>
      <c r="AD144" s="27">
        <v>1.3604611177637279E-4</v>
      </c>
      <c r="AE144" s="28">
        <f>SUM(Y144:AB144)</f>
        <v>6.1208802428027072E-4</v>
      </c>
      <c r="AF144" s="117">
        <v>-0.15759159598204947</v>
      </c>
      <c r="AG144" s="118">
        <v>0.54676613105440297</v>
      </c>
      <c r="AH144" s="115">
        <v>-0.21840828287219299</v>
      </c>
      <c r="AI144" s="122">
        <v>0.21476533091479402</v>
      </c>
      <c r="AJ144" s="125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  <c r="AY144" s="91"/>
      <c r="AZ144" s="91"/>
      <c r="BA144" s="91"/>
      <c r="BB144" s="91"/>
      <c r="BC144" s="91"/>
      <c r="BD144" s="91"/>
      <c r="BE144" s="91"/>
      <c r="BF144" s="91"/>
      <c r="BG144" s="91"/>
      <c r="BH144" s="91"/>
      <c r="BI144" s="91"/>
      <c r="BJ144" s="91"/>
      <c r="BK144" s="91"/>
      <c r="BL144" s="91"/>
      <c r="BM144" s="91"/>
      <c r="BN144" s="91"/>
      <c r="BO144" s="91"/>
      <c r="BP144" s="91"/>
      <c r="BQ144" s="91"/>
      <c r="BR144" s="91"/>
      <c r="BS144" s="91"/>
      <c r="BT144" s="91"/>
      <c r="BU144" s="91"/>
      <c r="BV144" s="91"/>
      <c r="BW144" s="91"/>
      <c r="BX144" s="91"/>
      <c r="BY144" s="91"/>
      <c r="BZ144" s="91"/>
      <c r="CA144" s="91"/>
      <c r="CB144" s="91"/>
      <c r="CC144" s="91"/>
      <c r="CD144" s="91"/>
      <c r="CE144" s="91"/>
      <c r="CF144" s="91"/>
      <c r="CG144" s="91"/>
      <c r="CH144" s="91"/>
      <c r="CI144" s="91"/>
      <c r="CJ144" s="91"/>
      <c r="CK144" s="91"/>
      <c r="CL144" s="91"/>
      <c r="CM144" s="91"/>
      <c r="CN144" s="91"/>
      <c r="CO144" s="91"/>
      <c r="CP144" s="91"/>
      <c r="CQ144" s="91"/>
      <c r="CR144" s="91"/>
      <c r="CS144" s="91"/>
      <c r="CT144" s="91"/>
      <c r="CU144" s="91"/>
      <c r="CV144" s="91"/>
      <c r="CW144" s="91"/>
      <c r="CX144" s="91"/>
      <c r="CY144" s="91"/>
      <c r="CZ144" s="91"/>
      <c r="DA144" s="91"/>
      <c r="DB144" s="91"/>
      <c r="DC144" s="91"/>
      <c r="DD144" s="91"/>
      <c r="DE144" s="91"/>
      <c r="DF144" s="91"/>
      <c r="DG144" s="91"/>
      <c r="DH144" s="91"/>
      <c r="DI144" s="91"/>
      <c r="DJ144" s="91"/>
      <c r="DK144" s="91"/>
      <c r="DL144" s="91"/>
      <c r="DM144" s="91"/>
      <c r="DN144" s="91"/>
      <c r="DO144" s="91"/>
      <c r="DP144" s="91"/>
      <c r="DQ144" s="91"/>
      <c r="DR144" s="91"/>
      <c r="DS144" s="91"/>
      <c r="DT144" s="91"/>
      <c r="DU144" s="91"/>
      <c r="DV144" s="91"/>
      <c r="DW144" s="91"/>
      <c r="DX144" s="91"/>
      <c r="DY144" s="91"/>
      <c r="DZ144" s="91"/>
      <c r="EA144" s="91"/>
      <c r="EB144" s="91"/>
      <c r="EC144" s="91"/>
      <c r="ED144" s="91"/>
      <c r="EE144" s="91"/>
      <c r="EF144" s="91"/>
      <c r="EG144" s="91"/>
      <c r="EH144" s="91"/>
      <c r="EI144" s="91"/>
      <c r="EJ144" s="91"/>
      <c r="EK144" s="91"/>
      <c r="EL144" s="91"/>
      <c r="EM144" s="91"/>
      <c r="EN144" s="91"/>
      <c r="EO144" s="91"/>
      <c r="EP144" s="91"/>
      <c r="EQ144" s="91"/>
      <c r="ER144" s="91"/>
      <c r="ES144" s="91"/>
      <c r="ET144" s="91"/>
      <c r="EU144" s="91"/>
      <c r="EV144" s="91"/>
      <c r="EW144" s="91"/>
      <c r="EX144" s="91"/>
      <c r="EY144" s="91"/>
      <c r="EZ144" s="91"/>
      <c r="FA144" s="91"/>
      <c r="FB144" s="91"/>
      <c r="FC144" s="91"/>
      <c r="FD144" s="91"/>
      <c r="FE144" s="91"/>
      <c r="FF144" s="91"/>
      <c r="FG144" s="91"/>
      <c r="FH144" s="91"/>
      <c r="FI144" s="91"/>
      <c r="FJ144" s="91"/>
      <c r="FK144" s="91"/>
      <c r="FL144" s="91"/>
      <c r="FM144" s="91"/>
      <c r="FN144" s="91"/>
      <c r="FO144" s="91"/>
      <c r="FP144" s="91"/>
      <c r="FQ144" s="91"/>
      <c r="FR144" s="91"/>
      <c r="FS144" s="91"/>
      <c r="FT144" s="91"/>
      <c r="FU144" s="91"/>
      <c r="FV144" s="91"/>
      <c r="FW144" s="91"/>
      <c r="FX144" s="91"/>
      <c r="FY144" s="91"/>
      <c r="FZ144" s="91"/>
      <c r="GA144" s="91"/>
      <c r="GB144" s="91"/>
      <c r="GC144" s="91"/>
      <c r="GD144" s="91"/>
      <c r="GE144" s="91"/>
      <c r="GF144" s="91"/>
      <c r="GG144" s="91"/>
      <c r="GH144" s="91"/>
      <c r="GI144" s="91"/>
      <c r="GJ144" s="91"/>
      <c r="GK144" s="91"/>
      <c r="GL144" s="91"/>
      <c r="GM144" s="91"/>
      <c r="GN144" s="91"/>
      <c r="GO144" s="91"/>
      <c r="GP144" s="91"/>
      <c r="GQ144" s="91"/>
      <c r="GR144" s="91"/>
      <c r="GS144" s="91"/>
      <c r="GT144" s="91"/>
      <c r="GU144" s="91"/>
      <c r="GV144" s="91"/>
      <c r="GW144" s="91"/>
      <c r="GX144" s="91"/>
      <c r="GY144" s="91"/>
      <c r="GZ144" s="91"/>
      <c r="HA144" s="91"/>
      <c r="HB144" s="91"/>
      <c r="HC144" s="91"/>
      <c r="HD144" s="91"/>
      <c r="HE144" s="91"/>
      <c r="HF144" s="91"/>
      <c r="HG144" s="91"/>
      <c r="HH144" s="91"/>
      <c r="HI144" s="91"/>
      <c r="HJ144" s="91"/>
      <c r="HK144" s="91"/>
      <c r="HL144" s="91"/>
      <c r="HM144" s="91"/>
      <c r="HN144" s="91"/>
      <c r="HO144" s="91"/>
      <c r="HP144" s="91"/>
      <c r="HQ144" s="91"/>
      <c r="HR144" s="91"/>
      <c r="HS144" s="91"/>
      <c r="HT144" s="91"/>
      <c r="HU144" s="91"/>
      <c r="HV144" s="91"/>
      <c r="HW144" s="91"/>
      <c r="HX144" s="91"/>
      <c r="HY144" s="91"/>
      <c r="HZ144" s="91"/>
      <c r="IA144" s="91"/>
      <c r="IB144" s="91"/>
      <c r="IC144" s="91"/>
      <c r="ID144" s="91"/>
      <c r="IE144" s="91"/>
      <c r="IF144" s="91"/>
      <c r="IG144" s="91"/>
      <c r="IH144" s="91"/>
      <c r="II144" s="91"/>
      <c r="IJ144" s="91"/>
      <c r="IK144" s="91"/>
      <c r="IL144" s="91"/>
      <c r="IM144" s="91"/>
      <c r="IN144" s="91"/>
      <c r="IO144" s="91"/>
      <c r="IP144" s="91"/>
      <c r="IQ144" s="91"/>
      <c r="IR144" s="91"/>
      <c r="IS144" s="91"/>
      <c r="IT144" s="91"/>
      <c r="IU144" s="91"/>
      <c r="IV144" s="91"/>
      <c r="IW144" s="91"/>
      <c r="IX144" s="91"/>
      <c r="IY144" s="91"/>
      <c r="IZ144" s="91"/>
      <c r="JA144" s="91"/>
      <c r="JB144" s="91"/>
      <c r="JC144" s="91"/>
      <c r="JD144" s="91"/>
      <c r="JE144" s="91"/>
      <c r="JF144" s="91"/>
      <c r="JG144" s="91"/>
      <c r="JH144" s="91"/>
      <c r="JI144" s="91"/>
      <c r="JJ144" s="91"/>
      <c r="JK144" s="91"/>
      <c r="JL144" s="91"/>
      <c r="JM144" s="91"/>
      <c r="JN144" s="91"/>
      <c r="JO144" s="91"/>
      <c r="JP144" s="91"/>
      <c r="JQ144" s="91"/>
      <c r="JR144" s="91"/>
      <c r="JS144" s="91"/>
      <c r="JT144" s="91"/>
      <c r="JU144" s="91"/>
      <c r="JV144" s="91"/>
      <c r="JW144" s="91"/>
      <c r="JX144" s="91"/>
      <c r="JY144" s="91"/>
      <c r="JZ144" s="91"/>
      <c r="KA144" s="91"/>
      <c r="KB144" s="91"/>
      <c r="KC144" s="91"/>
      <c r="KD144" s="91"/>
      <c r="KE144" s="91"/>
      <c r="KF144" s="91"/>
      <c r="KG144" s="91"/>
      <c r="KH144" s="91"/>
      <c r="KI144" s="91"/>
      <c r="KJ144" s="91"/>
      <c r="KK144" s="91"/>
      <c r="KL144" s="91"/>
      <c r="KM144" s="91"/>
      <c r="KN144" s="91"/>
      <c r="KO144" s="91"/>
      <c r="KP144" s="91"/>
      <c r="KQ144" s="91"/>
      <c r="KR144" s="91"/>
      <c r="KS144" s="91"/>
      <c r="KT144" s="91"/>
      <c r="KU144" s="91"/>
      <c r="KV144" s="91"/>
      <c r="KW144" s="91"/>
      <c r="KX144" s="91"/>
      <c r="KY144" s="91"/>
      <c r="KZ144" s="91"/>
      <c r="LA144" s="91"/>
      <c r="LB144" s="91"/>
      <c r="LC144" s="91"/>
      <c r="LD144" s="91"/>
      <c r="LE144" s="91"/>
      <c r="LF144" s="91"/>
      <c r="LG144" s="91"/>
      <c r="LH144" s="91"/>
      <c r="LI144" s="91"/>
      <c r="LJ144" s="91"/>
      <c r="LK144" s="91"/>
      <c r="LL144" s="91"/>
      <c r="LM144" s="91"/>
      <c r="LN144" s="91"/>
      <c r="LO144" s="91"/>
      <c r="LP144" s="91"/>
      <c r="LQ144" s="91"/>
      <c r="LR144" s="91"/>
      <c r="LS144" s="91"/>
      <c r="LT144" s="91"/>
      <c r="LU144" s="91"/>
      <c r="LV144" s="91"/>
      <c r="LW144" s="91"/>
      <c r="LX144" s="91"/>
      <c r="LY144" s="91"/>
    </row>
    <row r="145" spans="1:337" s="1" customFormat="1" ht="15" thickBot="1" x14ac:dyDescent="0.4">
      <c r="A145" s="61"/>
      <c r="B145" s="36">
        <v>1</v>
      </c>
      <c r="C145" s="37">
        <v>1</v>
      </c>
      <c r="D145" s="38">
        <v>0</v>
      </c>
      <c r="E145" s="54"/>
      <c r="F145" s="55"/>
      <c r="G145" s="56"/>
      <c r="H145" s="56"/>
      <c r="I145" s="57"/>
      <c r="J145" s="41"/>
      <c r="K145" s="42"/>
      <c r="L145" s="42"/>
      <c r="M145" s="42"/>
      <c r="N145" s="42"/>
      <c r="O145" s="14"/>
      <c r="P145" s="14"/>
      <c r="Q145" s="14"/>
      <c r="R145" s="14"/>
      <c r="S145" s="107">
        <v>-0.12006905587729211</v>
      </c>
      <c r="T145" s="15">
        <f t="shared" si="35"/>
        <v>0.47001874630313878</v>
      </c>
      <c r="U145" s="43"/>
      <c r="V145" s="19">
        <v>0.11750468657578469</v>
      </c>
      <c r="W145" s="44"/>
      <c r="X145" s="44"/>
      <c r="Y145" s="45"/>
      <c r="Z145" s="42"/>
      <c r="AA145" s="42"/>
      <c r="AB145" s="19"/>
      <c r="AC145" s="44"/>
      <c r="AD145" s="46"/>
      <c r="AE145" s="47"/>
      <c r="AF145" s="119"/>
      <c r="AG145" s="120"/>
      <c r="AH145" s="116"/>
      <c r="AI145" s="123"/>
      <c r="AJ145" s="126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  <c r="AY145" s="91"/>
      <c r="AZ145" s="91"/>
      <c r="BA145" s="91"/>
      <c r="BB145" s="91"/>
      <c r="BC145" s="91"/>
      <c r="BD145" s="91"/>
      <c r="BE145" s="91"/>
      <c r="BF145" s="91"/>
      <c r="BG145" s="91"/>
      <c r="BH145" s="91"/>
      <c r="BI145" s="91"/>
      <c r="BJ145" s="91"/>
      <c r="BK145" s="91"/>
      <c r="BL145" s="91"/>
      <c r="BM145" s="91"/>
      <c r="BN145" s="91"/>
      <c r="BO145" s="91"/>
      <c r="BP145" s="91"/>
      <c r="BQ145" s="91"/>
      <c r="BR145" s="91"/>
      <c r="BS145" s="91"/>
      <c r="BT145" s="91"/>
      <c r="BU145" s="91"/>
      <c r="BV145" s="91"/>
      <c r="BW145" s="91"/>
      <c r="BX145" s="91"/>
      <c r="BY145" s="91"/>
      <c r="BZ145" s="91"/>
      <c r="CA145" s="91"/>
      <c r="CB145" s="91"/>
      <c r="CC145" s="91"/>
      <c r="CD145" s="91"/>
      <c r="CE145" s="91"/>
      <c r="CF145" s="91"/>
      <c r="CG145" s="91"/>
      <c r="CH145" s="91"/>
      <c r="CI145" s="91"/>
      <c r="CJ145" s="91"/>
      <c r="CK145" s="91"/>
      <c r="CL145" s="91"/>
      <c r="CM145" s="91"/>
      <c r="CN145" s="91"/>
      <c r="CO145" s="91"/>
      <c r="CP145" s="91"/>
      <c r="CQ145" s="91"/>
      <c r="CR145" s="91"/>
      <c r="CS145" s="91"/>
      <c r="CT145" s="91"/>
      <c r="CU145" s="91"/>
      <c r="CV145" s="91"/>
      <c r="CW145" s="91"/>
      <c r="CX145" s="91"/>
      <c r="CY145" s="91"/>
      <c r="CZ145" s="91"/>
      <c r="DA145" s="91"/>
      <c r="DB145" s="91"/>
      <c r="DC145" s="91"/>
      <c r="DD145" s="91"/>
      <c r="DE145" s="91"/>
      <c r="DF145" s="91"/>
      <c r="DG145" s="91"/>
      <c r="DH145" s="91"/>
      <c r="DI145" s="91"/>
      <c r="DJ145" s="91"/>
      <c r="DK145" s="91"/>
      <c r="DL145" s="91"/>
      <c r="DM145" s="91"/>
      <c r="DN145" s="91"/>
      <c r="DO145" s="91"/>
      <c r="DP145" s="91"/>
      <c r="DQ145" s="91"/>
      <c r="DR145" s="91"/>
      <c r="DS145" s="91"/>
      <c r="DT145" s="91"/>
      <c r="DU145" s="91"/>
      <c r="DV145" s="91"/>
      <c r="DW145" s="91"/>
      <c r="DX145" s="91"/>
      <c r="DY145" s="91"/>
      <c r="DZ145" s="91"/>
      <c r="EA145" s="91"/>
      <c r="EB145" s="91"/>
      <c r="EC145" s="91"/>
      <c r="ED145" s="91"/>
      <c r="EE145" s="91"/>
      <c r="EF145" s="91"/>
      <c r="EG145" s="91"/>
      <c r="EH145" s="91"/>
      <c r="EI145" s="91"/>
      <c r="EJ145" s="91"/>
      <c r="EK145" s="91"/>
      <c r="EL145" s="91"/>
      <c r="EM145" s="91"/>
      <c r="EN145" s="91"/>
      <c r="EO145" s="91"/>
      <c r="EP145" s="91"/>
      <c r="EQ145" s="91"/>
      <c r="ER145" s="91"/>
      <c r="ES145" s="91"/>
      <c r="ET145" s="91"/>
      <c r="EU145" s="91"/>
      <c r="EV145" s="91"/>
      <c r="EW145" s="91"/>
      <c r="EX145" s="91"/>
      <c r="EY145" s="91"/>
      <c r="EZ145" s="91"/>
      <c r="FA145" s="91"/>
      <c r="FB145" s="91"/>
      <c r="FC145" s="91"/>
      <c r="FD145" s="91"/>
      <c r="FE145" s="91"/>
      <c r="FF145" s="91"/>
      <c r="FG145" s="91"/>
      <c r="FH145" s="91"/>
      <c r="FI145" s="91"/>
      <c r="FJ145" s="91"/>
      <c r="FK145" s="91"/>
      <c r="FL145" s="91"/>
      <c r="FM145" s="91"/>
      <c r="FN145" s="91"/>
      <c r="FO145" s="91"/>
      <c r="FP145" s="91"/>
      <c r="FQ145" s="91"/>
      <c r="FR145" s="91"/>
      <c r="FS145" s="91"/>
      <c r="FT145" s="91"/>
      <c r="FU145" s="91"/>
      <c r="FV145" s="91"/>
      <c r="FW145" s="91"/>
      <c r="FX145" s="91"/>
      <c r="FY145" s="91"/>
      <c r="FZ145" s="91"/>
      <c r="GA145" s="91"/>
      <c r="GB145" s="91"/>
      <c r="GC145" s="91"/>
      <c r="GD145" s="91"/>
      <c r="GE145" s="91"/>
      <c r="GF145" s="91"/>
      <c r="GG145" s="91"/>
      <c r="GH145" s="91"/>
      <c r="GI145" s="91"/>
      <c r="GJ145" s="91"/>
      <c r="GK145" s="91"/>
      <c r="GL145" s="91"/>
      <c r="GM145" s="91"/>
      <c r="GN145" s="91"/>
      <c r="GO145" s="91"/>
      <c r="GP145" s="91"/>
      <c r="GQ145" s="91"/>
      <c r="GR145" s="91"/>
      <c r="GS145" s="91"/>
      <c r="GT145" s="91"/>
      <c r="GU145" s="91"/>
      <c r="GV145" s="91"/>
      <c r="GW145" s="91"/>
      <c r="GX145" s="91"/>
      <c r="GY145" s="91"/>
      <c r="GZ145" s="91"/>
      <c r="HA145" s="91"/>
      <c r="HB145" s="91"/>
      <c r="HC145" s="91"/>
      <c r="HD145" s="91"/>
      <c r="HE145" s="91"/>
      <c r="HF145" s="91"/>
      <c r="HG145" s="91"/>
      <c r="HH145" s="91"/>
      <c r="HI145" s="91"/>
      <c r="HJ145" s="91"/>
      <c r="HK145" s="91"/>
      <c r="HL145" s="91"/>
      <c r="HM145" s="91"/>
      <c r="HN145" s="91"/>
      <c r="HO145" s="91"/>
      <c r="HP145" s="91"/>
      <c r="HQ145" s="91"/>
      <c r="HR145" s="91"/>
      <c r="HS145" s="91"/>
      <c r="HT145" s="91"/>
      <c r="HU145" s="91"/>
      <c r="HV145" s="91"/>
      <c r="HW145" s="91"/>
      <c r="HX145" s="91"/>
      <c r="HY145" s="91"/>
      <c r="HZ145" s="91"/>
      <c r="IA145" s="91"/>
      <c r="IB145" s="91"/>
      <c r="IC145" s="91"/>
      <c r="ID145" s="91"/>
      <c r="IE145" s="91"/>
      <c r="IF145" s="91"/>
      <c r="IG145" s="91"/>
      <c r="IH145" s="91"/>
      <c r="II145" s="91"/>
      <c r="IJ145" s="91"/>
      <c r="IK145" s="91"/>
      <c r="IL145" s="91"/>
      <c r="IM145" s="91"/>
      <c r="IN145" s="91"/>
      <c r="IO145" s="91"/>
      <c r="IP145" s="91"/>
      <c r="IQ145" s="91"/>
      <c r="IR145" s="91"/>
      <c r="IS145" s="91"/>
      <c r="IT145" s="91"/>
      <c r="IU145" s="91"/>
      <c r="IV145" s="91"/>
      <c r="IW145" s="91"/>
      <c r="IX145" s="91"/>
      <c r="IY145" s="91"/>
      <c r="IZ145" s="91"/>
      <c r="JA145" s="91"/>
      <c r="JB145" s="91"/>
      <c r="JC145" s="91"/>
      <c r="JD145" s="91"/>
      <c r="JE145" s="91"/>
      <c r="JF145" s="91"/>
      <c r="JG145" s="91"/>
      <c r="JH145" s="91"/>
      <c r="JI145" s="91"/>
      <c r="JJ145" s="91"/>
      <c r="JK145" s="91"/>
      <c r="JL145" s="91"/>
      <c r="JM145" s="91"/>
      <c r="JN145" s="91"/>
      <c r="JO145" s="91"/>
      <c r="JP145" s="91"/>
      <c r="JQ145" s="91"/>
      <c r="JR145" s="91"/>
      <c r="JS145" s="91"/>
      <c r="JT145" s="91"/>
      <c r="JU145" s="91"/>
      <c r="JV145" s="91"/>
      <c r="JW145" s="91"/>
      <c r="JX145" s="91"/>
      <c r="JY145" s="91"/>
      <c r="JZ145" s="91"/>
      <c r="KA145" s="91"/>
      <c r="KB145" s="91"/>
      <c r="KC145" s="91"/>
      <c r="KD145" s="91"/>
      <c r="KE145" s="91"/>
      <c r="KF145" s="91"/>
      <c r="KG145" s="91"/>
      <c r="KH145" s="91"/>
      <c r="KI145" s="91"/>
      <c r="KJ145" s="91"/>
      <c r="KK145" s="91"/>
      <c r="KL145" s="91"/>
      <c r="KM145" s="91"/>
      <c r="KN145" s="91"/>
      <c r="KO145" s="91"/>
      <c r="KP145" s="91"/>
      <c r="KQ145" s="91"/>
      <c r="KR145" s="91"/>
      <c r="KS145" s="91"/>
      <c r="KT145" s="91"/>
      <c r="KU145" s="91"/>
      <c r="KV145" s="91"/>
      <c r="KW145" s="91"/>
      <c r="KX145" s="91"/>
      <c r="KY145" s="91"/>
      <c r="KZ145" s="91"/>
      <c r="LA145" s="91"/>
      <c r="LB145" s="91"/>
      <c r="LC145" s="91"/>
      <c r="LD145" s="91"/>
      <c r="LE145" s="91"/>
      <c r="LF145" s="91"/>
      <c r="LG145" s="91"/>
      <c r="LH145" s="91"/>
      <c r="LI145" s="91"/>
      <c r="LJ145" s="91"/>
      <c r="LK145" s="91"/>
      <c r="LL145" s="91"/>
      <c r="LM145" s="91"/>
      <c r="LN145" s="91"/>
      <c r="LO145" s="91"/>
      <c r="LP145" s="91"/>
      <c r="LQ145" s="91"/>
      <c r="LR145" s="91"/>
      <c r="LS145" s="91"/>
      <c r="LT145" s="91"/>
      <c r="LU145" s="91"/>
      <c r="LV145" s="91"/>
      <c r="LW145" s="91"/>
      <c r="LX145" s="91"/>
      <c r="LY145" s="91"/>
    </row>
    <row r="146" spans="1:337" s="1" customFormat="1" ht="15" thickBot="1" x14ac:dyDescent="0.4">
      <c r="A146" s="59">
        <f>A142+1</f>
        <v>35</v>
      </c>
      <c r="B146" s="3">
        <v>0</v>
      </c>
      <c r="C146" s="4">
        <v>0</v>
      </c>
      <c r="D146" s="5">
        <v>0</v>
      </c>
      <c r="E146" s="48" cm="1">
        <f t="array" ref="E146:F148">AF142:AG144</f>
        <v>-0.4065347871558842</v>
      </c>
      <c r="F146" s="49">
        <v>-0.41249500069118999</v>
      </c>
      <c r="G146" s="49" cm="1">
        <f t="array" ref="G146:G148">AI142:AI144</f>
        <v>2.6873061267855372</v>
      </c>
      <c r="H146" s="49" cm="1">
        <f t="array" ref="H146:H148">AH142:AH144</f>
        <v>0.46327533780069607</v>
      </c>
      <c r="I146" s="52">
        <f>AJ142</f>
        <v>-1.1991789256554204</v>
      </c>
      <c r="J146" s="8">
        <v>3</v>
      </c>
      <c r="K146" s="9" cm="1">
        <f t="array" ref="K146:N148" xml:space="preserve"> MMULT(E146:F148, TRANSPOSE(B146:C149))+H146:H148</f>
        <v>0.46327533780069607</v>
      </c>
      <c r="L146" s="9">
        <v>5.078033710950608E-2</v>
      </c>
      <c r="M146" s="9">
        <v>5.6740550644811871E-2</v>
      </c>
      <c r="N146" s="9">
        <v>-0.35575445004637818</v>
      </c>
      <c r="O146" s="11">
        <f>(EXP(K146)-EXP(-K146))/(EXP(K146)+EXP(-K146))</f>
        <v>0.43274993735069872</v>
      </c>
      <c r="P146" s="11">
        <f t="shared" ref="P146:R148" si="37">1/(1+EXP(-L146))</f>
        <v>0.51269235697351545</v>
      </c>
      <c r="Q146" s="11">
        <f t="shared" si="37"/>
        <v>0.51418133314355152</v>
      </c>
      <c r="R146" s="11">
        <f t="shared" si="37"/>
        <v>0.41198768097480498</v>
      </c>
      <c r="S146" s="105" cm="1">
        <f t="array" ref="S146:S149">MMULT(TRANSPOSE(O146:R148), G146:G148)+I146</f>
        <v>-7.4581848266683126E-2</v>
      </c>
      <c r="T146" s="15">
        <f t="shared" si="35"/>
        <v>0.48136317600259793</v>
      </c>
      <c r="U146" s="16" cm="1">
        <f t="array" ref="U146">0.25*(-SUMPRODUCT(D146:D149,LN(T146:T149))-SUMPRODUCT(1-D146:D149,LN(1-T146:T149)))</f>
        <v>0.63386986337843587</v>
      </c>
      <c r="V146" s="17" cm="1">
        <f t="array" ref="V146:V149">0.25*(T146:T149-D146:D149)</f>
        <v>0.12034079400064948</v>
      </c>
      <c r="W146" s="20" cm="1">
        <f t="array" ref="W146:W148" xml:space="preserve"> TRANSPOSE(MMULT( TRANSPOSE(_xlfn.ANCHORARRAY(V146)), TRANSPOSE(O146:R148)))</f>
        <v>-1.8464466627416021E-2</v>
      </c>
      <c r="X146" s="20">
        <f>SUM(_xlfn.ANCHORARRAY(V146))</f>
        <v>6.1486177296647127E-3</v>
      </c>
      <c r="Y146" s="22" cm="1">
        <f t="array" ref="Y146:AB148">(G146:G148)*(TRANSPOSE(_xlfn.ANCHORARRAY(V146))*(O146:R148)*(1-O146:R148))</f>
        <v>7.9385572496963083E-2</v>
      </c>
      <c r="Z146" s="23">
        <v>-7.8675828546365276E-2</v>
      </c>
      <c r="AA146" s="23">
        <v>-7.6823711746030088E-2</v>
      </c>
      <c r="AB146" s="17">
        <v>7.6450257379666708E-2</v>
      </c>
      <c r="AC146" s="20" cm="1">
        <f t="array" ref="AC146:AD148">MMULT((_xlfn.ANCHORARRAY(Y146)),(B146:C149))</f>
        <v>-3.7345436636337936E-4</v>
      </c>
      <c r="AD146" s="26">
        <v>-2.2255711666985672E-3</v>
      </c>
      <c r="AE146" s="28">
        <f>SUM(Y146:AB146)</f>
        <v>3.3628958423442823E-4</v>
      </c>
      <c r="AF146" s="117" cm="1">
        <f t="array" ref="AF146:AG148">E146:F148-3*(_xlfn.ANCHORARRAY(AC146))</f>
        <v>-0.40541442405679406</v>
      </c>
      <c r="AG146" s="118">
        <v>-0.40581828719109431</v>
      </c>
      <c r="AH146" s="114" cm="1">
        <f t="array" ref="AH146:AH148">(H146:H148)-3*(AE146:AE148)</f>
        <v>0.46226646904799279</v>
      </c>
      <c r="AI146" s="121" cm="1">
        <f t="array" ref="AI146:AI148">G146:G148-3*(_xlfn.ANCHORARRAY(W146))</f>
        <v>2.7426995266677854</v>
      </c>
      <c r="AJ146" s="124">
        <f>I146-3*(X146)</f>
        <v>-1.2176247788444146</v>
      </c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  <c r="BM146" s="91"/>
      <c r="BN146" s="91"/>
      <c r="BO146" s="91"/>
      <c r="BP146" s="91"/>
      <c r="BQ146" s="91"/>
      <c r="BR146" s="91"/>
      <c r="BS146" s="91"/>
      <c r="BT146" s="91"/>
      <c r="BU146" s="91"/>
      <c r="BV146" s="91"/>
      <c r="BW146" s="91"/>
      <c r="BX146" s="91"/>
      <c r="BY146" s="91"/>
      <c r="BZ146" s="91"/>
      <c r="CA146" s="91"/>
      <c r="CB146" s="91"/>
      <c r="CC146" s="91"/>
      <c r="CD146" s="91"/>
      <c r="CE146" s="91"/>
      <c r="CF146" s="91"/>
      <c r="CG146" s="91"/>
      <c r="CH146" s="91"/>
      <c r="CI146" s="91"/>
      <c r="CJ146" s="91"/>
      <c r="CK146" s="91"/>
      <c r="CL146" s="91"/>
      <c r="CM146" s="91"/>
      <c r="CN146" s="91"/>
      <c r="CO146" s="91"/>
      <c r="CP146" s="91"/>
      <c r="CQ146" s="91"/>
      <c r="CR146" s="91"/>
      <c r="CS146" s="91"/>
      <c r="CT146" s="91"/>
      <c r="CU146" s="91"/>
      <c r="CV146" s="91"/>
      <c r="CW146" s="91"/>
      <c r="CX146" s="91"/>
      <c r="CY146" s="91"/>
      <c r="CZ146" s="91"/>
      <c r="DA146" s="91"/>
      <c r="DB146" s="91"/>
      <c r="DC146" s="91"/>
      <c r="DD146" s="91"/>
      <c r="DE146" s="91"/>
      <c r="DF146" s="91"/>
      <c r="DG146" s="91"/>
      <c r="DH146" s="91"/>
      <c r="DI146" s="91"/>
      <c r="DJ146" s="91"/>
      <c r="DK146" s="91"/>
      <c r="DL146" s="91"/>
      <c r="DM146" s="91"/>
      <c r="DN146" s="91"/>
      <c r="DO146" s="91"/>
      <c r="DP146" s="91"/>
      <c r="DQ146" s="91"/>
      <c r="DR146" s="91"/>
      <c r="DS146" s="91"/>
      <c r="DT146" s="91"/>
      <c r="DU146" s="91"/>
      <c r="DV146" s="91"/>
      <c r="DW146" s="91"/>
      <c r="DX146" s="91"/>
      <c r="DY146" s="91"/>
      <c r="DZ146" s="91"/>
      <c r="EA146" s="91"/>
      <c r="EB146" s="91"/>
      <c r="EC146" s="91"/>
      <c r="ED146" s="91"/>
      <c r="EE146" s="91"/>
      <c r="EF146" s="91"/>
      <c r="EG146" s="91"/>
      <c r="EH146" s="91"/>
      <c r="EI146" s="91"/>
      <c r="EJ146" s="91"/>
      <c r="EK146" s="91"/>
      <c r="EL146" s="91"/>
      <c r="EM146" s="91"/>
      <c r="EN146" s="91"/>
      <c r="EO146" s="91"/>
      <c r="EP146" s="91"/>
      <c r="EQ146" s="91"/>
      <c r="ER146" s="91"/>
      <c r="ES146" s="91"/>
      <c r="ET146" s="91"/>
      <c r="EU146" s="91"/>
      <c r="EV146" s="91"/>
      <c r="EW146" s="91"/>
      <c r="EX146" s="91"/>
      <c r="EY146" s="91"/>
      <c r="EZ146" s="91"/>
      <c r="FA146" s="91"/>
      <c r="FB146" s="91"/>
      <c r="FC146" s="91"/>
      <c r="FD146" s="91"/>
      <c r="FE146" s="91"/>
      <c r="FF146" s="91"/>
      <c r="FG146" s="91"/>
      <c r="FH146" s="91"/>
      <c r="FI146" s="91"/>
      <c r="FJ146" s="91"/>
      <c r="FK146" s="91"/>
      <c r="FL146" s="91"/>
      <c r="FM146" s="91"/>
      <c r="FN146" s="91"/>
      <c r="FO146" s="91"/>
      <c r="FP146" s="91"/>
      <c r="FQ146" s="91"/>
      <c r="FR146" s="91"/>
      <c r="FS146" s="91"/>
      <c r="FT146" s="91"/>
      <c r="FU146" s="91"/>
      <c r="FV146" s="91"/>
      <c r="FW146" s="91"/>
      <c r="FX146" s="91"/>
      <c r="FY146" s="91"/>
      <c r="FZ146" s="91"/>
      <c r="GA146" s="91"/>
      <c r="GB146" s="91"/>
      <c r="GC146" s="91"/>
      <c r="GD146" s="91"/>
      <c r="GE146" s="91"/>
      <c r="GF146" s="91"/>
      <c r="GG146" s="91"/>
      <c r="GH146" s="91"/>
      <c r="GI146" s="91"/>
      <c r="GJ146" s="91"/>
      <c r="GK146" s="91"/>
      <c r="GL146" s="91"/>
      <c r="GM146" s="91"/>
      <c r="GN146" s="91"/>
      <c r="GO146" s="91"/>
      <c r="GP146" s="91"/>
      <c r="GQ146" s="91"/>
      <c r="GR146" s="91"/>
      <c r="GS146" s="91"/>
      <c r="GT146" s="91"/>
      <c r="GU146" s="91"/>
      <c r="GV146" s="91"/>
      <c r="GW146" s="91"/>
      <c r="GX146" s="91"/>
      <c r="GY146" s="91"/>
      <c r="GZ146" s="91"/>
      <c r="HA146" s="91"/>
      <c r="HB146" s="91"/>
      <c r="HC146" s="91"/>
      <c r="HD146" s="91"/>
      <c r="HE146" s="91"/>
      <c r="HF146" s="91"/>
      <c r="HG146" s="91"/>
      <c r="HH146" s="91"/>
      <c r="HI146" s="91"/>
      <c r="HJ146" s="91"/>
      <c r="HK146" s="91"/>
      <c r="HL146" s="91"/>
      <c r="HM146" s="91"/>
      <c r="HN146" s="91"/>
      <c r="HO146" s="91"/>
      <c r="HP146" s="91"/>
      <c r="HQ146" s="91"/>
      <c r="HR146" s="91"/>
      <c r="HS146" s="91"/>
      <c r="HT146" s="91"/>
      <c r="HU146" s="91"/>
      <c r="HV146" s="91"/>
      <c r="HW146" s="91"/>
      <c r="HX146" s="91"/>
      <c r="HY146" s="91"/>
      <c r="HZ146" s="91"/>
      <c r="IA146" s="91"/>
      <c r="IB146" s="91"/>
      <c r="IC146" s="91"/>
      <c r="ID146" s="91"/>
      <c r="IE146" s="91"/>
      <c r="IF146" s="91"/>
      <c r="IG146" s="91"/>
      <c r="IH146" s="91"/>
      <c r="II146" s="91"/>
      <c r="IJ146" s="91"/>
      <c r="IK146" s="91"/>
      <c r="IL146" s="91"/>
      <c r="IM146" s="91"/>
      <c r="IN146" s="91"/>
      <c r="IO146" s="91"/>
      <c r="IP146" s="91"/>
      <c r="IQ146" s="91"/>
      <c r="IR146" s="91"/>
      <c r="IS146" s="91"/>
      <c r="IT146" s="91"/>
      <c r="IU146" s="91"/>
      <c r="IV146" s="91"/>
      <c r="IW146" s="91"/>
      <c r="IX146" s="91"/>
      <c r="IY146" s="91"/>
      <c r="IZ146" s="91"/>
      <c r="JA146" s="91"/>
      <c r="JB146" s="91"/>
      <c r="JC146" s="91"/>
      <c r="JD146" s="91"/>
      <c r="JE146" s="91"/>
      <c r="JF146" s="91"/>
      <c r="JG146" s="91"/>
      <c r="JH146" s="91"/>
      <c r="JI146" s="91"/>
      <c r="JJ146" s="91"/>
      <c r="JK146" s="91"/>
      <c r="JL146" s="91"/>
      <c r="JM146" s="91"/>
      <c r="JN146" s="91"/>
      <c r="JO146" s="91"/>
      <c r="JP146" s="91"/>
      <c r="JQ146" s="91"/>
      <c r="JR146" s="91"/>
      <c r="JS146" s="91"/>
      <c r="JT146" s="91"/>
      <c r="JU146" s="91"/>
      <c r="JV146" s="91"/>
      <c r="JW146" s="91"/>
      <c r="JX146" s="91"/>
      <c r="JY146" s="91"/>
      <c r="JZ146" s="91"/>
      <c r="KA146" s="91"/>
      <c r="KB146" s="91"/>
      <c r="KC146" s="91"/>
      <c r="KD146" s="91"/>
      <c r="KE146" s="91"/>
      <c r="KF146" s="91"/>
      <c r="KG146" s="91"/>
      <c r="KH146" s="91"/>
      <c r="KI146" s="91"/>
      <c r="KJ146" s="91"/>
      <c r="KK146" s="91"/>
      <c r="KL146" s="91"/>
      <c r="KM146" s="91"/>
      <c r="KN146" s="91"/>
      <c r="KO146" s="91"/>
      <c r="KP146" s="91"/>
      <c r="KQ146" s="91"/>
      <c r="KR146" s="91"/>
      <c r="KS146" s="91"/>
      <c r="KT146" s="91"/>
      <c r="KU146" s="91"/>
      <c r="KV146" s="91"/>
      <c r="KW146" s="91"/>
      <c r="KX146" s="91"/>
      <c r="KY146" s="91"/>
      <c r="KZ146" s="91"/>
      <c r="LA146" s="91"/>
      <c r="LB146" s="91"/>
      <c r="LC146" s="91"/>
      <c r="LD146" s="91"/>
      <c r="LE146" s="91"/>
      <c r="LF146" s="91"/>
      <c r="LG146" s="91"/>
      <c r="LH146" s="91"/>
      <c r="LI146" s="91"/>
      <c r="LJ146" s="91"/>
      <c r="LK146" s="91"/>
      <c r="LL146" s="91"/>
      <c r="LM146" s="91"/>
      <c r="LN146" s="91"/>
      <c r="LO146" s="91"/>
      <c r="LP146" s="91"/>
      <c r="LQ146" s="91"/>
      <c r="LR146" s="91"/>
      <c r="LS146" s="91"/>
      <c r="LT146" s="91"/>
      <c r="LU146" s="91"/>
      <c r="LV146" s="91"/>
      <c r="LW146" s="91"/>
      <c r="LX146" s="91"/>
      <c r="LY146" s="91"/>
    </row>
    <row r="147" spans="1:337" s="1" customFormat="1" ht="15" thickBot="1" x14ac:dyDescent="0.4">
      <c r="A147" s="60"/>
      <c r="B147" s="29">
        <v>0</v>
      </c>
      <c r="C147" s="30">
        <v>1</v>
      </c>
      <c r="D147" s="31">
        <v>1</v>
      </c>
      <c r="E147" s="50">
        <v>-0.50642757672386329</v>
      </c>
      <c r="F147" s="51">
        <v>0.68008243072110164</v>
      </c>
      <c r="G147" s="49">
        <v>-0.26929581228657845</v>
      </c>
      <c r="H147" s="49">
        <v>-9.0755492866219523E-3</v>
      </c>
      <c r="I147" s="53"/>
      <c r="J147" s="34"/>
      <c r="K147" s="10">
        <v>-9.0755492866219523E-3</v>
      </c>
      <c r="L147" s="10">
        <v>0.67100688143447973</v>
      </c>
      <c r="M147" s="10">
        <v>-0.5155031260104852</v>
      </c>
      <c r="N147" s="10">
        <v>0.16457930471061638</v>
      </c>
      <c r="O147" s="13">
        <f>1/(1+EXP(-K147))</f>
        <v>0.49773112825140403</v>
      </c>
      <c r="P147" s="13">
        <f t="shared" si="37"/>
        <v>0.66172858012506086</v>
      </c>
      <c r="Q147" s="13">
        <f t="shared" si="37"/>
        <v>0.37390435302048741</v>
      </c>
      <c r="R147" s="13">
        <f t="shared" si="37"/>
        <v>0.54105220512439722</v>
      </c>
      <c r="S147" s="106">
        <v>0.12523757265973989</v>
      </c>
      <c r="T147" s="15">
        <f t="shared" si="35"/>
        <v>0.53126853469805513</v>
      </c>
      <c r="U147" s="35"/>
      <c r="V147" s="18">
        <v>-0.11718286632548622</v>
      </c>
      <c r="W147" s="21">
        <v>3.1010583170731562E-3</v>
      </c>
      <c r="X147" s="21"/>
      <c r="Y147" s="24">
        <v>-8.1016511424302131E-3</v>
      </c>
      <c r="Z147" s="25">
        <v>7.0638084724683799E-3</v>
      </c>
      <c r="AA147" s="25">
        <v>7.2147028009228046E-3</v>
      </c>
      <c r="AB147" s="18">
        <v>-7.8527760734263888E-3</v>
      </c>
      <c r="AC147" s="21">
        <v>-6.3807327250358422E-4</v>
      </c>
      <c r="AD147" s="27">
        <v>-7.8896760095800884E-4</v>
      </c>
      <c r="AE147" s="28">
        <f>SUM(Y147:AB147)</f>
        <v>-1.6759159424654174E-3</v>
      </c>
      <c r="AF147" s="117">
        <v>-0.50451335690635257</v>
      </c>
      <c r="AG147" s="118">
        <v>0.68244933352397563</v>
      </c>
      <c r="AH147" s="115">
        <v>-4.0478014592257002E-3</v>
      </c>
      <c r="AI147" s="122">
        <v>-0.27859898723779791</v>
      </c>
      <c r="AJ147" s="125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  <c r="BM147" s="91"/>
      <c r="BN147" s="91"/>
      <c r="BO147" s="91"/>
      <c r="BP147" s="91"/>
      <c r="BQ147" s="91"/>
      <c r="BR147" s="91"/>
      <c r="BS147" s="91"/>
      <c r="BT147" s="91"/>
      <c r="BU147" s="91"/>
      <c r="BV147" s="91"/>
      <c r="BW147" s="91"/>
      <c r="BX147" s="91"/>
      <c r="BY147" s="91"/>
      <c r="BZ147" s="91"/>
      <c r="CA147" s="91"/>
      <c r="CB147" s="91"/>
      <c r="CC147" s="91"/>
      <c r="CD147" s="91"/>
      <c r="CE147" s="91"/>
      <c r="CF147" s="91"/>
      <c r="CG147" s="91"/>
      <c r="CH147" s="91"/>
      <c r="CI147" s="91"/>
      <c r="CJ147" s="91"/>
      <c r="CK147" s="91"/>
      <c r="CL147" s="91"/>
      <c r="CM147" s="91"/>
      <c r="CN147" s="91"/>
      <c r="CO147" s="91"/>
      <c r="CP147" s="91"/>
      <c r="CQ147" s="91"/>
      <c r="CR147" s="91"/>
      <c r="CS147" s="91"/>
      <c r="CT147" s="91"/>
      <c r="CU147" s="91"/>
      <c r="CV147" s="91"/>
      <c r="CW147" s="91"/>
      <c r="CX147" s="91"/>
      <c r="CY147" s="91"/>
      <c r="CZ147" s="91"/>
      <c r="DA147" s="91"/>
      <c r="DB147" s="91"/>
      <c r="DC147" s="91"/>
      <c r="DD147" s="91"/>
      <c r="DE147" s="91"/>
      <c r="DF147" s="91"/>
      <c r="DG147" s="91"/>
      <c r="DH147" s="91"/>
      <c r="DI147" s="91"/>
      <c r="DJ147" s="91"/>
      <c r="DK147" s="91"/>
      <c r="DL147" s="91"/>
      <c r="DM147" s="91"/>
      <c r="DN147" s="91"/>
      <c r="DO147" s="91"/>
      <c r="DP147" s="91"/>
      <c r="DQ147" s="91"/>
      <c r="DR147" s="91"/>
      <c r="DS147" s="91"/>
      <c r="DT147" s="91"/>
      <c r="DU147" s="91"/>
      <c r="DV147" s="91"/>
      <c r="DW147" s="91"/>
      <c r="DX147" s="91"/>
      <c r="DY147" s="91"/>
      <c r="DZ147" s="91"/>
      <c r="EA147" s="91"/>
      <c r="EB147" s="91"/>
      <c r="EC147" s="91"/>
      <c r="ED147" s="91"/>
      <c r="EE147" s="91"/>
      <c r="EF147" s="91"/>
      <c r="EG147" s="91"/>
      <c r="EH147" s="91"/>
      <c r="EI147" s="91"/>
      <c r="EJ147" s="91"/>
      <c r="EK147" s="91"/>
      <c r="EL147" s="91"/>
      <c r="EM147" s="91"/>
      <c r="EN147" s="91"/>
      <c r="EO147" s="91"/>
      <c r="EP147" s="91"/>
      <c r="EQ147" s="91"/>
      <c r="ER147" s="91"/>
      <c r="ES147" s="91"/>
      <c r="ET147" s="91"/>
      <c r="EU147" s="91"/>
      <c r="EV147" s="91"/>
      <c r="EW147" s="91"/>
      <c r="EX147" s="91"/>
      <c r="EY147" s="91"/>
      <c r="EZ147" s="91"/>
      <c r="FA147" s="91"/>
      <c r="FB147" s="91"/>
      <c r="FC147" s="91"/>
      <c r="FD147" s="91"/>
      <c r="FE147" s="91"/>
      <c r="FF147" s="91"/>
      <c r="FG147" s="91"/>
      <c r="FH147" s="91"/>
      <c r="FI147" s="91"/>
      <c r="FJ147" s="91"/>
      <c r="FK147" s="91"/>
      <c r="FL147" s="91"/>
      <c r="FM147" s="91"/>
      <c r="FN147" s="91"/>
      <c r="FO147" s="91"/>
      <c r="FP147" s="91"/>
      <c r="FQ147" s="91"/>
      <c r="FR147" s="91"/>
      <c r="FS147" s="91"/>
      <c r="FT147" s="91"/>
      <c r="FU147" s="91"/>
      <c r="FV147" s="91"/>
      <c r="FW147" s="91"/>
      <c r="FX147" s="91"/>
      <c r="FY147" s="91"/>
      <c r="FZ147" s="91"/>
      <c r="GA147" s="91"/>
      <c r="GB147" s="91"/>
      <c r="GC147" s="91"/>
      <c r="GD147" s="91"/>
      <c r="GE147" s="91"/>
      <c r="GF147" s="91"/>
      <c r="GG147" s="91"/>
      <c r="GH147" s="91"/>
      <c r="GI147" s="91"/>
      <c r="GJ147" s="91"/>
      <c r="GK147" s="91"/>
      <c r="GL147" s="91"/>
      <c r="GM147" s="91"/>
      <c r="GN147" s="91"/>
      <c r="GO147" s="91"/>
      <c r="GP147" s="91"/>
      <c r="GQ147" s="91"/>
      <c r="GR147" s="91"/>
      <c r="GS147" s="91"/>
      <c r="GT147" s="91"/>
      <c r="GU147" s="91"/>
      <c r="GV147" s="91"/>
      <c r="GW147" s="91"/>
      <c r="GX147" s="91"/>
      <c r="GY147" s="91"/>
      <c r="GZ147" s="91"/>
      <c r="HA147" s="91"/>
      <c r="HB147" s="91"/>
      <c r="HC147" s="91"/>
      <c r="HD147" s="91"/>
      <c r="HE147" s="91"/>
      <c r="HF147" s="91"/>
      <c r="HG147" s="91"/>
      <c r="HH147" s="91"/>
      <c r="HI147" s="91"/>
      <c r="HJ147" s="91"/>
      <c r="HK147" s="91"/>
      <c r="HL147" s="91"/>
      <c r="HM147" s="91"/>
      <c r="HN147" s="91"/>
      <c r="HO147" s="91"/>
      <c r="HP147" s="91"/>
      <c r="HQ147" s="91"/>
      <c r="HR147" s="91"/>
      <c r="HS147" s="91"/>
      <c r="HT147" s="91"/>
      <c r="HU147" s="91"/>
      <c r="HV147" s="91"/>
      <c r="HW147" s="91"/>
      <c r="HX147" s="91"/>
      <c r="HY147" s="91"/>
      <c r="HZ147" s="91"/>
      <c r="IA147" s="91"/>
      <c r="IB147" s="91"/>
      <c r="IC147" s="91"/>
      <c r="ID147" s="91"/>
      <c r="IE147" s="91"/>
      <c r="IF147" s="91"/>
      <c r="IG147" s="91"/>
      <c r="IH147" s="91"/>
      <c r="II147" s="91"/>
      <c r="IJ147" s="91"/>
      <c r="IK147" s="91"/>
      <c r="IL147" s="91"/>
      <c r="IM147" s="91"/>
      <c r="IN147" s="91"/>
      <c r="IO147" s="91"/>
      <c r="IP147" s="91"/>
      <c r="IQ147" s="91"/>
      <c r="IR147" s="91"/>
      <c r="IS147" s="91"/>
      <c r="IT147" s="91"/>
      <c r="IU147" s="91"/>
      <c r="IV147" s="91"/>
      <c r="IW147" s="91"/>
      <c r="IX147" s="91"/>
      <c r="IY147" s="91"/>
      <c r="IZ147" s="91"/>
      <c r="JA147" s="91"/>
      <c r="JB147" s="91"/>
      <c r="JC147" s="91"/>
      <c r="JD147" s="91"/>
      <c r="JE147" s="91"/>
      <c r="JF147" s="91"/>
      <c r="JG147" s="91"/>
      <c r="JH147" s="91"/>
      <c r="JI147" s="91"/>
      <c r="JJ147" s="91"/>
      <c r="JK147" s="91"/>
      <c r="JL147" s="91"/>
      <c r="JM147" s="91"/>
      <c r="JN147" s="91"/>
      <c r="JO147" s="91"/>
      <c r="JP147" s="91"/>
      <c r="JQ147" s="91"/>
      <c r="JR147" s="91"/>
      <c r="JS147" s="91"/>
      <c r="JT147" s="91"/>
      <c r="JU147" s="91"/>
      <c r="JV147" s="91"/>
      <c r="JW147" s="91"/>
      <c r="JX147" s="91"/>
      <c r="JY147" s="91"/>
      <c r="JZ147" s="91"/>
      <c r="KA147" s="91"/>
      <c r="KB147" s="91"/>
      <c r="KC147" s="91"/>
      <c r="KD147" s="91"/>
      <c r="KE147" s="91"/>
      <c r="KF147" s="91"/>
      <c r="KG147" s="91"/>
      <c r="KH147" s="91"/>
      <c r="KI147" s="91"/>
      <c r="KJ147" s="91"/>
      <c r="KK147" s="91"/>
      <c r="KL147" s="91"/>
      <c r="KM147" s="91"/>
      <c r="KN147" s="91"/>
      <c r="KO147" s="91"/>
      <c r="KP147" s="91"/>
      <c r="KQ147" s="91"/>
      <c r="KR147" s="91"/>
      <c r="KS147" s="91"/>
      <c r="KT147" s="91"/>
      <c r="KU147" s="91"/>
      <c r="KV147" s="91"/>
      <c r="KW147" s="91"/>
      <c r="KX147" s="91"/>
      <c r="KY147" s="91"/>
      <c r="KZ147" s="91"/>
      <c r="LA147" s="91"/>
      <c r="LB147" s="91"/>
      <c r="LC147" s="91"/>
      <c r="LD147" s="91"/>
      <c r="LE147" s="91"/>
      <c r="LF147" s="91"/>
      <c r="LG147" s="91"/>
      <c r="LH147" s="91"/>
      <c r="LI147" s="91"/>
      <c r="LJ147" s="91"/>
      <c r="LK147" s="91"/>
      <c r="LL147" s="91"/>
      <c r="LM147" s="91"/>
      <c r="LN147" s="91"/>
      <c r="LO147" s="91"/>
      <c r="LP147" s="91"/>
      <c r="LQ147" s="91"/>
      <c r="LR147" s="91"/>
      <c r="LS147" s="91"/>
      <c r="LT147" s="91"/>
      <c r="LU147" s="91"/>
      <c r="LV147" s="91"/>
      <c r="LW147" s="91"/>
      <c r="LX147" s="91"/>
      <c r="LY147" s="91"/>
    </row>
    <row r="148" spans="1:337" s="1" customFormat="1" ht="15" thickBot="1" x14ac:dyDescent="0.4">
      <c r="A148" s="60"/>
      <c r="B148" s="29">
        <v>1</v>
      </c>
      <c r="C148" s="30">
        <v>0</v>
      </c>
      <c r="D148" s="31">
        <v>1</v>
      </c>
      <c r="E148" s="50">
        <v>-0.15759159598204947</v>
      </c>
      <c r="F148" s="51">
        <v>0.54676613105440297</v>
      </c>
      <c r="G148" s="49">
        <v>0.21476533091479402</v>
      </c>
      <c r="H148" s="49">
        <v>-0.21840828287219299</v>
      </c>
      <c r="I148" s="53"/>
      <c r="J148" s="34"/>
      <c r="K148" s="10">
        <v>-0.21840828287219299</v>
      </c>
      <c r="L148" s="10">
        <v>0.32835784818220998</v>
      </c>
      <c r="M148" s="10">
        <v>-0.37599987885424246</v>
      </c>
      <c r="N148" s="10">
        <v>0.17076625220016051</v>
      </c>
      <c r="O148" s="13">
        <f>1/(1+EXP(-K148))</f>
        <v>0.445613952006497</v>
      </c>
      <c r="P148" s="13">
        <f t="shared" si="37"/>
        <v>0.58135976244542131</v>
      </c>
      <c r="Q148" s="13">
        <f t="shared" si="37"/>
        <v>0.40709203877435352</v>
      </c>
      <c r="R148" s="13">
        <f t="shared" si="37"/>
        <v>0.54258812023287395</v>
      </c>
      <c r="S148" s="106">
        <v>0.16932210113601354</v>
      </c>
      <c r="T148" s="15">
        <f t="shared" si="35"/>
        <v>0.54222967980981118</v>
      </c>
      <c r="U148" s="35"/>
      <c r="V148" s="18">
        <v>-0.1144425800475472</v>
      </c>
      <c r="W148" s="21">
        <v>2.629367515887715E-3</v>
      </c>
      <c r="X148" s="21"/>
      <c r="Y148" s="24">
        <v>6.384812089388273E-3</v>
      </c>
      <c r="Z148" s="25">
        <v>-6.1251147616560283E-3</v>
      </c>
      <c r="AA148" s="25">
        <v>-5.9324174921899057E-3</v>
      </c>
      <c r="AB148" s="18">
        <v>6.259404974900692E-3</v>
      </c>
      <c r="AC148" s="21">
        <v>3.2698748271078621E-4</v>
      </c>
      <c r="AD148" s="27">
        <v>1.342902132446637E-4</v>
      </c>
      <c r="AE148" s="28">
        <f>SUM(Y148:AB148)</f>
        <v>5.866848104430309E-4</v>
      </c>
      <c r="AF148" s="117">
        <v>-0.15857255843018184</v>
      </c>
      <c r="AG148" s="118">
        <v>0.54636326041466898</v>
      </c>
      <c r="AH148" s="115">
        <v>-0.22016833730352209</v>
      </c>
      <c r="AI148" s="122">
        <v>0.20687722836713088</v>
      </c>
      <c r="AJ148" s="125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  <c r="BM148" s="91"/>
      <c r="BN148" s="91"/>
      <c r="BO148" s="91"/>
      <c r="BP148" s="91"/>
      <c r="BQ148" s="91"/>
      <c r="BR148" s="91"/>
      <c r="BS148" s="91"/>
      <c r="BT148" s="91"/>
      <c r="BU148" s="91"/>
      <c r="BV148" s="91"/>
      <c r="BW148" s="91"/>
      <c r="BX148" s="91"/>
      <c r="BY148" s="91"/>
      <c r="BZ148" s="91"/>
      <c r="CA148" s="91"/>
      <c r="CB148" s="91"/>
      <c r="CC148" s="91"/>
      <c r="CD148" s="91"/>
      <c r="CE148" s="91"/>
      <c r="CF148" s="91"/>
      <c r="CG148" s="91"/>
      <c r="CH148" s="91"/>
      <c r="CI148" s="91"/>
      <c r="CJ148" s="91"/>
      <c r="CK148" s="91"/>
      <c r="CL148" s="91"/>
      <c r="CM148" s="91"/>
      <c r="CN148" s="91"/>
      <c r="CO148" s="91"/>
      <c r="CP148" s="91"/>
      <c r="CQ148" s="91"/>
      <c r="CR148" s="91"/>
      <c r="CS148" s="91"/>
      <c r="CT148" s="91"/>
      <c r="CU148" s="91"/>
      <c r="CV148" s="91"/>
      <c r="CW148" s="91"/>
      <c r="CX148" s="91"/>
      <c r="CY148" s="91"/>
      <c r="CZ148" s="91"/>
      <c r="DA148" s="91"/>
      <c r="DB148" s="91"/>
      <c r="DC148" s="91"/>
      <c r="DD148" s="91"/>
      <c r="DE148" s="91"/>
      <c r="DF148" s="91"/>
      <c r="DG148" s="91"/>
      <c r="DH148" s="91"/>
      <c r="DI148" s="91"/>
      <c r="DJ148" s="91"/>
      <c r="DK148" s="91"/>
      <c r="DL148" s="91"/>
      <c r="DM148" s="91"/>
      <c r="DN148" s="91"/>
      <c r="DO148" s="91"/>
      <c r="DP148" s="91"/>
      <c r="DQ148" s="91"/>
      <c r="DR148" s="91"/>
      <c r="DS148" s="91"/>
      <c r="DT148" s="91"/>
      <c r="DU148" s="91"/>
      <c r="DV148" s="91"/>
      <c r="DW148" s="91"/>
      <c r="DX148" s="91"/>
      <c r="DY148" s="91"/>
      <c r="DZ148" s="91"/>
      <c r="EA148" s="91"/>
      <c r="EB148" s="91"/>
      <c r="EC148" s="91"/>
      <c r="ED148" s="91"/>
      <c r="EE148" s="91"/>
      <c r="EF148" s="91"/>
      <c r="EG148" s="91"/>
      <c r="EH148" s="91"/>
      <c r="EI148" s="91"/>
      <c r="EJ148" s="91"/>
      <c r="EK148" s="91"/>
      <c r="EL148" s="91"/>
      <c r="EM148" s="91"/>
      <c r="EN148" s="91"/>
      <c r="EO148" s="91"/>
      <c r="EP148" s="91"/>
      <c r="EQ148" s="91"/>
      <c r="ER148" s="91"/>
      <c r="ES148" s="91"/>
      <c r="ET148" s="91"/>
      <c r="EU148" s="91"/>
      <c r="EV148" s="91"/>
      <c r="EW148" s="91"/>
      <c r="EX148" s="91"/>
      <c r="EY148" s="91"/>
      <c r="EZ148" s="91"/>
      <c r="FA148" s="91"/>
      <c r="FB148" s="91"/>
      <c r="FC148" s="91"/>
      <c r="FD148" s="91"/>
      <c r="FE148" s="91"/>
      <c r="FF148" s="91"/>
      <c r="FG148" s="91"/>
      <c r="FH148" s="91"/>
      <c r="FI148" s="91"/>
      <c r="FJ148" s="91"/>
      <c r="FK148" s="91"/>
      <c r="FL148" s="91"/>
      <c r="FM148" s="91"/>
      <c r="FN148" s="91"/>
      <c r="FO148" s="91"/>
      <c r="FP148" s="91"/>
      <c r="FQ148" s="91"/>
      <c r="FR148" s="91"/>
      <c r="FS148" s="91"/>
      <c r="FT148" s="91"/>
      <c r="FU148" s="91"/>
      <c r="FV148" s="91"/>
      <c r="FW148" s="91"/>
      <c r="FX148" s="91"/>
      <c r="FY148" s="91"/>
      <c r="FZ148" s="91"/>
      <c r="GA148" s="91"/>
      <c r="GB148" s="91"/>
      <c r="GC148" s="91"/>
      <c r="GD148" s="91"/>
      <c r="GE148" s="91"/>
      <c r="GF148" s="91"/>
      <c r="GG148" s="91"/>
      <c r="GH148" s="91"/>
      <c r="GI148" s="91"/>
      <c r="GJ148" s="91"/>
      <c r="GK148" s="91"/>
      <c r="GL148" s="91"/>
      <c r="GM148" s="91"/>
      <c r="GN148" s="91"/>
      <c r="GO148" s="91"/>
      <c r="GP148" s="91"/>
      <c r="GQ148" s="91"/>
      <c r="GR148" s="91"/>
      <c r="GS148" s="91"/>
      <c r="GT148" s="91"/>
      <c r="GU148" s="91"/>
      <c r="GV148" s="91"/>
      <c r="GW148" s="91"/>
      <c r="GX148" s="91"/>
      <c r="GY148" s="91"/>
      <c r="GZ148" s="91"/>
      <c r="HA148" s="91"/>
      <c r="HB148" s="91"/>
      <c r="HC148" s="91"/>
      <c r="HD148" s="91"/>
      <c r="HE148" s="91"/>
      <c r="HF148" s="91"/>
      <c r="HG148" s="91"/>
      <c r="HH148" s="91"/>
      <c r="HI148" s="91"/>
      <c r="HJ148" s="91"/>
      <c r="HK148" s="91"/>
      <c r="HL148" s="91"/>
      <c r="HM148" s="91"/>
      <c r="HN148" s="91"/>
      <c r="HO148" s="91"/>
      <c r="HP148" s="91"/>
      <c r="HQ148" s="91"/>
      <c r="HR148" s="91"/>
      <c r="HS148" s="91"/>
      <c r="HT148" s="91"/>
      <c r="HU148" s="91"/>
      <c r="HV148" s="91"/>
      <c r="HW148" s="91"/>
      <c r="HX148" s="91"/>
      <c r="HY148" s="91"/>
      <c r="HZ148" s="91"/>
      <c r="IA148" s="91"/>
      <c r="IB148" s="91"/>
      <c r="IC148" s="91"/>
      <c r="ID148" s="91"/>
      <c r="IE148" s="91"/>
      <c r="IF148" s="91"/>
      <c r="IG148" s="91"/>
      <c r="IH148" s="91"/>
      <c r="II148" s="91"/>
      <c r="IJ148" s="91"/>
      <c r="IK148" s="91"/>
      <c r="IL148" s="91"/>
      <c r="IM148" s="91"/>
      <c r="IN148" s="91"/>
      <c r="IO148" s="91"/>
      <c r="IP148" s="91"/>
      <c r="IQ148" s="91"/>
      <c r="IR148" s="91"/>
      <c r="IS148" s="91"/>
      <c r="IT148" s="91"/>
      <c r="IU148" s="91"/>
      <c r="IV148" s="91"/>
      <c r="IW148" s="91"/>
      <c r="IX148" s="91"/>
      <c r="IY148" s="91"/>
      <c r="IZ148" s="91"/>
      <c r="JA148" s="91"/>
      <c r="JB148" s="91"/>
      <c r="JC148" s="91"/>
      <c r="JD148" s="91"/>
      <c r="JE148" s="91"/>
      <c r="JF148" s="91"/>
      <c r="JG148" s="91"/>
      <c r="JH148" s="91"/>
      <c r="JI148" s="91"/>
      <c r="JJ148" s="91"/>
      <c r="JK148" s="91"/>
      <c r="JL148" s="91"/>
      <c r="JM148" s="91"/>
      <c r="JN148" s="91"/>
      <c r="JO148" s="91"/>
      <c r="JP148" s="91"/>
      <c r="JQ148" s="91"/>
      <c r="JR148" s="91"/>
      <c r="JS148" s="91"/>
      <c r="JT148" s="91"/>
      <c r="JU148" s="91"/>
      <c r="JV148" s="91"/>
      <c r="JW148" s="91"/>
      <c r="JX148" s="91"/>
      <c r="JY148" s="91"/>
      <c r="JZ148" s="91"/>
      <c r="KA148" s="91"/>
      <c r="KB148" s="91"/>
      <c r="KC148" s="91"/>
      <c r="KD148" s="91"/>
      <c r="KE148" s="91"/>
      <c r="KF148" s="91"/>
      <c r="KG148" s="91"/>
      <c r="KH148" s="91"/>
      <c r="KI148" s="91"/>
      <c r="KJ148" s="91"/>
      <c r="KK148" s="91"/>
      <c r="KL148" s="91"/>
      <c r="KM148" s="91"/>
      <c r="KN148" s="91"/>
      <c r="KO148" s="91"/>
      <c r="KP148" s="91"/>
      <c r="KQ148" s="91"/>
      <c r="KR148" s="91"/>
      <c r="KS148" s="91"/>
      <c r="KT148" s="91"/>
      <c r="KU148" s="91"/>
      <c r="KV148" s="91"/>
      <c r="KW148" s="91"/>
      <c r="KX148" s="91"/>
      <c r="KY148" s="91"/>
      <c r="KZ148" s="91"/>
      <c r="LA148" s="91"/>
      <c r="LB148" s="91"/>
      <c r="LC148" s="91"/>
      <c r="LD148" s="91"/>
      <c r="LE148" s="91"/>
      <c r="LF148" s="91"/>
      <c r="LG148" s="91"/>
      <c r="LH148" s="91"/>
      <c r="LI148" s="91"/>
      <c r="LJ148" s="91"/>
      <c r="LK148" s="91"/>
      <c r="LL148" s="91"/>
      <c r="LM148" s="91"/>
      <c r="LN148" s="91"/>
      <c r="LO148" s="91"/>
      <c r="LP148" s="91"/>
      <c r="LQ148" s="91"/>
      <c r="LR148" s="91"/>
      <c r="LS148" s="91"/>
      <c r="LT148" s="91"/>
      <c r="LU148" s="91"/>
      <c r="LV148" s="91"/>
      <c r="LW148" s="91"/>
      <c r="LX148" s="91"/>
      <c r="LY148" s="91"/>
    </row>
    <row r="149" spans="1:337" s="1" customFormat="1" ht="15" thickBot="1" x14ac:dyDescent="0.4">
      <c r="A149" s="61"/>
      <c r="B149" s="36">
        <v>1</v>
      </c>
      <c r="C149" s="37">
        <v>1</v>
      </c>
      <c r="D149" s="38">
        <v>0</v>
      </c>
      <c r="E149" s="54"/>
      <c r="F149" s="55"/>
      <c r="G149" s="56"/>
      <c r="H149" s="56"/>
      <c r="I149" s="57"/>
      <c r="J149" s="41"/>
      <c r="K149" s="42"/>
      <c r="L149" s="42"/>
      <c r="M149" s="42"/>
      <c r="N149" s="42"/>
      <c r="O149" s="14"/>
      <c r="P149" s="14"/>
      <c r="Q149" s="14"/>
      <c r="R149" s="14"/>
      <c r="S149" s="107">
        <v>-0.12121588228783153</v>
      </c>
      <c r="T149" s="15">
        <f t="shared" si="35"/>
        <v>0.46973308040819461</v>
      </c>
      <c r="U149" s="43"/>
      <c r="V149" s="19">
        <v>0.11743327010204865</v>
      </c>
      <c r="W149" s="44"/>
      <c r="X149" s="44"/>
      <c r="Y149" s="45"/>
      <c r="Z149" s="42"/>
      <c r="AA149" s="42"/>
      <c r="AB149" s="19"/>
      <c r="AC149" s="44"/>
      <c r="AD149" s="46"/>
      <c r="AE149" s="47"/>
      <c r="AF149" s="119"/>
      <c r="AG149" s="120"/>
      <c r="AH149" s="116"/>
      <c r="AI149" s="123"/>
      <c r="AJ149" s="126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  <c r="BM149" s="91"/>
      <c r="BN149" s="91"/>
      <c r="BO149" s="91"/>
      <c r="BP149" s="91"/>
      <c r="BQ149" s="91"/>
      <c r="BR149" s="91"/>
      <c r="BS149" s="91"/>
      <c r="BT149" s="91"/>
      <c r="BU149" s="91"/>
      <c r="BV149" s="91"/>
      <c r="BW149" s="91"/>
      <c r="BX149" s="91"/>
      <c r="BY149" s="91"/>
      <c r="BZ149" s="91"/>
      <c r="CA149" s="91"/>
      <c r="CB149" s="91"/>
      <c r="CC149" s="91"/>
      <c r="CD149" s="91"/>
      <c r="CE149" s="91"/>
      <c r="CF149" s="91"/>
      <c r="CG149" s="91"/>
      <c r="CH149" s="91"/>
      <c r="CI149" s="91"/>
      <c r="CJ149" s="91"/>
      <c r="CK149" s="91"/>
      <c r="CL149" s="91"/>
      <c r="CM149" s="91"/>
      <c r="CN149" s="91"/>
      <c r="CO149" s="91"/>
      <c r="CP149" s="91"/>
      <c r="CQ149" s="91"/>
      <c r="CR149" s="91"/>
      <c r="CS149" s="91"/>
      <c r="CT149" s="91"/>
      <c r="CU149" s="91"/>
      <c r="CV149" s="91"/>
      <c r="CW149" s="91"/>
      <c r="CX149" s="91"/>
      <c r="CY149" s="91"/>
      <c r="CZ149" s="91"/>
      <c r="DA149" s="91"/>
      <c r="DB149" s="91"/>
      <c r="DC149" s="91"/>
      <c r="DD149" s="91"/>
      <c r="DE149" s="91"/>
      <c r="DF149" s="91"/>
      <c r="DG149" s="91"/>
      <c r="DH149" s="91"/>
      <c r="DI149" s="91"/>
      <c r="DJ149" s="91"/>
      <c r="DK149" s="91"/>
      <c r="DL149" s="91"/>
      <c r="DM149" s="91"/>
      <c r="DN149" s="91"/>
      <c r="DO149" s="91"/>
      <c r="DP149" s="91"/>
      <c r="DQ149" s="91"/>
      <c r="DR149" s="91"/>
      <c r="DS149" s="91"/>
      <c r="DT149" s="91"/>
      <c r="DU149" s="91"/>
      <c r="DV149" s="91"/>
      <c r="DW149" s="91"/>
      <c r="DX149" s="91"/>
      <c r="DY149" s="91"/>
      <c r="DZ149" s="91"/>
      <c r="EA149" s="91"/>
      <c r="EB149" s="91"/>
      <c r="EC149" s="91"/>
      <c r="ED149" s="91"/>
      <c r="EE149" s="91"/>
      <c r="EF149" s="91"/>
      <c r="EG149" s="91"/>
      <c r="EH149" s="91"/>
      <c r="EI149" s="91"/>
      <c r="EJ149" s="91"/>
      <c r="EK149" s="91"/>
      <c r="EL149" s="91"/>
      <c r="EM149" s="91"/>
      <c r="EN149" s="91"/>
      <c r="EO149" s="91"/>
      <c r="EP149" s="91"/>
      <c r="EQ149" s="91"/>
      <c r="ER149" s="91"/>
      <c r="ES149" s="91"/>
      <c r="ET149" s="91"/>
      <c r="EU149" s="91"/>
      <c r="EV149" s="91"/>
      <c r="EW149" s="91"/>
      <c r="EX149" s="91"/>
      <c r="EY149" s="91"/>
      <c r="EZ149" s="91"/>
      <c r="FA149" s="91"/>
      <c r="FB149" s="91"/>
      <c r="FC149" s="91"/>
      <c r="FD149" s="91"/>
      <c r="FE149" s="91"/>
      <c r="FF149" s="91"/>
      <c r="FG149" s="91"/>
      <c r="FH149" s="91"/>
      <c r="FI149" s="91"/>
      <c r="FJ149" s="91"/>
      <c r="FK149" s="91"/>
      <c r="FL149" s="91"/>
      <c r="FM149" s="91"/>
      <c r="FN149" s="91"/>
      <c r="FO149" s="91"/>
      <c r="FP149" s="91"/>
      <c r="FQ149" s="91"/>
      <c r="FR149" s="91"/>
      <c r="FS149" s="91"/>
      <c r="FT149" s="91"/>
      <c r="FU149" s="91"/>
      <c r="FV149" s="91"/>
      <c r="FW149" s="91"/>
      <c r="FX149" s="91"/>
      <c r="FY149" s="91"/>
      <c r="FZ149" s="91"/>
      <c r="GA149" s="91"/>
      <c r="GB149" s="91"/>
      <c r="GC149" s="91"/>
      <c r="GD149" s="91"/>
      <c r="GE149" s="91"/>
      <c r="GF149" s="91"/>
      <c r="GG149" s="91"/>
      <c r="GH149" s="91"/>
      <c r="GI149" s="91"/>
      <c r="GJ149" s="91"/>
      <c r="GK149" s="91"/>
      <c r="GL149" s="91"/>
      <c r="GM149" s="91"/>
      <c r="GN149" s="91"/>
      <c r="GO149" s="91"/>
      <c r="GP149" s="91"/>
      <c r="GQ149" s="91"/>
      <c r="GR149" s="91"/>
      <c r="GS149" s="91"/>
      <c r="GT149" s="91"/>
      <c r="GU149" s="91"/>
      <c r="GV149" s="91"/>
      <c r="GW149" s="91"/>
      <c r="GX149" s="91"/>
      <c r="GY149" s="91"/>
      <c r="GZ149" s="91"/>
      <c r="HA149" s="91"/>
      <c r="HB149" s="91"/>
      <c r="HC149" s="91"/>
      <c r="HD149" s="91"/>
      <c r="HE149" s="91"/>
      <c r="HF149" s="91"/>
      <c r="HG149" s="91"/>
      <c r="HH149" s="91"/>
      <c r="HI149" s="91"/>
      <c r="HJ149" s="91"/>
      <c r="HK149" s="91"/>
      <c r="HL149" s="91"/>
      <c r="HM149" s="91"/>
      <c r="HN149" s="91"/>
      <c r="HO149" s="91"/>
      <c r="HP149" s="91"/>
      <c r="HQ149" s="91"/>
      <c r="HR149" s="91"/>
      <c r="HS149" s="91"/>
      <c r="HT149" s="91"/>
      <c r="HU149" s="91"/>
      <c r="HV149" s="91"/>
      <c r="HW149" s="91"/>
      <c r="HX149" s="91"/>
      <c r="HY149" s="91"/>
      <c r="HZ149" s="91"/>
      <c r="IA149" s="91"/>
      <c r="IB149" s="91"/>
      <c r="IC149" s="91"/>
      <c r="ID149" s="91"/>
      <c r="IE149" s="91"/>
      <c r="IF149" s="91"/>
      <c r="IG149" s="91"/>
      <c r="IH149" s="91"/>
      <c r="II149" s="91"/>
      <c r="IJ149" s="91"/>
      <c r="IK149" s="91"/>
      <c r="IL149" s="91"/>
      <c r="IM149" s="91"/>
      <c r="IN149" s="91"/>
      <c r="IO149" s="91"/>
      <c r="IP149" s="91"/>
      <c r="IQ149" s="91"/>
      <c r="IR149" s="91"/>
      <c r="IS149" s="91"/>
      <c r="IT149" s="91"/>
      <c r="IU149" s="91"/>
      <c r="IV149" s="91"/>
      <c r="IW149" s="91"/>
      <c r="IX149" s="91"/>
      <c r="IY149" s="91"/>
      <c r="IZ149" s="91"/>
      <c r="JA149" s="91"/>
      <c r="JB149" s="91"/>
      <c r="JC149" s="91"/>
      <c r="JD149" s="91"/>
      <c r="JE149" s="91"/>
      <c r="JF149" s="91"/>
      <c r="JG149" s="91"/>
      <c r="JH149" s="91"/>
      <c r="JI149" s="91"/>
      <c r="JJ149" s="91"/>
      <c r="JK149" s="91"/>
      <c r="JL149" s="91"/>
      <c r="JM149" s="91"/>
      <c r="JN149" s="91"/>
      <c r="JO149" s="91"/>
      <c r="JP149" s="91"/>
      <c r="JQ149" s="91"/>
      <c r="JR149" s="91"/>
      <c r="JS149" s="91"/>
      <c r="JT149" s="91"/>
      <c r="JU149" s="91"/>
      <c r="JV149" s="91"/>
      <c r="JW149" s="91"/>
      <c r="JX149" s="91"/>
      <c r="JY149" s="91"/>
      <c r="JZ149" s="91"/>
      <c r="KA149" s="91"/>
      <c r="KB149" s="91"/>
      <c r="KC149" s="91"/>
      <c r="KD149" s="91"/>
      <c r="KE149" s="91"/>
      <c r="KF149" s="91"/>
      <c r="KG149" s="91"/>
      <c r="KH149" s="91"/>
      <c r="KI149" s="91"/>
      <c r="KJ149" s="91"/>
      <c r="KK149" s="91"/>
      <c r="KL149" s="91"/>
      <c r="KM149" s="91"/>
      <c r="KN149" s="91"/>
      <c r="KO149" s="91"/>
      <c r="KP149" s="91"/>
      <c r="KQ149" s="91"/>
      <c r="KR149" s="91"/>
      <c r="KS149" s="91"/>
      <c r="KT149" s="91"/>
      <c r="KU149" s="91"/>
      <c r="KV149" s="91"/>
      <c r="KW149" s="91"/>
      <c r="KX149" s="91"/>
      <c r="KY149" s="91"/>
      <c r="KZ149" s="91"/>
      <c r="LA149" s="91"/>
      <c r="LB149" s="91"/>
      <c r="LC149" s="91"/>
      <c r="LD149" s="91"/>
      <c r="LE149" s="91"/>
      <c r="LF149" s="91"/>
      <c r="LG149" s="91"/>
      <c r="LH149" s="91"/>
      <c r="LI149" s="91"/>
      <c r="LJ149" s="91"/>
      <c r="LK149" s="91"/>
      <c r="LL149" s="91"/>
      <c r="LM149" s="91"/>
      <c r="LN149" s="91"/>
      <c r="LO149" s="91"/>
      <c r="LP149" s="91"/>
      <c r="LQ149" s="91"/>
      <c r="LR149" s="91"/>
      <c r="LS149" s="91"/>
      <c r="LT149" s="91"/>
      <c r="LU149" s="91"/>
      <c r="LV149" s="91"/>
      <c r="LW149" s="91"/>
      <c r="LX149" s="91"/>
      <c r="LY149" s="91"/>
    </row>
    <row r="150" spans="1:337" s="1" customFormat="1" ht="15" thickBot="1" x14ac:dyDescent="0.4">
      <c r="A150" s="59">
        <f>A146+1</f>
        <v>36</v>
      </c>
      <c r="B150" s="3">
        <v>0</v>
      </c>
      <c r="C150" s="4">
        <v>0</v>
      </c>
      <c r="D150" s="5">
        <v>0</v>
      </c>
      <c r="E150" s="48" cm="1">
        <f t="array" ref="E150:F152">AF146:AG148</f>
        <v>-0.40541442405679406</v>
      </c>
      <c r="F150" s="49">
        <v>-0.40581828719109431</v>
      </c>
      <c r="G150" s="49" cm="1">
        <f t="array" ref="G150:G152">AI146:AI148</f>
        <v>2.7426995266677854</v>
      </c>
      <c r="H150" s="49" cm="1">
        <f t="array" ref="H150:H152">AH146:AH148</f>
        <v>0.46226646904799279</v>
      </c>
      <c r="I150" s="52">
        <f>AJ146</f>
        <v>-1.2176247788444146</v>
      </c>
      <c r="J150" s="8">
        <v>3</v>
      </c>
      <c r="K150" s="9" cm="1">
        <f t="array" ref="K150:N152" xml:space="preserve"> MMULT(E150:F152, TRANSPOSE(B150:C153))+H150:H152</f>
        <v>0.46226646904799279</v>
      </c>
      <c r="L150" s="9">
        <v>5.6448181856898483E-2</v>
      </c>
      <c r="M150" s="9">
        <v>5.6852044991198725E-2</v>
      </c>
      <c r="N150" s="9">
        <v>-0.34896624219989553</v>
      </c>
      <c r="O150" s="11">
        <f>(EXP(K150)-EXP(-K150))/(EXP(K150)+EXP(-K150))</f>
        <v>0.43192964412805224</v>
      </c>
      <c r="P150" s="11">
        <f t="shared" ref="P150:R152" si="38">1/(1+EXP(-L150))</f>
        <v>0.51410829944263081</v>
      </c>
      <c r="Q150" s="11">
        <f t="shared" si="38"/>
        <v>0.51420918426343154</v>
      </c>
      <c r="R150" s="11">
        <f t="shared" si="38"/>
        <v>0.41363312708256877</v>
      </c>
      <c r="S150" s="105" cm="1">
        <f t="array" ref="S150:S153">MMULT(TRANSPOSE(O150:R152), G150:G152)+I150</f>
        <v>-7.9891677852442555E-2</v>
      </c>
      <c r="T150" s="15">
        <f t="shared" si="35"/>
        <v>0.48003769715714129</v>
      </c>
      <c r="U150" s="16" cm="1">
        <f t="array" ref="U150">0.25*(-SUMPRODUCT(D150:D153,LN(T150:T153))-SUMPRODUCT(1-D150:D153,LN(1-T150:T153)))</f>
        <v>0.63246756424410511</v>
      </c>
      <c r="V150" s="17" cm="1">
        <f t="array" ref="V150:V153">0.25*(T150:T153-D150:D153)</f>
        <v>0.12000942428928532</v>
      </c>
      <c r="W150" s="20" cm="1">
        <f t="array" ref="W150:W152" xml:space="preserve"> TRANSPOSE(MMULT( TRANSPOSE(_xlfn.ANCHORARRAY(V150)), TRANSPOSE(O150:R152)))</f>
        <v>-1.854264724138658E-2</v>
      </c>
      <c r="X150" s="20">
        <f>SUM(_xlfn.ANCHORARRAY(V150))</f>
        <v>6.0736721089811874E-3</v>
      </c>
      <c r="Y150" s="22" cm="1">
        <f t="array" ref="Y150:AB152">(G150:G152)*(TRANSPOSE(_xlfn.ANCHORARRAY(V150))*(O150:R152)*(1-O150:R152))</f>
        <v>8.0762308098322619E-2</v>
      </c>
      <c r="Z150" s="23">
        <v>-8.0177646743752842E-2</v>
      </c>
      <c r="AA150" s="23">
        <v>-7.8286594970433512E-2</v>
      </c>
      <c r="AB150" s="17">
        <v>7.8067585408769458E-2</v>
      </c>
      <c r="AC150" s="20" cm="1">
        <f t="array" ref="AC150:AD152">MMULT((_xlfn.ANCHORARRAY(Y150)),(B150:C153))</f>
        <v>-2.1900956166405472E-4</v>
      </c>
      <c r="AD150" s="26">
        <v>-2.1100613349833847E-3</v>
      </c>
      <c r="AE150" s="28">
        <f>SUM(Y150:AB150)</f>
        <v>3.6565179290572181E-4</v>
      </c>
      <c r="AF150" s="117" cm="1">
        <f t="array" ref="AF150:AG152">E150:F152-3*(_xlfn.ANCHORARRAY(AC150))</f>
        <v>-0.40475739537180189</v>
      </c>
      <c r="AG150" s="118">
        <v>-0.39948810318614414</v>
      </c>
      <c r="AH150" s="114" cm="1">
        <f t="array" ref="AH150:AH152">(H150:H152)-3*(AE150:AE152)</f>
        <v>0.46116951366927561</v>
      </c>
      <c r="AI150" s="121" cm="1">
        <f t="array" ref="AI150:AI152">G150:G152-3*(_xlfn.ANCHORARRAY(W150))</f>
        <v>2.7983274683919452</v>
      </c>
      <c r="AJ150" s="124">
        <f>I150-3*(X150)</f>
        <v>-1.2358457951713582</v>
      </c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  <c r="BL150" s="91"/>
      <c r="BM150" s="91"/>
      <c r="BN150" s="91"/>
      <c r="BO150" s="91"/>
      <c r="BP150" s="91"/>
      <c r="BQ150" s="91"/>
      <c r="BR150" s="91"/>
      <c r="BS150" s="91"/>
      <c r="BT150" s="91"/>
      <c r="BU150" s="91"/>
      <c r="BV150" s="91"/>
      <c r="BW150" s="91"/>
      <c r="BX150" s="91"/>
      <c r="BY150" s="91"/>
      <c r="BZ150" s="91"/>
      <c r="CA150" s="91"/>
      <c r="CB150" s="91"/>
      <c r="CC150" s="91"/>
      <c r="CD150" s="91"/>
      <c r="CE150" s="91"/>
      <c r="CF150" s="91"/>
      <c r="CG150" s="91"/>
      <c r="CH150" s="91"/>
      <c r="CI150" s="91"/>
      <c r="CJ150" s="91"/>
      <c r="CK150" s="91"/>
      <c r="CL150" s="91"/>
      <c r="CM150" s="91"/>
      <c r="CN150" s="91"/>
      <c r="CO150" s="91"/>
      <c r="CP150" s="91"/>
      <c r="CQ150" s="91"/>
      <c r="CR150" s="91"/>
      <c r="CS150" s="91"/>
      <c r="CT150" s="91"/>
      <c r="CU150" s="91"/>
      <c r="CV150" s="91"/>
      <c r="CW150" s="91"/>
      <c r="CX150" s="91"/>
      <c r="CY150" s="91"/>
      <c r="CZ150" s="91"/>
      <c r="DA150" s="91"/>
      <c r="DB150" s="91"/>
      <c r="DC150" s="91"/>
      <c r="DD150" s="91"/>
      <c r="DE150" s="91"/>
      <c r="DF150" s="91"/>
      <c r="DG150" s="91"/>
      <c r="DH150" s="91"/>
      <c r="DI150" s="91"/>
      <c r="DJ150" s="91"/>
      <c r="DK150" s="91"/>
      <c r="DL150" s="91"/>
      <c r="DM150" s="91"/>
      <c r="DN150" s="91"/>
      <c r="DO150" s="91"/>
      <c r="DP150" s="91"/>
      <c r="DQ150" s="91"/>
      <c r="DR150" s="91"/>
      <c r="DS150" s="91"/>
      <c r="DT150" s="91"/>
      <c r="DU150" s="91"/>
      <c r="DV150" s="91"/>
      <c r="DW150" s="91"/>
      <c r="DX150" s="91"/>
      <c r="DY150" s="91"/>
      <c r="DZ150" s="91"/>
      <c r="EA150" s="91"/>
      <c r="EB150" s="91"/>
      <c r="EC150" s="91"/>
      <c r="ED150" s="91"/>
      <c r="EE150" s="91"/>
      <c r="EF150" s="91"/>
      <c r="EG150" s="91"/>
      <c r="EH150" s="91"/>
      <c r="EI150" s="91"/>
      <c r="EJ150" s="91"/>
      <c r="EK150" s="91"/>
      <c r="EL150" s="91"/>
      <c r="EM150" s="91"/>
      <c r="EN150" s="91"/>
      <c r="EO150" s="91"/>
      <c r="EP150" s="91"/>
      <c r="EQ150" s="91"/>
      <c r="ER150" s="91"/>
      <c r="ES150" s="91"/>
      <c r="ET150" s="91"/>
      <c r="EU150" s="91"/>
      <c r="EV150" s="91"/>
      <c r="EW150" s="91"/>
      <c r="EX150" s="91"/>
      <c r="EY150" s="91"/>
      <c r="EZ150" s="91"/>
      <c r="FA150" s="91"/>
      <c r="FB150" s="91"/>
      <c r="FC150" s="91"/>
      <c r="FD150" s="91"/>
      <c r="FE150" s="91"/>
      <c r="FF150" s="91"/>
      <c r="FG150" s="91"/>
      <c r="FH150" s="91"/>
      <c r="FI150" s="91"/>
      <c r="FJ150" s="91"/>
      <c r="FK150" s="91"/>
      <c r="FL150" s="91"/>
      <c r="FM150" s="91"/>
      <c r="FN150" s="91"/>
      <c r="FO150" s="91"/>
      <c r="FP150" s="91"/>
      <c r="FQ150" s="91"/>
      <c r="FR150" s="91"/>
      <c r="FS150" s="91"/>
      <c r="FT150" s="91"/>
      <c r="FU150" s="91"/>
      <c r="FV150" s="91"/>
      <c r="FW150" s="91"/>
      <c r="FX150" s="91"/>
      <c r="FY150" s="91"/>
      <c r="FZ150" s="91"/>
      <c r="GA150" s="91"/>
      <c r="GB150" s="91"/>
      <c r="GC150" s="91"/>
      <c r="GD150" s="91"/>
      <c r="GE150" s="91"/>
      <c r="GF150" s="91"/>
      <c r="GG150" s="91"/>
      <c r="GH150" s="91"/>
      <c r="GI150" s="91"/>
      <c r="GJ150" s="91"/>
      <c r="GK150" s="91"/>
      <c r="GL150" s="91"/>
      <c r="GM150" s="91"/>
      <c r="GN150" s="91"/>
      <c r="GO150" s="91"/>
      <c r="GP150" s="91"/>
      <c r="GQ150" s="91"/>
      <c r="GR150" s="91"/>
      <c r="GS150" s="91"/>
      <c r="GT150" s="91"/>
      <c r="GU150" s="91"/>
      <c r="GV150" s="91"/>
      <c r="GW150" s="91"/>
      <c r="GX150" s="91"/>
      <c r="GY150" s="91"/>
      <c r="GZ150" s="91"/>
      <c r="HA150" s="91"/>
      <c r="HB150" s="91"/>
      <c r="HC150" s="91"/>
      <c r="HD150" s="91"/>
      <c r="HE150" s="91"/>
      <c r="HF150" s="91"/>
      <c r="HG150" s="91"/>
      <c r="HH150" s="91"/>
      <c r="HI150" s="91"/>
      <c r="HJ150" s="91"/>
      <c r="HK150" s="91"/>
      <c r="HL150" s="91"/>
      <c r="HM150" s="91"/>
      <c r="HN150" s="91"/>
      <c r="HO150" s="91"/>
      <c r="HP150" s="91"/>
      <c r="HQ150" s="91"/>
      <c r="HR150" s="91"/>
      <c r="HS150" s="91"/>
      <c r="HT150" s="91"/>
      <c r="HU150" s="91"/>
      <c r="HV150" s="91"/>
      <c r="HW150" s="91"/>
      <c r="HX150" s="91"/>
      <c r="HY150" s="91"/>
      <c r="HZ150" s="91"/>
      <c r="IA150" s="91"/>
      <c r="IB150" s="91"/>
      <c r="IC150" s="91"/>
      <c r="ID150" s="91"/>
      <c r="IE150" s="91"/>
      <c r="IF150" s="91"/>
      <c r="IG150" s="91"/>
      <c r="IH150" s="91"/>
      <c r="II150" s="91"/>
      <c r="IJ150" s="91"/>
      <c r="IK150" s="91"/>
      <c r="IL150" s="91"/>
      <c r="IM150" s="91"/>
      <c r="IN150" s="91"/>
      <c r="IO150" s="91"/>
      <c r="IP150" s="91"/>
      <c r="IQ150" s="91"/>
      <c r="IR150" s="91"/>
      <c r="IS150" s="91"/>
      <c r="IT150" s="91"/>
      <c r="IU150" s="91"/>
      <c r="IV150" s="91"/>
      <c r="IW150" s="91"/>
      <c r="IX150" s="91"/>
      <c r="IY150" s="91"/>
      <c r="IZ150" s="91"/>
      <c r="JA150" s="91"/>
      <c r="JB150" s="91"/>
      <c r="JC150" s="91"/>
      <c r="JD150" s="91"/>
      <c r="JE150" s="91"/>
      <c r="JF150" s="91"/>
      <c r="JG150" s="91"/>
      <c r="JH150" s="91"/>
      <c r="JI150" s="91"/>
      <c r="JJ150" s="91"/>
      <c r="JK150" s="91"/>
      <c r="JL150" s="91"/>
      <c r="JM150" s="91"/>
      <c r="JN150" s="91"/>
      <c r="JO150" s="91"/>
      <c r="JP150" s="91"/>
      <c r="JQ150" s="91"/>
      <c r="JR150" s="91"/>
      <c r="JS150" s="91"/>
      <c r="JT150" s="91"/>
      <c r="JU150" s="91"/>
      <c r="JV150" s="91"/>
      <c r="JW150" s="91"/>
      <c r="JX150" s="91"/>
      <c r="JY150" s="91"/>
      <c r="JZ150" s="91"/>
      <c r="KA150" s="91"/>
      <c r="KB150" s="91"/>
      <c r="KC150" s="91"/>
      <c r="KD150" s="91"/>
      <c r="KE150" s="91"/>
      <c r="KF150" s="91"/>
      <c r="KG150" s="91"/>
      <c r="KH150" s="91"/>
      <c r="KI150" s="91"/>
      <c r="KJ150" s="91"/>
      <c r="KK150" s="91"/>
      <c r="KL150" s="91"/>
      <c r="KM150" s="91"/>
      <c r="KN150" s="91"/>
      <c r="KO150" s="91"/>
      <c r="KP150" s="91"/>
      <c r="KQ150" s="91"/>
      <c r="KR150" s="91"/>
      <c r="KS150" s="91"/>
      <c r="KT150" s="91"/>
      <c r="KU150" s="91"/>
      <c r="KV150" s="91"/>
      <c r="KW150" s="91"/>
      <c r="KX150" s="91"/>
      <c r="KY150" s="91"/>
      <c r="KZ150" s="91"/>
      <c r="LA150" s="91"/>
      <c r="LB150" s="91"/>
      <c r="LC150" s="91"/>
      <c r="LD150" s="91"/>
      <c r="LE150" s="91"/>
      <c r="LF150" s="91"/>
      <c r="LG150" s="91"/>
      <c r="LH150" s="91"/>
      <c r="LI150" s="91"/>
      <c r="LJ150" s="91"/>
      <c r="LK150" s="91"/>
      <c r="LL150" s="91"/>
      <c r="LM150" s="91"/>
      <c r="LN150" s="91"/>
      <c r="LO150" s="91"/>
      <c r="LP150" s="91"/>
      <c r="LQ150" s="91"/>
      <c r="LR150" s="91"/>
      <c r="LS150" s="91"/>
      <c r="LT150" s="91"/>
      <c r="LU150" s="91"/>
      <c r="LV150" s="91"/>
      <c r="LW150" s="91"/>
      <c r="LX150" s="91"/>
      <c r="LY150" s="91"/>
    </row>
    <row r="151" spans="1:337" s="1" customFormat="1" ht="15" thickBot="1" x14ac:dyDescent="0.4">
      <c r="A151" s="60"/>
      <c r="B151" s="29">
        <v>0</v>
      </c>
      <c r="C151" s="30">
        <v>1</v>
      </c>
      <c r="D151" s="31">
        <v>1</v>
      </c>
      <c r="E151" s="50">
        <v>-0.50451335690635257</v>
      </c>
      <c r="F151" s="51">
        <v>0.68244933352397563</v>
      </c>
      <c r="G151" s="49">
        <v>-0.27859898723779791</v>
      </c>
      <c r="H151" s="49">
        <v>-4.0478014592257002E-3</v>
      </c>
      <c r="I151" s="53"/>
      <c r="J151" s="34"/>
      <c r="K151" s="10">
        <v>-4.0478014592257002E-3</v>
      </c>
      <c r="L151" s="10">
        <v>0.67840153206474996</v>
      </c>
      <c r="M151" s="10">
        <v>-0.50856115836557825</v>
      </c>
      <c r="N151" s="10">
        <v>0.17388817515839736</v>
      </c>
      <c r="O151" s="13">
        <f>1/(1+EXP(-K151))</f>
        <v>0.49898805101689958</v>
      </c>
      <c r="P151" s="13">
        <f t="shared" si="38"/>
        <v>0.66338184259897315</v>
      </c>
      <c r="Q151" s="13">
        <f t="shared" si="38"/>
        <v>0.37553088412245672</v>
      </c>
      <c r="R151" s="13">
        <f t="shared" si="38"/>
        <v>0.54336283495812077</v>
      </c>
      <c r="S151" s="106">
        <v>0.12776347534188992</v>
      </c>
      <c r="T151" s="15">
        <f t="shared" si="35"/>
        <v>0.53189749072967973</v>
      </c>
      <c r="U151" s="35"/>
      <c r="V151" s="18">
        <v>-0.11702562731758007</v>
      </c>
      <c r="W151" s="21">
        <v>3.1071347544785605E-3</v>
      </c>
      <c r="X151" s="21"/>
      <c r="Y151" s="24">
        <v>-8.3585917782020864E-3</v>
      </c>
      <c r="Z151" s="25">
        <v>7.2805071023930874E-3</v>
      </c>
      <c r="AA151" s="25">
        <v>7.4654536070113573E-3</v>
      </c>
      <c r="AB151" s="18">
        <v>-8.1123838955402556E-3</v>
      </c>
      <c r="AC151" s="21">
        <v>-6.4693028852889824E-4</v>
      </c>
      <c r="AD151" s="27">
        <v>-8.3187679314716823E-4</v>
      </c>
      <c r="AE151" s="28">
        <f>SUM(Y151:AB151)</f>
        <v>-1.7250149643378973E-3</v>
      </c>
      <c r="AF151" s="117">
        <v>-0.50257256604076583</v>
      </c>
      <c r="AG151" s="118">
        <v>0.68494496390341708</v>
      </c>
      <c r="AH151" s="115">
        <v>1.1272434337879916E-3</v>
      </c>
      <c r="AI151" s="122">
        <v>-0.28792039150123361</v>
      </c>
      <c r="AJ151" s="125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  <c r="BM151" s="91"/>
      <c r="BN151" s="91"/>
      <c r="BO151" s="91"/>
      <c r="BP151" s="91"/>
      <c r="BQ151" s="91"/>
      <c r="BR151" s="91"/>
      <c r="BS151" s="91"/>
      <c r="BT151" s="91"/>
      <c r="BU151" s="91"/>
      <c r="BV151" s="91"/>
      <c r="BW151" s="91"/>
      <c r="BX151" s="91"/>
      <c r="BY151" s="91"/>
      <c r="BZ151" s="91"/>
      <c r="CA151" s="91"/>
      <c r="CB151" s="91"/>
      <c r="CC151" s="91"/>
      <c r="CD151" s="91"/>
      <c r="CE151" s="91"/>
      <c r="CF151" s="91"/>
      <c r="CG151" s="91"/>
      <c r="CH151" s="91"/>
      <c r="CI151" s="91"/>
      <c r="CJ151" s="91"/>
      <c r="CK151" s="91"/>
      <c r="CL151" s="91"/>
      <c r="CM151" s="91"/>
      <c r="CN151" s="91"/>
      <c r="CO151" s="91"/>
      <c r="CP151" s="91"/>
      <c r="CQ151" s="91"/>
      <c r="CR151" s="91"/>
      <c r="CS151" s="91"/>
      <c r="CT151" s="91"/>
      <c r="CU151" s="91"/>
      <c r="CV151" s="91"/>
      <c r="CW151" s="91"/>
      <c r="CX151" s="91"/>
      <c r="CY151" s="91"/>
      <c r="CZ151" s="91"/>
      <c r="DA151" s="91"/>
      <c r="DB151" s="91"/>
      <c r="DC151" s="91"/>
      <c r="DD151" s="91"/>
      <c r="DE151" s="91"/>
      <c r="DF151" s="91"/>
      <c r="DG151" s="91"/>
      <c r="DH151" s="91"/>
      <c r="DI151" s="91"/>
      <c r="DJ151" s="91"/>
      <c r="DK151" s="91"/>
      <c r="DL151" s="91"/>
      <c r="DM151" s="91"/>
      <c r="DN151" s="91"/>
      <c r="DO151" s="91"/>
      <c r="DP151" s="91"/>
      <c r="DQ151" s="91"/>
      <c r="DR151" s="91"/>
      <c r="DS151" s="91"/>
      <c r="DT151" s="91"/>
      <c r="DU151" s="91"/>
      <c r="DV151" s="91"/>
      <c r="DW151" s="91"/>
      <c r="DX151" s="91"/>
      <c r="DY151" s="91"/>
      <c r="DZ151" s="91"/>
      <c r="EA151" s="91"/>
      <c r="EB151" s="91"/>
      <c r="EC151" s="91"/>
      <c r="ED151" s="91"/>
      <c r="EE151" s="91"/>
      <c r="EF151" s="91"/>
      <c r="EG151" s="91"/>
      <c r="EH151" s="91"/>
      <c r="EI151" s="91"/>
      <c r="EJ151" s="91"/>
      <c r="EK151" s="91"/>
      <c r="EL151" s="91"/>
      <c r="EM151" s="91"/>
      <c r="EN151" s="91"/>
      <c r="EO151" s="91"/>
      <c r="EP151" s="91"/>
      <c r="EQ151" s="91"/>
      <c r="ER151" s="91"/>
      <c r="ES151" s="91"/>
      <c r="ET151" s="91"/>
      <c r="EU151" s="91"/>
      <c r="EV151" s="91"/>
      <c r="EW151" s="91"/>
      <c r="EX151" s="91"/>
      <c r="EY151" s="91"/>
      <c r="EZ151" s="91"/>
      <c r="FA151" s="91"/>
      <c r="FB151" s="91"/>
      <c r="FC151" s="91"/>
      <c r="FD151" s="91"/>
      <c r="FE151" s="91"/>
      <c r="FF151" s="91"/>
      <c r="FG151" s="91"/>
      <c r="FH151" s="91"/>
      <c r="FI151" s="91"/>
      <c r="FJ151" s="91"/>
      <c r="FK151" s="91"/>
      <c r="FL151" s="91"/>
      <c r="FM151" s="91"/>
      <c r="FN151" s="91"/>
      <c r="FO151" s="91"/>
      <c r="FP151" s="91"/>
      <c r="FQ151" s="91"/>
      <c r="FR151" s="91"/>
      <c r="FS151" s="91"/>
      <c r="FT151" s="91"/>
      <c r="FU151" s="91"/>
      <c r="FV151" s="91"/>
      <c r="FW151" s="91"/>
      <c r="FX151" s="91"/>
      <c r="FY151" s="91"/>
      <c r="FZ151" s="91"/>
      <c r="GA151" s="91"/>
      <c r="GB151" s="91"/>
      <c r="GC151" s="91"/>
      <c r="GD151" s="91"/>
      <c r="GE151" s="91"/>
      <c r="GF151" s="91"/>
      <c r="GG151" s="91"/>
      <c r="GH151" s="91"/>
      <c r="GI151" s="91"/>
      <c r="GJ151" s="91"/>
      <c r="GK151" s="91"/>
      <c r="GL151" s="91"/>
      <c r="GM151" s="91"/>
      <c r="GN151" s="91"/>
      <c r="GO151" s="91"/>
      <c r="GP151" s="91"/>
      <c r="GQ151" s="91"/>
      <c r="GR151" s="91"/>
      <c r="GS151" s="91"/>
      <c r="GT151" s="91"/>
      <c r="GU151" s="91"/>
      <c r="GV151" s="91"/>
      <c r="GW151" s="91"/>
      <c r="GX151" s="91"/>
      <c r="GY151" s="91"/>
      <c r="GZ151" s="91"/>
      <c r="HA151" s="91"/>
      <c r="HB151" s="91"/>
      <c r="HC151" s="91"/>
      <c r="HD151" s="91"/>
      <c r="HE151" s="91"/>
      <c r="HF151" s="91"/>
      <c r="HG151" s="91"/>
      <c r="HH151" s="91"/>
      <c r="HI151" s="91"/>
      <c r="HJ151" s="91"/>
      <c r="HK151" s="91"/>
      <c r="HL151" s="91"/>
      <c r="HM151" s="91"/>
      <c r="HN151" s="91"/>
      <c r="HO151" s="91"/>
      <c r="HP151" s="91"/>
      <c r="HQ151" s="91"/>
      <c r="HR151" s="91"/>
      <c r="HS151" s="91"/>
      <c r="HT151" s="91"/>
      <c r="HU151" s="91"/>
      <c r="HV151" s="91"/>
      <c r="HW151" s="91"/>
      <c r="HX151" s="91"/>
      <c r="HY151" s="91"/>
      <c r="HZ151" s="91"/>
      <c r="IA151" s="91"/>
      <c r="IB151" s="91"/>
      <c r="IC151" s="91"/>
      <c r="ID151" s="91"/>
      <c r="IE151" s="91"/>
      <c r="IF151" s="91"/>
      <c r="IG151" s="91"/>
      <c r="IH151" s="91"/>
      <c r="II151" s="91"/>
      <c r="IJ151" s="91"/>
      <c r="IK151" s="91"/>
      <c r="IL151" s="91"/>
      <c r="IM151" s="91"/>
      <c r="IN151" s="91"/>
      <c r="IO151" s="91"/>
      <c r="IP151" s="91"/>
      <c r="IQ151" s="91"/>
      <c r="IR151" s="91"/>
      <c r="IS151" s="91"/>
      <c r="IT151" s="91"/>
      <c r="IU151" s="91"/>
      <c r="IV151" s="91"/>
      <c r="IW151" s="91"/>
      <c r="IX151" s="91"/>
      <c r="IY151" s="91"/>
      <c r="IZ151" s="91"/>
      <c r="JA151" s="91"/>
      <c r="JB151" s="91"/>
      <c r="JC151" s="91"/>
      <c r="JD151" s="91"/>
      <c r="JE151" s="91"/>
      <c r="JF151" s="91"/>
      <c r="JG151" s="91"/>
      <c r="JH151" s="91"/>
      <c r="JI151" s="91"/>
      <c r="JJ151" s="91"/>
      <c r="JK151" s="91"/>
      <c r="JL151" s="91"/>
      <c r="JM151" s="91"/>
      <c r="JN151" s="91"/>
      <c r="JO151" s="91"/>
      <c r="JP151" s="91"/>
      <c r="JQ151" s="91"/>
      <c r="JR151" s="91"/>
      <c r="JS151" s="91"/>
      <c r="JT151" s="91"/>
      <c r="JU151" s="91"/>
      <c r="JV151" s="91"/>
      <c r="JW151" s="91"/>
      <c r="JX151" s="91"/>
      <c r="JY151" s="91"/>
      <c r="JZ151" s="91"/>
      <c r="KA151" s="91"/>
      <c r="KB151" s="91"/>
      <c r="KC151" s="91"/>
      <c r="KD151" s="91"/>
      <c r="KE151" s="91"/>
      <c r="KF151" s="91"/>
      <c r="KG151" s="91"/>
      <c r="KH151" s="91"/>
      <c r="KI151" s="91"/>
      <c r="KJ151" s="91"/>
      <c r="KK151" s="91"/>
      <c r="KL151" s="91"/>
      <c r="KM151" s="91"/>
      <c r="KN151" s="91"/>
      <c r="KO151" s="91"/>
      <c r="KP151" s="91"/>
      <c r="KQ151" s="91"/>
      <c r="KR151" s="91"/>
      <c r="KS151" s="91"/>
      <c r="KT151" s="91"/>
      <c r="KU151" s="91"/>
      <c r="KV151" s="91"/>
      <c r="KW151" s="91"/>
      <c r="KX151" s="91"/>
      <c r="KY151" s="91"/>
      <c r="KZ151" s="91"/>
      <c r="LA151" s="91"/>
      <c r="LB151" s="91"/>
      <c r="LC151" s="91"/>
      <c r="LD151" s="91"/>
      <c r="LE151" s="91"/>
      <c r="LF151" s="91"/>
      <c r="LG151" s="91"/>
      <c r="LH151" s="91"/>
      <c r="LI151" s="91"/>
      <c r="LJ151" s="91"/>
      <c r="LK151" s="91"/>
      <c r="LL151" s="91"/>
      <c r="LM151" s="91"/>
      <c r="LN151" s="91"/>
      <c r="LO151" s="91"/>
      <c r="LP151" s="91"/>
      <c r="LQ151" s="91"/>
      <c r="LR151" s="91"/>
      <c r="LS151" s="91"/>
      <c r="LT151" s="91"/>
      <c r="LU151" s="91"/>
      <c r="LV151" s="91"/>
      <c r="LW151" s="91"/>
      <c r="LX151" s="91"/>
      <c r="LY151" s="91"/>
    </row>
    <row r="152" spans="1:337" s="1" customFormat="1" ht="15" thickBot="1" x14ac:dyDescent="0.4">
      <c r="A152" s="60"/>
      <c r="B152" s="29">
        <v>1</v>
      </c>
      <c r="C152" s="30">
        <v>0</v>
      </c>
      <c r="D152" s="31">
        <v>1</v>
      </c>
      <c r="E152" s="50">
        <v>-0.15857255843018184</v>
      </c>
      <c r="F152" s="51">
        <v>0.54636326041466898</v>
      </c>
      <c r="G152" s="49">
        <v>0.20687722836713088</v>
      </c>
      <c r="H152" s="49">
        <v>-0.22016833730352209</v>
      </c>
      <c r="I152" s="53"/>
      <c r="J152" s="34"/>
      <c r="K152" s="10">
        <v>-0.22016833730352209</v>
      </c>
      <c r="L152" s="10">
        <v>0.32619492311114689</v>
      </c>
      <c r="M152" s="10">
        <v>-0.37874089573370395</v>
      </c>
      <c r="N152" s="10">
        <v>0.16762236468096509</v>
      </c>
      <c r="O152" s="13">
        <f>1/(1+EXP(-K152))</f>
        <v>0.44517918609103829</v>
      </c>
      <c r="P152" s="13">
        <f t="shared" si="38"/>
        <v>0.58083325602080005</v>
      </c>
      <c r="Q152" s="13">
        <f t="shared" si="38"/>
        <v>0.40643061356282478</v>
      </c>
      <c r="R152" s="13">
        <f t="shared" si="38"/>
        <v>0.5418077467295257</v>
      </c>
      <c r="S152" s="106">
        <v>0.17215522230752578</v>
      </c>
      <c r="T152" s="15">
        <f t="shared" si="35"/>
        <v>0.54293282307214119</v>
      </c>
      <c r="U152" s="35"/>
      <c r="V152" s="18">
        <v>-0.1142667942319647</v>
      </c>
      <c r="W152" s="21">
        <v>2.5965509806871526E-3</v>
      </c>
      <c r="X152" s="21"/>
      <c r="Y152" s="24">
        <v>6.1321904960479805E-3</v>
      </c>
      <c r="Z152" s="25">
        <v>-5.8942962557941032E-3</v>
      </c>
      <c r="AA152" s="25">
        <v>-5.7028328066786758E-3</v>
      </c>
      <c r="AB152" s="18">
        <v>6.0271696666570817E-3</v>
      </c>
      <c r="AC152" s="21">
        <v>3.2433685997840592E-4</v>
      </c>
      <c r="AD152" s="27">
        <v>1.3287341086297855E-4</v>
      </c>
      <c r="AE152" s="28">
        <f>SUM(Y152:AB152)</f>
        <v>5.6223110023228325E-4</v>
      </c>
      <c r="AF152" s="117">
        <v>-0.15954556901011704</v>
      </c>
      <c r="AG152" s="118">
        <v>0.54596464018208002</v>
      </c>
      <c r="AH152" s="115">
        <v>-0.22185503060421893</v>
      </c>
      <c r="AI152" s="122">
        <v>0.19908757542506941</v>
      </c>
      <c r="AJ152" s="125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  <c r="BM152" s="91"/>
      <c r="BN152" s="91"/>
      <c r="BO152" s="91"/>
      <c r="BP152" s="91"/>
      <c r="BQ152" s="91"/>
      <c r="BR152" s="91"/>
      <c r="BS152" s="91"/>
      <c r="BT152" s="91"/>
      <c r="BU152" s="91"/>
      <c r="BV152" s="91"/>
      <c r="BW152" s="91"/>
      <c r="BX152" s="91"/>
      <c r="BY152" s="91"/>
      <c r="BZ152" s="91"/>
      <c r="CA152" s="91"/>
      <c r="CB152" s="91"/>
      <c r="CC152" s="91"/>
      <c r="CD152" s="91"/>
      <c r="CE152" s="91"/>
      <c r="CF152" s="91"/>
      <c r="CG152" s="91"/>
      <c r="CH152" s="91"/>
      <c r="CI152" s="91"/>
      <c r="CJ152" s="91"/>
      <c r="CK152" s="91"/>
      <c r="CL152" s="91"/>
      <c r="CM152" s="91"/>
      <c r="CN152" s="91"/>
      <c r="CO152" s="91"/>
      <c r="CP152" s="91"/>
      <c r="CQ152" s="91"/>
      <c r="CR152" s="91"/>
      <c r="CS152" s="91"/>
      <c r="CT152" s="91"/>
      <c r="CU152" s="91"/>
      <c r="CV152" s="91"/>
      <c r="CW152" s="91"/>
      <c r="CX152" s="91"/>
      <c r="CY152" s="91"/>
      <c r="CZ152" s="91"/>
      <c r="DA152" s="91"/>
      <c r="DB152" s="91"/>
      <c r="DC152" s="91"/>
      <c r="DD152" s="91"/>
      <c r="DE152" s="91"/>
      <c r="DF152" s="91"/>
      <c r="DG152" s="91"/>
      <c r="DH152" s="91"/>
      <c r="DI152" s="91"/>
      <c r="DJ152" s="91"/>
      <c r="DK152" s="91"/>
      <c r="DL152" s="91"/>
      <c r="DM152" s="91"/>
      <c r="DN152" s="91"/>
      <c r="DO152" s="91"/>
      <c r="DP152" s="91"/>
      <c r="DQ152" s="91"/>
      <c r="DR152" s="91"/>
      <c r="DS152" s="91"/>
      <c r="DT152" s="91"/>
      <c r="DU152" s="91"/>
      <c r="DV152" s="91"/>
      <c r="DW152" s="91"/>
      <c r="DX152" s="91"/>
      <c r="DY152" s="91"/>
      <c r="DZ152" s="91"/>
      <c r="EA152" s="91"/>
      <c r="EB152" s="91"/>
      <c r="EC152" s="91"/>
      <c r="ED152" s="91"/>
      <c r="EE152" s="91"/>
      <c r="EF152" s="91"/>
      <c r="EG152" s="91"/>
      <c r="EH152" s="91"/>
      <c r="EI152" s="91"/>
      <c r="EJ152" s="91"/>
      <c r="EK152" s="91"/>
      <c r="EL152" s="91"/>
      <c r="EM152" s="91"/>
      <c r="EN152" s="91"/>
      <c r="EO152" s="91"/>
      <c r="EP152" s="91"/>
      <c r="EQ152" s="91"/>
      <c r="ER152" s="91"/>
      <c r="ES152" s="91"/>
      <c r="ET152" s="91"/>
      <c r="EU152" s="91"/>
      <c r="EV152" s="91"/>
      <c r="EW152" s="91"/>
      <c r="EX152" s="91"/>
      <c r="EY152" s="91"/>
      <c r="EZ152" s="91"/>
      <c r="FA152" s="91"/>
      <c r="FB152" s="91"/>
      <c r="FC152" s="91"/>
      <c r="FD152" s="91"/>
      <c r="FE152" s="91"/>
      <c r="FF152" s="91"/>
      <c r="FG152" s="91"/>
      <c r="FH152" s="91"/>
      <c r="FI152" s="91"/>
      <c r="FJ152" s="91"/>
      <c r="FK152" s="91"/>
      <c r="FL152" s="91"/>
      <c r="FM152" s="91"/>
      <c r="FN152" s="91"/>
      <c r="FO152" s="91"/>
      <c r="FP152" s="91"/>
      <c r="FQ152" s="91"/>
      <c r="FR152" s="91"/>
      <c r="FS152" s="91"/>
      <c r="FT152" s="91"/>
      <c r="FU152" s="91"/>
      <c r="FV152" s="91"/>
      <c r="FW152" s="91"/>
      <c r="FX152" s="91"/>
      <c r="FY152" s="91"/>
      <c r="FZ152" s="91"/>
      <c r="GA152" s="91"/>
      <c r="GB152" s="91"/>
      <c r="GC152" s="91"/>
      <c r="GD152" s="91"/>
      <c r="GE152" s="91"/>
      <c r="GF152" s="91"/>
      <c r="GG152" s="91"/>
      <c r="GH152" s="91"/>
      <c r="GI152" s="91"/>
      <c r="GJ152" s="91"/>
      <c r="GK152" s="91"/>
      <c r="GL152" s="91"/>
      <c r="GM152" s="91"/>
      <c r="GN152" s="91"/>
      <c r="GO152" s="91"/>
      <c r="GP152" s="91"/>
      <c r="GQ152" s="91"/>
      <c r="GR152" s="91"/>
      <c r="GS152" s="91"/>
      <c r="GT152" s="91"/>
      <c r="GU152" s="91"/>
      <c r="GV152" s="91"/>
      <c r="GW152" s="91"/>
      <c r="GX152" s="91"/>
      <c r="GY152" s="91"/>
      <c r="GZ152" s="91"/>
      <c r="HA152" s="91"/>
      <c r="HB152" s="91"/>
      <c r="HC152" s="91"/>
      <c r="HD152" s="91"/>
      <c r="HE152" s="91"/>
      <c r="HF152" s="91"/>
      <c r="HG152" s="91"/>
      <c r="HH152" s="91"/>
      <c r="HI152" s="91"/>
      <c r="HJ152" s="91"/>
      <c r="HK152" s="91"/>
      <c r="HL152" s="91"/>
      <c r="HM152" s="91"/>
      <c r="HN152" s="91"/>
      <c r="HO152" s="91"/>
      <c r="HP152" s="91"/>
      <c r="HQ152" s="91"/>
      <c r="HR152" s="91"/>
      <c r="HS152" s="91"/>
      <c r="HT152" s="91"/>
      <c r="HU152" s="91"/>
      <c r="HV152" s="91"/>
      <c r="HW152" s="91"/>
      <c r="HX152" s="91"/>
      <c r="HY152" s="91"/>
      <c r="HZ152" s="91"/>
      <c r="IA152" s="91"/>
      <c r="IB152" s="91"/>
      <c r="IC152" s="91"/>
      <c r="ID152" s="91"/>
      <c r="IE152" s="91"/>
      <c r="IF152" s="91"/>
      <c r="IG152" s="91"/>
      <c r="IH152" s="91"/>
      <c r="II152" s="91"/>
      <c r="IJ152" s="91"/>
      <c r="IK152" s="91"/>
      <c r="IL152" s="91"/>
      <c r="IM152" s="91"/>
      <c r="IN152" s="91"/>
      <c r="IO152" s="91"/>
      <c r="IP152" s="91"/>
      <c r="IQ152" s="91"/>
      <c r="IR152" s="91"/>
      <c r="IS152" s="91"/>
      <c r="IT152" s="91"/>
      <c r="IU152" s="91"/>
      <c r="IV152" s="91"/>
      <c r="IW152" s="91"/>
      <c r="IX152" s="91"/>
      <c r="IY152" s="91"/>
      <c r="IZ152" s="91"/>
      <c r="JA152" s="91"/>
      <c r="JB152" s="91"/>
      <c r="JC152" s="91"/>
      <c r="JD152" s="91"/>
      <c r="JE152" s="91"/>
      <c r="JF152" s="91"/>
      <c r="JG152" s="91"/>
      <c r="JH152" s="91"/>
      <c r="JI152" s="91"/>
      <c r="JJ152" s="91"/>
      <c r="JK152" s="91"/>
      <c r="JL152" s="91"/>
      <c r="JM152" s="91"/>
      <c r="JN152" s="91"/>
      <c r="JO152" s="91"/>
      <c r="JP152" s="91"/>
      <c r="JQ152" s="91"/>
      <c r="JR152" s="91"/>
      <c r="JS152" s="91"/>
      <c r="JT152" s="91"/>
      <c r="JU152" s="91"/>
      <c r="JV152" s="91"/>
      <c r="JW152" s="91"/>
      <c r="JX152" s="91"/>
      <c r="JY152" s="91"/>
      <c r="JZ152" s="91"/>
      <c r="KA152" s="91"/>
      <c r="KB152" s="91"/>
      <c r="KC152" s="91"/>
      <c r="KD152" s="91"/>
      <c r="KE152" s="91"/>
      <c r="KF152" s="91"/>
      <c r="KG152" s="91"/>
      <c r="KH152" s="91"/>
      <c r="KI152" s="91"/>
      <c r="KJ152" s="91"/>
      <c r="KK152" s="91"/>
      <c r="KL152" s="91"/>
      <c r="KM152" s="91"/>
      <c r="KN152" s="91"/>
      <c r="KO152" s="91"/>
      <c r="KP152" s="91"/>
      <c r="KQ152" s="91"/>
      <c r="KR152" s="91"/>
      <c r="KS152" s="91"/>
      <c r="KT152" s="91"/>
      <c r="KU152" s="91"/>
      <c r="KV152" s="91"/>
      <c r="KW152" s="91"/>
      <c r="KX152" s="91"/>
      <c r="KY152" s="91"/>
      <c r="KZ152" s="91"/>
      <c r="LA152" s="91"/>
      <c r="LB152" s="91"/>
      <c r="LC152" s="91"/>
      <c r="LD152" s="91"/>
      <c r="LE152" s="91"/>
      <c r="LF152" s="91"/>
      <c r="LG152" s="91"/>
      <c r="LH152" s="91"/>
      <c r="LI152" s="91"/>
      <c r="LJ152" s="91"/>
      <c r="LK152" s="91"/>
      <c r="LL152" s="91"/>
      <c r="LM152" s="91"/>
      <c r="LN152" s="91"/>
      <c r="LO152" s="91"/>
      <c r="LP152" s="91"/>
      <c r="LQ152" s="91"/>
      <c r="LR152" s="91"/>
      <c r="LS152" s="91"/>
      <c r="LT152" s="91"/>
      <c r="LU152" s="91"/>
      <c r="LV152" s="91"/>
      <c r="LW152" s="91"/>
      <c r="LX152" s="91"/>
      <c r="LY152" s="91"/>
    </row>
    <row r="153" spans="1:337" s="1" customFormat="1" ht="15" thickBot="1" x14ac:dyDescent="0.4">
      <c r="A153" s="61"/>
      <c r="B153" s="36">
        <v>1</v>
      </c>
      <c r="C153" s="37">
        <v>1</v>
      </c>
      <c r="D153" s="38">
        <v>0</v>
      </c>
      <c r="E153" s="54"/>
      <c r="F153" s="55"/>
      <c r="G153" s="56"/>
      <c r="H153" s="56"/>
      <c r="I153" s="57"/>
      <c r="J153" s="41"/>
      <c r="K153" s="42"/>
      <c r="L153" s="42"/>
      <c r="M153" s="42"/>
      <c r="N153" s="42"/>
      <c r="O153" s="14"/>
      <c r="P153" s="14"/>
      <c r="Q153" s="14"/>
      <c r="R153" s="14"/>
      <c r="S153" s="107">
        <v>-0.12244604755168376</v>
      </c>
      <c r="T153" s="15">
        <f t="shared" si="35"/>
        <v>0.46942667747696254</v>
      </c>
      <c r="U153" s="43"/>
      <c r="V153" s="19">
        <v>0.11735666936924063</v>
      </c>
      <c r="W153" s="44"/>
      <c r="X153" s="44"/>
      <c r="Y153" s="45"/>
      <c r="Z153" s="42"/>
      <c r="AA153" s="42"/>
      <c r="AB153" s="19"/>
      <c r="AC153" s="44"/>
      <c r="AD153" s="46"/>
      <c r="AE153" s="47"/>
      <c r="AF153" s="119"/>
      <c r="AG153" s="120"/>
      <c r="AH153" s="116"/>
      <c r="AI153" s="123"/>
      <c r="AJ153" s="126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  <c r="BM153" s="91"/>
      <c r="BN153" s="91"/>
      <c r="BO153" s="91"/>
      <c r="BP153" s="91"/>
      <c r="BQ153" s="91"/>
      <c r="BR153" s="91"/>
      <c r="BS153" s="91"/>
      <c r="BT153" s="91"/>
      <c r="BU153" s="91"/>
      <c r="BV153" s="91"/>
      <c r="BW153" s="91"/>
      <c r="BX153" s="91"/>
      <c r="BY153" s="91"/>
      <c r="BZ153" s="91"/>
      <c r="CA153" s="91"/>
      <c r="CB153" s="91"/>
      <c r="CC153" s="91"/>
      <c r="CD153" s="91"/>
      <c r="CE153" s="91"/>
      <c r="CF153" s="91"/>
      <c r="CG153" s="91"/>
      <c r="CH153" s="91"/>
      <c r="CI153" s="91"/>
      <c r="CJ153" s="91"/>
      <c r="CK153" s="91"/>
      <c r="CL153" s="91"/>
      <c r="CM153" s="91"/>
      <c r="CN153" s="91"/>
      <c r="CO153" s="91"/>
      <c r="CP153" s="91"/>
      <c r="CQ153" s="91"/>
      <c r="CR153" s="91"/>
      <c r="CS153" s="91"/>
      <c r="CT153" s="91"/>
      <c r="CU153" s="91"/>
      <c r="CV153" s="91"/>
      <c r="CW153" s="91"/>
      <c r="CX153" s="91"/>
      <c r="CY153" s="91"/>
      <c r="CZ153" s="91"/>
      <c r="DA153" s="91"/>
      <c r="DB153" s="91"/>
      <c r="DC153" s="91"/>
      <c r="DD153" s="91"/>
      <c r="DE153" s="91"/>
      <c r="DF153" s="91"/>
      <c r="DG153" s="91"/>
      <c r="DH153" s="91"/>
      <c r="DI153" s="91"/>
      <c r="DJ153" s="91"/>
      <c r="DK153" s="91"/>
      <c r="DL153" s="91"/>
      <c r="DM153" s="91"/>
      <c r="DN153" s="91"/>
      <c r="DO153" s="91"/>
      <c r="DP153" s="91"/>
      <c r="DQ153" s="91"/>
      <c r="DR153" s="91"/>
      <c r="DS153" s="91"/>
      <c r="DT153" s="91"/>
      <c r="DU153" s="91"/>
      <c r="DV153" s="91"/>
      <c r="DW153" s="91"/>
      <c r="DX153" s="91"/>
      <c r="DY153" s="91"/>
      <c r="DZ153" s="91"/>
      <c r="EA153" s="91"/>
      <c r="EB153" s="91"/>
      <c r="EC153" s="91"/>
      <c r="ED153" s="91"/>
      <c r="EE153" s="91"/>
      <c r="EF153" s="91"/>
      <c r="EG153" s="91"/>
      <c r="EH153" s="91"/>
      <c r="EI153" s="91"/>
      <c r="EJ153" s="91"/>
      <c r="EK153" s="91"/>
      <c r="EL153" s="91"/>
      <c r="EM153" s="91"/>
      <c r="EN153" s="91"/>
      <c r="EO153" s="91"/>
      <c r="EP153" s="91"/>
      <c r="EQ153" s="91"/>
      <c r="ER153" s="91"/>
      <c r="ES153" s="91"/>
      <c r="ET153" s="91"/>
      <c r="EU153" s="91"/>
      <c r="EV153" s="91"/>
      <c r="EW153" s="91"/>
      <c r="EX153" s="91"/>
      <c r="EY153" s="91"/>
      <c r="EZ153" s="91"/>
      <c r="FA153" s="91"/>
      <c r="FB153" s="91"/>
      <c r="FC153" s="91"/>
      <c r="FD153" s="91"/>
      <c r="FE153" s="91"/>
      <c r="FF153" s="91"/>
      <c r="FG153" s="91"/>
      <c r="FH153" s="91"/>
      <c r="FI153" s="91"/>
      <c r="FJ153" s="91"/>
      <c r="FK153" s="91"/>
      <c r="FL153" s="91"/>
      <c r="FM153" s="91"/>
      <c r="FN153" s="91"/>
      <c r="FO153" s="91"/>
      <c r="FP153" s="91"/>
      <c r="FQ153" s="91"/>
      <c r="FR153" s="91"/>
      <c r="FS153" s="91"/>
      <c r="FT153" s="91"/>
      <c r="FU153" s="91"/>
      <c r="FV153" s="91"/>
      <c r="FW153" s="91"/>
      <c r="FX153" s="91"/>
      <c r="FY153" s="91"/>
      <c r="FZ153" s="91"/>
      <c r="GA153" s="91"/>
      <c r="GB153" s="91"/>
      <c r="GC153" s="91"/>
      <c r="GD153" s="91"/>
      <c r="GE153" s="91"/>
      <c r="GF153" s="91"/>
      <c r="GG153" s="91"/>
      <c r="GH153" s="91"/>
      <c r="GI153" s="91"/>
      <c r="GJ153" s="91"/>
      <c r="GK153" s="91"/>
      <c r="GL153" s="91"/>
      <c r="GM153" s="91"/>
      <c r="GN153" s="91"/>
      <c r="GO153" s="91"/>
      <c r="GP153" s="91"/>
      <c r="GQ153" s="91"/>
      <c r="GR153" s="91"/>
      <c r="GS153" s="91"/>
      <c r="GT153" s="91"/>
      <c r="GU153" s="91"/>
      <c r="GV153" s="91"/>
      <c r="GW153" s="91"/>
      <c r="GX153" s="91"/>
      <c r="GY153" s="91"/>
      <c r="GZ153" s="91"/>
      <c r="HA153" s="91"/>
      <c r="HB153" s="91"/>
      <c r="HC153" s="91"/>
      <c r="HD153" s="91"/>
      <c r="HE153" s="91"/>
      <c r="HF153" s="91"/>
      <c r="HG153" s="91"/>
      <c r="HH153" s="91"/>
      <c r="HI153" s="91"/>
      <c r="HJ153" s="91"/>
      <c r="HK153" s="91"/>
      <c r="HL153" s="91"/>
      <c r="HM153" s="91"/>
      <c r="HN153" s="91"/>
      <c r="HO153" s="91"/>
      <c r="HP153" s="91"/>
      <c r="HQ153" s="91"/>
      <c r="HR153" s="91"/>
      <c r="HS153" s="91"/>
      <c r="HT153" s="91"/>
      <c r="HU153" s="91"/>
      <c r="HV153" s="91"/>
      <c r="HW153" s="91"/>
      <c r="HX153" s="91"/>
      <c r="HY153" s="91"/>
      <c r="HZ153" s="91"/>
      <c r="IA153" s="91"/>
      <c r="IB153" s="91"/>
      <c r="IC153" s="91"/>
      <c r="ID153" s="91"/>
      <c r="IE153" s="91"/>
      <c r="IF153" s="91"/>
      <c r="IG153" s="91"/>
      <c r="IH153" s="91"/>
      <c r="II153" s="91"/>
      <c r="IJ153" s="91"/>
      <c r="IK153" s="91"/>
      <c r="IL153" s="91"/>
      <c r="IM153" s="91"/>
      <c r="IN153" s="91"/>
      <c r="IO153" s="91"/>
      <c r="IP153" s="91"/>
      <c r="IQ153" s="91"/>
      <c r="IR153" s="91"/>
      <c r="IS153" s="91"/>
      <c r="IT153" s="91"/>
      <c r="IU153" s="91"/>
      <c r="IV153" s="91"/>
      <c r="IW153" s="91"/>
      <c r="IX153" s="91"/>
      <c r="IY153" s="91"/>
      <c r="IZ153" s="91"/>
      <c r="JA153" s="91"/>
      <c r="JB153" s="91"/>
      <c r="JC153" s="91"/>
      <c r="JD153" s="91"/>
      <c r="JE153" s="91"/>
      <c r="JF153" s="91"/>
      <c r="JG153" s="91"/>
      <c r="JH153" s="91"/>
      <c r="JI153" s="91"/>
      <c r="JJ153" s="91"/>
      <c r="JK153" s="91"/>
      <c r="JL153" s="91"/>
      <c r="JM153" s="91"/>
      <c r="JN153" s="91"/>
      <c r="JO153" s="91"/>
      <c r="JP153" s="91"/>
      <c r="JQ153" s="91"/>
      <c r="JR153" s="91"/>
      <c r="JS153" s="91"/>
      <c r="JT153" s="91"/>
      <c r="JU153" s="91"/>
      <c r="JV153" s="91"/>
      <c r="JW153" s="91"/>
      <c r="JX153" s="91"/>
      <c r="JY153" s="91"/>
      <c r="JZ153" s="91"/>
      <c r="KA153" s="91"/>
      <c r="KB153" s="91"/>
      <c r="KC153" s="91"/>
      <c r="KD153" s="91"/>
      <c r="KE153" s="91"/>
      <c r="KF153" s="91"/>
      <c r="KG153" s="91"/>
      <c r="KH153" s="91"/>
      <c r="KI153" s="91"/>
      <c r="KJ153" s="91"/>
      <c r="KK153" s="91"/>
      <c r="KL153" s="91"/>
      <c r="KM153" s="91"/>
      <c r="KN153" s="91"/>
      <c r="KO153" s="91"/>
      <c r="KP153" s="91"/>
      <c r="KQ153" s="91"/>
      <c r="KR153" s="91"/>
      <c r="KS153" s="91"/>
      <c r="KT153" s="91"/>
      <c r="KU153" s="91"/>
      <c r="KV153" s="91"/>
      <c r="KW153" s="91"/>
      <c r="KX153" s="91"/>
      <c r="KY153" s="91"/>
      <c r="KZ153" s="91"/>
      <c r="LA153" s="91"/>
      <c r="LB153" s="91"/>
      <c r="LC153" s="91"/>
      <c r="LD153" s="91"/>
      <c r="LE153" s="91"/>
      <c r="LF153" s="91"/>
      <c r="LG153" s="91"/>
      <c r="LH153" s="91"/>
      <c r="LI153" s="91"/>
      <c r="LJ153" s="91"/>
      <c r="LK153" s="91"/>
      <c r="LL153" s="91"/>
      <c r="LM153" s="91"/>
      <c r="LN153" s="91"/>
      <c r="LO153" s="91"/>
      <c r="LP153" s="91"/>
      <c r="LQ153" s="91"/>
      <c r="LR153" s="91"/>
      <c r="LS153" s="91"/>
      <c r="LT153" s="91"/>
      <c r="LU153" s="91"/>
      <c r="LV153" s="91"/>
      <c r="LW153" s="91"/>
      <c r="LX153" s="91"/>
      <c r="LY153" s="91"/>
    </row>
    <row r="154" spans="1:337" s="1" customFormat="1" ht="15" thickBot="1" x14ac:dyDescent="0.4">
      <c r="A154" s="59">
        <f>A150+1</f>
        <v>37</v>
      </c>
      <c r="B154" s="3">
        <v>0</v>
      </c>
      <c r="C154" s="4">
        <v>0</v>
      </c>
      <c r="D154" s="5">
        <v>0</v>
      </c>
      <c r="E154" s="48" cm="1">
        <f t="array" ref="E154:F156">AF150:AG152</f>
        <v>-0.40475739537180189</v>
      </c>
      <c r="F154" s="49">
        <v>-0.39948810318614414</v>
      </c>
      <c r="G154" s="49" cm="1">
        <f t="array" ref="G154:G156">AI150:AI152</f>
        <v>2.7983274683919452</v>
      </c>
      <c r="H154" s="49" cm="1">
        <f t="array" ref="H154:H156">AH150:AH152</f>
        <v>0.46116951366927561</v>
      </c>
      <c r="I154" s="52">
        <f>AJ150</f>
        <v>-1.2358457951713582</v>
      </c>
      <c r="J154" s="8">
        <v>3</v>
      </c>
      <c r="K154" s="9" cm="1">
        <f t="array" ref="K154:N156" xml:space="preserve"> MMULT(E154:F156, TRANSPOSE(B154:C157))+H154:H156</f>
        <v>0.46116951366927561</v>
      </c>
      <c r="L154" s="9">
        <v>6.1681410483131471E-2</v>
      </c>
      <c r="M154" s="9">
        <v>5.6412118297473723E-2</v>
      </c>
      <c r="N154" s="9">
        <v>-0.34307598488867042</v>
      </c>
      <c r="O154" s="11">
        <f>(EXP(K154)-EXP(-K154))/(EXP(K154)+EXP(-K154))</f>
        <v>0.43103691765175123</v>
      </c>
      <c r="P154" s="11">
        <f t="shared" ref="P154:R156" si="39">1/(1+EXP(-L154))</f>
        <v>0.51541546546196981</v>
      </c>
      <c r="Q154" s="11">
        <f t="shared" si="39"/>
        <v>0.51409929072643124</v>
      </c>
      <c r="R154" s="11">
        <f t="shared" si="39"/>
        <v>0.41506247759765441</v>
      </c>
      <c r="S154" s="105" cm="1">
        <f t="array" ref="S154:S157">MMULT(TRANSPOSE(O154:R156), G154:G156)+I154</f>
        <v>-8.515797170736028E-2</v>
      </c>
      <c r="T154" s="15">
        <f t="shared" si="35"/>
        <v>0.47872336348751121</v>
      </c>
      <c r="U154" s="16" cm="1">
        <f t="array" ref="U154">0.25*(-SUMPRODUCT(D154:D157,LN(T154:T157))-SUMPRODUCT(1-D154:D157,LN(1-T154:T157)))</f>
        <v>0.6310403601324549</v>
      </c>
      <c r="V154" s="17" cm="1">
        <f t="array" ref="V154:V157">0.25*(T154:T157-D154:D157)</f>
        <v>0.1196808408718778</v>
      </c>
      <c r="W154" s="20" cm="1">
        <f t="array" ref="W154:W156" xml:space="preserve"> TRANSPOSE(MMULT( TRANSPOSE(_xlfn.ANCHORARRAY(V154)), TRANSPOSE(O154:R156)))</f>
        <v>-1.8621554406048124E-2</v>
      </c>
      <c r="X154" s="20">
        <f>SUM(_xlfn.ANCHORARRAY(V154))</f>
        <v>6.0058893470269908E-3</v>
      </c>
      <c r="Y154" s="22" cm="1">
        <f t="array" ref="Y154:AB156">(G154:G156)*(TRANSPOSE(_xlfn.ANCHORARRAY(V154))*(O154:R156)*(1-O154:R156))</f>
        <v>8.2133763537465598E-2</v>
      </c>
      <c r="Z154" s="23">
        <v>-8.1672262064217169E-2</v>
      </c>
      <c r="AA154" s="23">
        <v>-7.9753963529017105E-2</v>
      </c>
      <c r="AB154" s="17">
        <v>7.9674922542712662E-2</v>
      </c>
      <c r="AC154" s="20" cm="1">
        <f t="array" ref="AC154:AD156">MMULT((_xlfn.ANCHORARRAY(Y154)),(B154:C157))</f>
        <v>-7.9040986304443339E-5</v>
      </c>
      <c r="AD154" s="26">
        <v>-1.997339521504507E-3</v>
      </c>
      <c r="AE154" s="28">
        <f>SUM(Y154:AB154)</f>
        <v>3.8246048694398627E-4</v>
      </c>
      <c r="AF154" s="117" cm="1">
        <f t="array" ref="AF154:AG156">E154:F156-3*(_xlfn.ANCHORARRAY(AC154))</f>
        <v>-0.40452027241288857</v>
      </c>
      <c r="AG154" s="118">
        <v>-0.3934960846216306</v>
      </c>
      <c r="AH154" s="114" cm="1">
        <f t="array" ref="AH154:AH156">(H154:H156)-3*(AE154:AE156)</f>
        <v>0.46002213220844368</v>
      </c>
      <c r="AI154" s="121" cm="1">
        <f t="array" ref="AI154:AI156">G154:G156-3*(_xlfn.ANCHORARRAY(W154))</f>
        <v>2.8541921316100898</v>
      </c>
      <c r="AJ154" s="124">
        <f>I154-3*(X154)</f>
        <v>-1.2538634632124392</v>
      </c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  <c r="BM154" s="91"/>
      <c r="BN154" s="91"/>
      <c r="BO154" s="91"/>
      <c r="BP154" s="91"/>
      <c r="BQ154" s="91"/>
      <c r="BR154" s="91"/>
      <c r="BS154" s="91"/>
      <c r="BT154" s="91"/>
      <c r="BU154" s="91"/>
      <c r="BV154" s="91"/>
      <c r="BW154" s="91"/>
      <c r="BX154" s="91"/>
      <c r="BY154" s="91"/>
      <c r="BZ154" s="91"/>
      <c r="CA154" s="91"/>
      <c r="CB154" s="91"/>
      <c r="CC154" s="91"/>
      <c r="CD154" s="91"/>
      <c r="CE154" s="91"/>
      <c r="CF154" s="91"/>
      <c r="CG154" s="91"/>
      <c r="CH154" s="91"/>
      <c r="CI154" s="91"/>
      <c r="CJ154" s="91"/>
      <c r="CK154" s="91"/>
      <c r="CL154" s="91"/>
      <c r="CM154" s="91"/>
      <c r="CN154" s="91"/>
      <c r="CO154" s="91"/>
      <c r="CP154" s="91"/>
      <c r="CQ154" s="91"/>
      <c r="CR154" s="91"/>
      <c r="CS154" s="91"/>
      <c r="CT154" s="91"/>
      <c r="CU154" s="91"/>
      <c r="CV154" s="91"/>
      <c r="CW154" s="91"/>
      <c r="CX154" s="91"/>
      <c r="CY154" s="91"/>
      <c r="CZ154" s="91"/>
      <c r="DA154" s="91"/>
      <c r="DB154" s="91"/>
      <c r="DC154" s="91"/>
      <c r="DD154" s="91"/>
      <c r="DE154" s="91"/>
      <c r="DF154" s="91"/>
      <c r="DG154" s="91"/>
      <c r="DH154" s="91"/>
      <c r="DI154" s="91"/>
      <c r="DJ154" s="91"/>
      <c r="DK154" s="91"/>
      <c r="DL154" s="91"/>
      <c r="DM154" s="91"/>
      <c r="DN154" s="91"/>
      <c r="DO154" s="91"/>
      <c r="DP154" s="91"/>
      <c r="DQ154" s="91"/>
      <c r="DR154" s="91"/>
      <c r="DS154" s="91"/>
      <c r="DT154" s="91"/>
      <c r="DU154" s="91"/>
      <c r="DV154" s="91"/>
      <c r="DW154" s="91"/>
      <c r="DX154" s="91"/>
      <c r="DY154" s="91"/>
      <c r="DZ154" s="91"/>
      <c r="EA154" s="91"/>
      <c r="EB154" s="91"/>
      <c r="EC154" s="91"/>
      <c r="ED154" s="91"/>
      <c r="EE154" s="91"/>
      <c r="EF154" s="91"/>
      <c r="EG154" s="91"/>
      <c r="EH154" s="91"/>
      <c r="EI154" s="91"/>
      <c r="EJ154" s="91"/>
      <c r="EK154" s="91"/>
      <c r="EL154" s="91"/>
      <c r="EM154" s="91"/>
      <c r="EN154" s="91"/>
      <c r="EO154" s="91"/>
      <c r="EP154" s="91"/>
      <c r="EQ154" s="91"/>
      <c r="ER154" s="91"/>
      <c r="ES154" s="91"/>
      <c r="ET154" s="91"/>
      <c r="EU154" s="91"/>
      <c r="EV154" s="91"/>
      <c r="EW154" s="91"/>
      <c r="EX154" s="91"/>
      <c r="EY154" s="91"/>
      <c r="EZ154" s="91"/>
      <c r="FA154" s="91"/>
      <c r="FB154" s="91"/>
      <c r="FC154" s="91"/>
      <c r="FD154" s="91"/>
      <c r="FE154" s="91"/>
      <c r="FF154" s="91"/>
      <c r="FG154" s="91"/>
      <c r="FH154" s="91"/>
      <c r="FI154" s="91"/>
      <c r="FJ154" s="91"/>
      <c r="FK154" s="91"/>
      <c r="FL154" s="91"/>
      <c r="FM154" s="91"/>
      <c r="FN154" s="91"/>
      <c r="FO154" s="91"/>
      <c r="FP154" s="91"/>
      <c r="FQ154" s="91"/>
      <c r="FR154" s="91"/>
      <c r="FS154" s="91"/>
      <c r="FT154" s="91"/>
      <c r="FU154" s="91"/>
      <c r="FV154" s="91"/>
      <c r="FW154" s="91"/>
      <c r="FX154" s="91"/>
      <c r="FY154" s="91"/>
      <c r="FZ154" s="91"/>
      <c r="GA154" s="91"/>
      <c r="GB154" s="91"/>
      <c r="GC154" s="91"/>
      <c r="GD154" s="91"/>
      <c r="GE154" s="91"/>
      <c r="GF154" s="91"/>
      <c r="GG154" s="91"/>
      <c r="GH154" s="91"/>
      <c r="GI154" s="91"/>
      <c r="GJ154" s="91"/>
      <c r="GK154" s="91"/>
      <c r="GL154" s="91"/>
      <c r="GM154" s="91"/>
      <c r="GN154" s="91"/>
      <c r="GO154" s="91"/>
      <c r="GP154" s="91"/>
      <c r="GQ154" s="91"/>
      <c r="GR154" s="91"/>
      <c r="GS154" s="91"/>
      <c r="GT154" s="91"/>
      <c r="GU154" s="91"/>
      <c r="GV154" s="91"/>
      <c r="GW154" s="91"/>
      <c r="GX154" s="91"/>
      <c r="GY154" s="91"/>
      <c r="GZ154" s="91"/>
      <c r="HA154" s="91"/>
      <c r="HB154" s="91"/>
      <c r="HC154" s="91"/>
      <c r="HD154" s="91"/>
      <c r="HE154" s="91"/>
      <c r="HF154" s="91"/>
      <c r="HG154" s="91"/>
      <c r="HH154" s="91"/>
      <c r="HI154" s="91"/>
      <c r="HJ154" s="91"/>
      <c r="HK154" s="91"/>
      <c r="HL154" s="91"/>
      <c r="HM154" s="91"/>
      <c r="HN154" s="91"/>
      <c r="HO154" s="91"/>
      <c r="HP154" s="91"/>
      <c r="HQ154" s="91"/>
      <c r="HR154" s="91"/>
      <c r="HS154" s="91"/>
      <c r="HT154" s="91"/>
      <c r="HU154" s="91"/>
      <c r="HV154" s="91"/>
      <c r="HW154" s="91"/>
      <c r="HX154" s="91"/>
      <c r="HY154" s="91"/>
      <c r="HZ154" s="91"/>
      <c r="IA154" s="91"/>
      <c r="IB154" s="91"/>
      <c r="IC154" s="91"/>
      <c r="ID154" s="91"/>
      <c r="IE154" s="91"/>
      <c r="IF154" s="91"/>
      <c r="IG154" s="91"/>
      <c r="IH154" s="91"/>
      <c r="II154" s="91"/>
      <c r="IJ154" s="91"/>
      <c r="IK154" s="91"/>
      <c r="IL154" s="91"/>
      <c r="IM154" s="91"/>
      <c r="IN154" s="91"/>
      <c r="IO154" s="91"/>
      <c r="IP154" s="91"/>
      <c r="IQ154" s="91"/>
      <c r="IR154" s="91"/>
      <c r="IS154" s="91"/>
      <c r="IT154" s="91"/>
      <c r="IU154" s="91"/>
      <c r="IV154" s="91"/>
      <c r="IW154" s="91"/>
      <c r="IX154" s="91"/>
      <c r="IY154" s="91"/>
      <c r="IZ154" s="91"/>
      <c r="JA154" s="91"/>
      <c r="JB154" s="91"/>
      <c r="JC154" s="91"/>
      <c r="JD154" s="91"/>
      <c r="JE154" s="91"/>
      <c r="JF154" s="91"/>
      <c r="JG154" s="91"/>
      <c r="JH154" s="91"/>
      <c r="JI154" s="91"/>
      <c r="JJ154" s="91"/>
      <c r="JK154" s="91"/>
      <c r="JL154" s="91"/>
      <c r="JM154" s="91"/>
      <c r="JN154" s="91"/>
      <c r="JO154" s="91"/>
      <c r="JP154" s="91"/>
      <c r="JQ154" s="91"/>
      <c r="JR154" s="91"/>
      <c r="JS154" s="91"/>
      <c r="JT154" s="91"/>
      <c r="JU154" s="91"/>
      <c r="JV154" s="91"/>
      <c r="JW154" s="91"/>
      <c r="JX154" s="91"/>
      <c r="JY154" s="91"/>
      <c r="JZ154" s="91"/>
      <c r="KA154" s="91"/>
      <c r="KB154" s="91"/>
      <c r="KC154" s="91"/>
      <c r="KD154" s="91"/>
      <c r="KE154" s="91"/>
      <c r="KF154" s="91"/>
      <c r="KG154" s="91"/>
      <c r="KH154" s="91"/>
      <c r="KI154" s="91"/>
      <c r="KJ154" s="91"/>
      <c r="KK154" s="91"/>
      <c r="KL154" s="91"/>
      <c r="KM154" s="91"/>
      <c r="KN154" s="91"/>
      <c r="KO154" s="91"/>
      <c r="KP154" s="91"/>
      <c r="KQ154" s="91"/>
      <c r="KR154" s="91"/>
      <c r="KS154" s="91"/>
      <c r="KT154" s="91"/>
      <c r="KU154" s="91"/>
      <c r="KV154" s="91"/>
      <c r="KW154" s="91"/>
      <c r="KX154" s="91"/>
      <c r="KY154" s="91"/>
      <c r="KZ154" s="91"/>
      <c r="LA154" s="91"/>
      <c r="LB154" s="91"/>
      <c r="LC154" s="91"/>
      <c r="LD154" s="91"/>
      <c r="LE154" s="91"/>
      <c r="LF154" s="91"/>
      <c r="LG154" s="91"/>
      <c r="LH154" s="91"/>
      <c r="LI154" s="91"/>
      <c r="LJ154" s="91"/>
      <c r="LK154" s="91"/>
      <c r="LL154" s="91"/>
      <c r="LM154" s="91"/>
      <c r="LN154" s="91"/>
      <c r="LO154" s="91"/>
      <c r="LP154" s="91"/>
      <c r="LQ154" s="91"/>
      <c r="LR154" s="91"/>
      <c r="LS154" s="91"/>
      <c r="LT154" s="91"/>
      <c r="LU154" s="91"/>
      <c r="LV154" s="91"/>
      <c r="LW154" s="91"/>
      <c r="LX154" s="91"/>
      <c r="LY154" s="91"/>
    </row>
    <row r="155" spans="1:337" s="1" customFormat="1" ht="15" thickBot="1" x14ac:dyDescent="0.4">
      <c r="A155" s="60"/>
      <c r="B155" s="29">
        <v>0</v>
      </c>
      <c r="C155" s="30">
        <v>1</v>
      </c>
      <c r="D155" s="31">
        <v>1</v>
      </c>
      <c r="E155" s="50">
        <v>-0.50257256604076583</v>
      </c>
      <c r="F155" s="51">
        <v>0.68494496390341708</v>
      </c>
      <c r="G155" s="49">
        <v>-0.28792039150123361</v>
      </c>
      <c r="H155" s="49">
        <v>1.1272434337879916E-3</v>
      </c>
      <c r="I155" s="53"/>
      <c r="J155" s="34"/>
      <c r="K155" s="10">
        <v>1.1272434337879916E-3</v>
      </c>
      <c r="L155" s="10">
        <v>0.68607220733720509</v>
      </c>
      <c r="M155" s="10">
        <v>-0.50144532260697783</v>
      </c>
      <c r="N155" s="10">
        <v>0.18349964129643925</v>
      </c>
      <c r="O155" s="13">
        <f>1/(1+EXP(-K155))</f>
        <v>0.50028181082860612</v>
      </c>
      <c r="P155" s="13">
        <f t="shared" si="39"/>
        <v>0.66509260088191557</v>
      </c>
      <c r="Q155" s="13">
        <f t="shared" si="39"/>
        <v>0.37720107278549209</v>
      </c>
      <c r="R155" s="13">
        <f t="shared" si="39"/>
        <v>0.54574661684727976</v>
      </c>
      <c r="S155" s="106">
        <v>0.13049732775577461</v>
      </c>
      <c r="T155" s="15">
        <f t="shared" si="35"/>
        <v>0.53257811249905229</v>
      </c>
      <c r="U155" s="35"/>
      <c r="V155" s="18">
        <v>-0.11685547187523693</v>
      </c>
      <c r="W155" s="21">
        <v>3.1200720167734591E-3</v>
      </c>
      <c r="X155" s="21"/>
      <c r="Y155" s="24">
        <v>-8.6146359031501248E-3</v>
      </c>
      <c r="Z155" s="25">
        <v>7.4942527602221785E-3</v>
      </c>
      <c r="AA155" s="25">
        <v>7.7170693195100764E-3</v>
      </c>
      <c r="AB155" s="18">
        <v>-8.3707005480530439E-3</v>
      </c>
      <c r="AC155" s="21">
        <v>-6.5363122854296754E-4</v>
      </c>
      <c r="AD155" s="27">
        <v>-8.7644778783086547E-4</v>
      </c>
      <c r="AE155" s="28">
        <f>SUM(Y155:AB155)</f>
        <v>-1.7740143714709139E-3</v>
      </c>
      <c r="AF155" s="117">
        <v>-0.50061167235513693</v>
      </c>
      <c r="AG155" s="118">
        <v>0.68757430726690971</v>
      </c>
      <c r="AH155" s="115">
        <v>6.4492865482007333E-3</v>
      </c>
      <c r="AI155" s="122">
        <v>-0.297280607551554</v>
      </c>
      <c r="AJ155" s="125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  <c r="BM155" s="91"/>
      <c r="BN155" s="91"/>
      <c r="BO155" s="91"/>
      <c r="BP155" s="91"/>
      <c r="BQ155" s="91"/>
      <c r="BR155" s="91"/>
      <c r="BS155" s="91"/>
      <c r="BT155" s="91"/>
      <c r="BU155" s="91"/>
      <c r="BV155" s="91"/>
      <c r="BW155" s="91"/>
      <c r="BX155" s="91"/>
      <c r="BY155" s="91"/>
      <c r="BZ155" s="91"/>
      <c r="CA155" s="91"/>
      <c r="CB155" s="91"/>
      <c r="CC155" s="91"/>
      <c r="CD155" s="91"/>
      <c r="CE155" s="91"/>
      <c r="CF155" s="91"/>
      <c r="CG155" s="91"/>
      <c r="CH155" s="91"/>
      <c r="CI155" s="91"/>
      <c r="CJ155" s="91"/>
      <c r="CK155" s="91"/>
      <c r="CL155" s="91"/>
      <c r="CM155" s="91"/>
      <c r="CN155" s="91"/>
      <c r="CO155" s="91"/>
      <c r="CP155" s="91"/>
      <c r="CQ155" s="91"/>
      <c r="CR155" s="91"/>
      <c r="CS155" s="91"/>
      <c r="CT155" s="91"/>
      <c r="CU155" s="91"/>
      <c r="CV155" s="91"/>
      <c r="CW155" s="91"/>
      <c r="CX155" s="91"/>
      <c r="CY155" s="91"/>
      <c r="CZ155" s="91"/>
      <c r="DA155" s="91"/>
      <c r="DB155" s="91"/>
      <c r="DC155" s="91"/>
      <c r="DD155" s="91"/>
      <c r="DE155" s="91"/>
      <c r="DF155" s="91"/>
      <c r="DG155" s="91"/>
      <c r="DH155" s="91"/>
      <c r="DI155" s="91"/>
      <c r="DJ155" s="91"/>
      <c r="DK155" s="91"/>
      <c r="DL155" s="91"/>
      <c r="DM155" s="91"/>
      <c r="DN155" s="91"/>
      <c r="DO155" s="91"/>
      <c r="DP155" s="91"/>
      <c r="DQ155" s="91"/>
      <c r="DR155" s="91"/>
      <c r="DS155" s="91"/>
      <c r="DT155" s="91"/>
      <c r="DU155" s="91"/>
      <c r="DV155" s="91"/>
      <c r="DW155" s="91"/>
      <c r="DX155" s="91"/>
      <c r="DY155" s="91"/>
      <c r="DZ155" s="91"/>
      <c r="EA155" s="91"/>
      <c r="EB155" s="91"/>
      <c r="EC155" s="91"/>
      <c r="ED155" s="91"/>
      <c r="EE155" s="91"/>
      <c r="EF155" s="91"/>
      <c r="EG155" s="91"/>
      <c r="EH155" s="91"/>
      <c r="EI155" s="91"/>
      <c r="EJ155" s="91"/>
      <c r="EK155" s="91"/>
      <c r="EL155" s="91"/>
      <c r="EM155" s="91"/>
      <c r="EN155" s="91"/>
      <c r="EO155" s="91"/>
      <c r="EP155" s="91"/>
      <c r="EQ155" s="91"/>
      <c r="ER155" s="91"/>
      <c r="ES155" s="91"/>
      <c r="ET155" s="91"/>
      <c r="EU155" s="91"/>
      <c r="EV155" s="91"/>
      <c r="EW155" s="91"/>
      <c r="EX155" s="91"/>
      <c r="EY155" s="91"/>
      <c r="EZ155" s="91"/>
      <c r="FA155" s="91"/>
      <c r="FB155" s="91"/>
      <c r="FC155" s="91"/>
      <c r="FD155" s="91"/>
      <c r="FE155" s="91"/>
      <c r="FF155" s="91"/>
      <c r="FG155" s="91"/>
      <c r="FH155" s="91"/>
      <c r="FI155" s="91"/>
      <c r="FJ155" s="91"/>
      <c r="FK155" s="91"/>
      <c r="FL155" s="91"/>
      <c r="FM155" s="91"/>
      <c r="FN155" s="91"/>
      <c r="FO155" s="91"/>
      <c r="FP155" s="91"/>
      <c r="FQ155" s="91"/>
      <c r="FR155" s="91"/>
      <c r="FS155" s="91"/>
      <c r="FT155" s="91"/>
      <c r="FU155" s="91"/>
      <c r="FV155" s="91"/>
      <c r="FW155" s="91"/>
      <c r="FX155" s="91"/>
      <c r="FY155" s="91"/>
      <c r="FZ155" s="91"/>
      <c r="GA155" s="91"/>
      <c r="GB155" s="91"/>
      <c r="GC155" s="91"/>
      <c r="GD155" s="91"/>
      <c r="GE155" s="91"/>
      <c r="GF155" s="91"/>
      <c r="GG155" s="91"/>
      <c r="GH155" s="91"/>
      <c r="GI155" s="91"/>
      <c r="GJ155" s="91"/>
      <c r="GK155" s="91"/>
      <c r="GL155" s="91"/>
      <c r="GM155" s="91"/>
      <c r="GN155" s="91"/>
      <c r="GO155" s="91"/>
      <c r="GP155" s="91"/>
      <c r="GQ155" s="91"/>
      <c r="GR155" s="91"/>
      <c r="GS155" s="91"/>
      <c r="GT155" s="91"/>
      <c r="GU155" s="91"/>
      <c r="GV155" s="91"/>
      <c r="GW155" s="91"/>
      <c r="GX155" s="91"/>
      <c r="GY155" s="91"/>
      <c r="GZ155" s="91"/>
      <c r="HA155" s="91"/>
      <c r="HB155" s="91"/>
      <c r="HC155" s="91"/>
      <c r="HD155" s="91"/>
      <c r="HE155" s="91"/>
      <c r="HF155" s="91"/>
      <c r="HG155" s="91"/>
      <c r="HH155" s="91"/>
      <c r="HI155" s="91"/>
      <c r="HJ155" s="91"/>
      <c r="HK155" s="91"/>
      <c r="HL155" s="91"/>
      <c r="HM155" s="91"/>
      <c r="HN155" s="91"/>
      <c r="HO155" s="91"/>
      <c r="HP155" s="91"/>
      <c r="HQ155" s="91"/>
      <c r="HR155" s="91"/>
      <c r="HS155" s="91"/>
      <c r="HT155" s="91"/>
      <c r="HU155" s="91"/>
      <c r="HV155" s="91"/>
      <c r="HW155" s="91"/>
      <c r="HX155" s="91"/>
      <c r="HY155" s="91"/>
      <c r="HZ155" s="91"/>
      <c r="IA155" s="91"/>
      <c r="IB155" s="91"/>
      <c r="IC155" s="91"/>
      <c r="ID155" s="91"/>
      <c r="IE155" s="91"/>
      <c r="IF155" s="91"/>
      <c r="IG155" s="91"/>
      <c r="IH155" s="91"/>
      <c r="II155" s="91"/>
      <c r="IJ155" s="91"/>
      <c r="IK155" s="91"/>
      <c r="IL155" s="91"/>
      <c r="IM155" s="91"/>
      <c r="IN155" s="91"/>
      <c r="IO155" s="91"/>
      <c r="IP155" s="91"/>
      <c r="IQ155" s="91"/>
      <c r="IR155" s="91"/>
      <c r="IS155" s="91"/>
      <c r="IT155" s="91"/>
      <c r="IU155" s="91"/>
      <c r="IV155" s="91"/>
      <c r="IW155" s="91"/>
      <c r="IX155" s="91"/>
      <c r="IY155" s="91"/>
      <c r="IZ155" s="91"/>
      <c r="JA155" s="91"/>
      <c r="JB155" s="91"/>
      <c r="JC155" s="91"/>
      <c r="JD155" s="91"/>
      <c r="JE155" s="91"/>
      <c r="JF155" s="91"/>
      <c r="JG155" s="91"/>
      <c r="JH155" s="91"/>
      <c r="JI155" s="91"/>
      <c r="JJ155" s="91"/>
      <c r="JK155" s="91"/>
      <c r="JL155" s="91"/>
      <c r="JM155" s="91"/>
      <c r="JN155" s="91"/>
      <c r="JO155" s="91"/>
      <c r="JP155" s="91"/>
      <c r="JQ155" s="91"/>
      <c r="JR155" s="91"/>
      <c r="JS155" s="91"/>
      <c r="JT155" s="91"/>
      <c r="JU155" s="91"/>
      <c r="JV155" s="91"/>
      <c r="JW155" s="91"/>
      <c r="JX155" s="91"/>
      <c r="JY155" s="91"/>
      <c r="JZ155" s="91"/>
      <c r="KA155" s="91"/>
      <c r="KB155" s="91"/>
      <c r="KC155" s="91"/>
      <c r="KD155" s="91"/>
      <c r="KE155" s="91"/>
      <c r="KF155" s="91"/>
      <c r="KG155" s="91"/>
      <c r="KH155" s="91"/>
      <c r="KI155" s="91"/>
      <c r="KJ155" s="91"/>
      <c r="KK155" s="91"/>
      <c r="KL155" s="91"/>
      <c r="KM155" s="91"/>
      <c r="KN155" s="91"/>
      <c r="KO155" s="91"/>
      <c r="KP155" s="91"/>
      <c r="KQ155" s="91"/>
      <c r="KR155" s="91"/>
      <c r="KS155" s="91"/>
      <c r="KT155" s="91"/>
      <c r="KU155" s="91"/>
      <c r="KV155" s="91"/>
      <c r="KW155" s="91"/>
      <c r="KX155" s="91"/>
      <c r="KY155" s="91"/>
      <c r="KZ155" s="91"/>
      <c r="LA155" s="91"/>
      <c r="LB155" s="91"/>
      <c r="LC155" s="91"/>
      <c r="LD155" s="91"/>
      <c r="LE155" s="91"/>
      <c r="LF155" s="91"/>
      <c r="LG155" s="91"/>
      <c r="LH155" s="91"/>
      <c r="LI155" s="91"/>
      <c r="LJ155" s="91"/>
      <c r="LK155" s="91"/>
      <c r="LL155" s="91"/>
      <c r="LM155" s="91"/>
      <c r="LN155" s="91"/>
      <c r="LO155" s="91"/>
      <c r="LP155" s="91"/>
      <c r="LQ155" s="91"/>
      <c r="LR155" s="91"/>
      <c r="LS155" s="91"/>
      <c r="LT155" s="91"/>
      <c r="LU155" s="91"/>
      <c r="LV155" s="91"/>
      <c r="LW155" s="91"/>
      <c r="LX155" s="91"/>
      <c r="LY155" s="91"/>
    </row>
    <row r="156" spans="1:337" s="1" customFormat="1" ht="15" thickBot="1" x14ac:dyDescent="0.4">
      <c r="A156" s="60"/>
      <c r="B156" s="29">
        <v>1</v>
      </c>
      <c r="C156" s="30">
        <v>0</v>
      </c>
      <c r="D156" s="31">
        <v>1</v>
      </c>
      <c r="E156" s="50">
        <v>-0.15954556901011704</v>
      </c>
      <c r="F156" s="51">
        <v>0.54596464018208002</v>
      </c>
      <c r="G156" s="49">
        <v>0.19908757542506941</v>
      </c>
      <c r="H156" s="49">
        <v>-0.22185503060421893</v>
      </c>
      <c r="I156" s="53"/>
      <c r="J156" s="34"/>
      <c r="K156" s="10">
        <v>-0.22185503060421893</v>
      </c>
      <c r="L156" s="10">
        <v>0.32410960957786106</v>
      </c>
      <c r="M156" s="10">
        <v>-0.38140059961433598</v>
      </c>
      <c r="N156" s="10">
        <v>0.16456404056774401</v>
      </c>
      <c r="O156" s="13">
        <f>1/(1+EXP(-K156))</f>
        <v>0.44476262043861298</v>
      </c>
      <c r="P156" s="13">
        <f t="shared" si="39"/>
        <v>0.58032546769781557</v>
      </c>
      <c r="Q156" s="13">
        <f t="shared" si="39"/>
        <v>0.4057891339332565</v>
      </c>
      <c r="R156" s="13">
        <f t="shared" si="39"/>
        <v>0.54104841481071286</v>
      </c>
      <c r="S156" s="106">
        <v>0.17495606580675749</v>
      </c>
      <c r="T156" s="15">
        <f t="shared" si="35"/>
        <v>0.54362778733329531</v>
      </c>
      <c r="U156" s="35"/>
      <c r="V156" s="18">
        <v>-0.11409305316667617</v>
      </c>
      <c r="W156" s="21">
        <v>2.5683178517148519E-3</v>
      </c>
      <c r="X156" s="21"/>
      <c r="Y156" s="24">
        <v>5.8840420224790801E-3</v>
      </c>
      <c r="Z156" s="25">
        <v>-5.6660115603652016E-3</v>
      </c>
      <c r="AA156" s="25">
        <v>-5.4770204503224902E-3</v>
      </c>
      <c r="AB156" s="18">
        <v>5.7975876048719874E-3</v>
      </c>
      <c r="AC156" s="21">
        <v>3.2056715454949723E-4</v>
      </c>
      <c r="AD156" s="27">
        <v>1.3157604450678585E-4</v>
      </c>
      <c r="AE156" s="28">
        <f>SUM(Y156:AB156)</f>
        <v>5.3859761666337578E-4</v>
      </c>
      <c r="AF156" s="117">
        <v>-0.16050727047376553</v>
      </c>
      <c r="AG156" s="118">
        <v>0.54556991204855965</v>
      </c>
      <c r="AH156" s="115">
        <v>-0.22347082345420907</v>
      </c>
      <c r="AI156" s="122">
        <v>0.19138262186992486</v>
      </c>
      <c r="AJ156" s="125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  <c r="BM156" s="91"/>
      <c r="BN156" s="91"/>
      <c r="BO156" s="91"/>
      <c r="BP156" s="91"/>
      <c r="BQ156" s="91"/>
      <c r="BR156" s="91"/>
      <c r="BS156" s="91"/>
      <c r="BT156" s="91"/>
      <c r="BU156" s="91"/>
      <c r="BV156" s="91"/>
      <c r="BW156" s="91"/>
      <c r="BX156" s="91"/>
      <c r="BY156" s="91"/>
      <c r="BZ156" s="91"/>
      <c r="CA156" s="91"/>
      <c r="CB156" s="91"/>
      <c r="CC156" s="91"/>
      <c r="CD156" s="91"/>
      <c r="CE156" s="91"/>
      <c r="CF156" s="91"/>
      <c r="CG156" s="91"/>
      <c r="CH156" s="91"/>
      <c r="CI156" s="91"/>
      <c r="CJ156" s="91"/>
      <c r="CK156" s="91"/>
      <c r="CL156" s="91"/>
      <c r="CM156" s="91"/>
      <c r="CN156" s="91"/>
      <c r="CO156" s="91"/>
      <c r="CP156" s="91"/>
      <c r="CQ156" s="91"/>
      <c r="CR156" s="91"/>
      <c r="CS156" s="91"/>
      <c r="CT156" s="91"/>
      <c r="CU156" s="91"/>
      <c r="CV156" s="91"/>
      <c r="CW156" s="91"/>
      <c r="CX156" s="91"/>
      <c r="CY156" s="91"/>
      <c r="CZ156" s="91"/>
      <c r="DA156" s="91"/>
      <c r="DB156" s="91"/>
      <c r="DC156" s="91"/>
      <c r="DD156" s="91"/>
      <c r="DE156" s="91"/>
      <c r="DF156" s="91"/>
      <c r="DG156" s="91"/>
      <c r="DH156" s="91"/>
      <c r="DI156" s="91"/>
      <c r="DJ156" s="91"/>
      <c r="DK156" s="91"/>
      <c r="DL156" s="91"/>
      <c r="DM156" s="91"/>
      <c r="DN156" s="91"/>
      <c r="DO156" s="91"/>
      <c r="DP156" s="91"/>
      <c r="DQ156" s="91"/>
      <c r="DR156" s="91"/>
      <c r="DS156" s="91"/>
      <c r="DT156" s="91"/>
      <c r="DU156" s="91"/>
      <c r="DV156" s="91"/>
      <c r="DW156" s="91"/>
      <c r="DX156" s="91"/>
      <c r="DY156" s="91"/>
      <c r="DZ156" s="91"/>
      <c r="EA156" s="91"/>
      <c r="EB156" s="91"/>
      <c r="EC156" s="91"/>
      <c r="ED156" s="91"/>
      <c r="EE156" s="91"/>
      <c r="EF156" s="91"/>
      <c r="EG156" s="91"/>
      <c r="EH156" s="91"/>
      <c r="EI156" s="91"/>
      <c r="EJ156" s="91"/>
      <c r="EK156" s="91"/>
      <c r="EL156" s="91"/>
      <c r="EM156" s="91"/>
      <c r="EN156" s="91"/>
      <c r="EO156" s="91"/>
      <c r="EP156" s="91"/>
      <c r="EQ156" s="91"/>
      <c r="ER156" s="91"/>
      <c r="ES156" s="91"/>
      <c r="ET156" s="91"/>
      <c r="EU156" s="91"/>
      <c r="EV156" s="91"/>
      <c r="EW156" s="91"/>
      <c r="EX156" s="91"/>
      <c r="EY156" s="91"/>
      <c r="EZ156" s="91"/>
      <c r="FA156" s="91"/>
      <c r="FB156" s="91"/>
      <c r="FC156" s="91"/>
      <c r="FD156" s="91"/>
      <c r="FE156" s="91"/>
      <c r="FF156" s="91"/>
      <c r="FG156" s="91"/>
      <c r="FH156" s="91"/>
      <c r="FI156" s="91"/>
      <c r="FJ156" s="91"/>
      <c r="FK156" s="91"/>
      <c r="FL156" s="91"/>
      <c r="FM156" s="91"/>
      <c r="FN156" s="91"/>
      <c r="FO156" s="91"/>
      <c r="FP156" s="91"/>
      <c r="FQ156" s="91"/>
      <c r="FR156" s="91"/>
      <c r="FS156" s="91"/>
      <c r="FT156" s="91"/>
      <c r="FU156" s="91"/>
      <c r="FV156" s="91"/>
      <c r="FW156" s="91"/>
      <c r="FX156" s="91"/>
      <c r="FY156" s="91"/>
      <c r="FZ156" s="91"/>
      <c r="GA156" s="91"/>
      <c r="GB156" s="91"/>
      <c r="GC156" s="91"/>
      <c r="GD156" s="91"/>
      <c r="GE156" s="91"/>
      <c r="GF156" s="91"/>
      <c r="GG156" s="91"/>
      <c r="GH156" s="91"/>
      <c r="GI156" s="91"/>
      <c r="GJ156" s="91"/>
      <c r="GK156" s="91"/>
      <c r="GL156" s="91"/>
      <c r="GM156" s="91"/>
      <c r="GN156" s="91"/>
      <c r="GO156" s="91"/>
      <c r="GP156" s="91"/>
      <c r="GQ156" s="91"/>
      <c r="GR156" s="91"/>
      <c r="GS156" s="91"/>
      <c r="GT156" s="91"/>
      <c r="GU156" s="91"/>
      <c r="GV156" s="91"/>
      <c r="GW156" s="91"/>
      <c r="GX156" s="91"/>
      <c r="GY156" s="91"/>
      <c r="GZ156" s="91"/>
      <c r="HA156" s="91"/>
      <c r="HB156" s="91"/>
      <c r="HC156" s="91"/>
      <c r="HD156" s="91"/>
      <c r="HE156" s="91"/>
      <c r="HF156" s="91"/>
      <c r="HG156" s="91"/>
      <c r="HH156" s="91"/>
      <c r="HI156" s="91"/>
      <c r="HJ156" s="91"/>
      <c r="HK156" s="91"/>
      <c r="HL156" s="91"/>
      <c r="HM156" s="91"/>
      <c r="HN156" s="91"/>
      <c r="HO156" s="91"/>
      <c r="HP156" s="91"/>
      <c r="HQ156" s="91"/>
      <c r="HR156" s="91"/>
      <c r="HS156" s="91"/>
      <c r="HT156" s="91"/>
      <c r="HU156" s="91"/>
      <c r="HV156" s="91"/>
      <c r="HW156" s="91"/>
      <c r="HX156" s="91"/>
      <c r="HY156" s="91"/>
      <c r="HZ156" s="91"/>
      <c r="IA156" s="91"/>
      <c r="IB156" s="91"/>
      <c r="IC156" s="91"/>
      <c r="ID156" s="91"/>
      <c r="IE156" s="91"/>
      <c r="IF156" s="91"/>
      <c r="IG156" s="91"/>
      <c r="IH156" s="91"/>
      <c r="II156" s="91"/>
      <c r="IJ156" s="91"/>
      <c r="IK156" s="91"/>
      <c r="IL156" s="91"/>
      <c r="IM156" s="91"/>
      <c r="IN156" s="91"/>
      <c r="IO156" s="91"/>
      <c r="IP156" s="91"/>
      <c r="IQ156" s="91"/>
      <c r="IR156" s="91"/>
      <c r="IS156" s="91"/>
      <c r="IT156" s="91"/>
      <c r="IU156" s="91"/>
      <c r="IV156" s="91"/>
      <c r="IW156" s="91"/>
      <c r="IX156" s="91"/>
      <c r="IY156" s="91"/>
      <c r="IZ156" s="91"/>
      <c r="JA156" s="91"/>
      <c r="JB156" s="91"/>
      <c r="JC156" s="91"/>
      <c r="JD156" s="91"/>
      <c r="JE156" s="91"/>
      <c r="JF156" s="91"/>
      <c r="JG156" s="91"/>
      <c r="JH156" s="91"/>
      <c r="JI156" s="91"/>
      <c r="JJ156" s="91"/>
      <c r="JK156" s="91"/>
      <c r="JL156" s="91"/>
      <c r="JM156" s="91"/>
      <c r="JN156" s="91"/>
      <c r="JO156" s="91"/>
      <c r="JP156" s="91"/>
      <c r="JQ156" s="91"/>
      <c r="JR156" s="91"/>
      <c r="JS156" s="91"/>
      <c r="JT156" s="91"/>
      <c r="JU156" s="91"/>
      <c r="JV156" s="91"/>
      <c r="JW156" s="91"/>
      <c r="JX156" s="91"/>
      <c r="JY156" s="91"/>
      <c r="JZ156" s="91"/>
      <c r="KA156" s="91"/>
      <c r="KB156" s="91"/>
      <c r="KC156" s="91"/>
      <c r="KD156" s="91"/>
      <c r="KE156" s="91"/>
      <c r="KF156" s="91"/>
      <c r="KG156" s="91"/>
      <c r="KH156" s="91"/>
      <c r="KI156" s="91"/>
      <c r="KJ156" s="91"/>
      <c r="KK156" s="91"/>
      <c r="KL156" s="91"/>
      <c r="KM156" s="91"/>
      <c r="KN156" s="91"/>
      <c r="KO156" s="91"/>
      <c r="KP156" s="91"/>
      <c r="KQ156" s="91"/>
      <c r="KR156" s="91"/>
      <c r="KS156" s="91"/>
      <c r="KT156" s="91"/>
      <c r="KU156" s="91"/>
      <c r="KV156" s="91"/>
      <c r="KW156" s="91"/>
      <c r="KX156" s="91"/>
      <c r="KY156" s="91"/>
      <c r="KZ156" s="91"/>
      <c r="LA156" s="91"/>
      <c r="LB156" s="91"/>
      <c r="LC156" s="91"/>
      <c r="LD156" s="91"/>
      <c r="LE156" s="91"/>
      <c r="LF156" s="91"/>
      <c r="LG156" s="91"/>
      <c r="LH156" s="91"/>
      <c r="LI156" s="91"/>
      <c r="LJ156" s="91"/>
      <c r="LK156" s="91"/>
      <c r="LL156" s="91"/>
      <c r="LM156" s="91"/>
      <c r="LN156" s="91"/>
      <c r="LO156" s="91"/>
      <c r="LP156" s="91"/>
      <c r="LQ156" s="91"/>
      <c r="LR156" s="91"/>
      <c r="LS156" s="91"/>
      <c r="LT156" s="91"/>
      <c r="LU156" s="91"/>
      <c r="LV156" s="91"/>
      <c r="LW156" s="91"/>
      <c r="LX156" s="91"/>
      <c r="LY156" s="91"/>
    </row>
    <row r="157" spans="1:337" s="1" customFormat="1" ht="15" thickBot="1" x14ac:dyDescent="0.4">
      <c r="A157" s="61"/>
      <c r="B157" s="36">
        <v>1</v>
      </c>
      <c r="C157" s="37">
        <v>1</v>
      </c>
      <c r="D157" s="38">
        <v>0</v>
      </c>
      <c r="E157" s="54"/>
      <c r="F157" s="55"/>
      <c r="G157" s="56"/>
      <c r="H157" s="56"/>
      <c r="I157" s="57"/>
      <c r="J157" s="41"/>
      <c r="K157" s="42"/>
      <c r="L157" s="42"/>
      <c r="M157" s="42"/>
      <c r="N157" s="42"/>
      <c r="O157" s="14"/>
      <c r="P157" s="14"/>
      <c r="Q157" s="14"/>
      <c r="R157" s="14"/>
      <c r="S157" s="107">
        <v>-0.12378062550192603</v>
      </c>
      <c r="T157" s="15">
        <f t="shared" si="35"/>
        <v>0.46909429406824915</v>
      </c>
      <c r="U157" s="43"/>
      <c r="V157" s="19">
        <v>0.11727357351706229</v>
      </c>
      <c r="W157" s="44"/>
      <c r="X157" s="44"/>
      <c r="Y157" s="45"/>
      <c r="Z157" s="42"/>
      <c r="AA157" s="42"/>
      <c r="AB157" s="19"/>
      <c r="AC157" s="44"/>
      <c r="AD157" s="46"/>
      <c r="AE157" s="47"/>
      <c r="AF157" s="119"/>
      <c r="AG157" s="120"/>
      <c r="AH157" s="116"/>
      <c r="AI157" s="123"/>
      <c r="AJ157" s="126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  <c r="BM157" s="91"/>
      <c r="BN157" s="91"/>
      <c r="BO157" s="91"/>
      <c r="BP157" s="91"/>
      <c r="BQ157" s="91"/>
      <c r="BR157" s="91"/>
      <c r="BS157" s="91"/>
      <c r="BT157" s="91"/>
      <c r="BU157" s="91"/>
      <c r="BV157" s="91"/>
      <c r="BW157" s="91"/>
      <c r="BX157" s="91"/>
      <c r="BY157" s="91"/>
      <c r="BZ157" s="91"/>
      <c r="CA157" s="91"/>
      <c r="CB157" s="91"/>
      <c r="CC157" s="91"/>
      <c r="CD157" s="91"/>
      <c r="CE157" s="91"/>
      <c r="CF157" s="91"/>
      <c r="CG157" s="91"/>
      <c r="CH157" s="91"/>
      <c r="CI157" s="91"/>
      <c r="CJ157" s="91"/>
      <c r="CK157" s="91"/>
      <c r="CL157" s="91"/>
      <c r="CM157" s="91"/>
      <c r="CN157" s="91"/>
      <c r="CO157" s="91"/>
      <c r="CP157" s="91"/>
      <c r="CQ157" s="91"/>
      <c r="CR157" s="91"/>
      <c r="CS157" s="91"/>
      <c r="CT157" s="91"/>
      <c r="CU157" s="91"/>
      <c r="CV157" s="91"/>
      <c r="CW157" s="91"/>
      <c r="CX157" s="91"/>
      <c r="CY157" s="91"/>
      <c r="CZ157" s="91"/>
      <c r="DA157" s="91"/>
      <c r="DB157" s="91"/>
      <c r="DC157" s="91"/>
      <c r="DD157" s="91"/>
      <c r="DE157" s="91"/>
      <c r="DF157" s="91"/>
      <c r="DG157" s="91"/>
      <c r="DH157" s="91"/>
      <c r="DI157" s="91"/>
      <c r="DJ157" s="91"/>
      <c r="DK157" s="91"/>
      <c r="DL157" s="91"/>
      <c r="DM157" s="91"/>
      <c r="DN157" s="91"/>
      <c r="DO157" s="91"/>
      <c r="DP157" s="91"/>
      <c r="DQ157" s="91"/>
      <c r="DR157" s="91"/>
      <c r="DS157" s="91"/>
      <c r="DT157" s="91"/>
      <c r="DU157" s="91"/>
      <c r="DV157" s="91"/>
      <c r="DW157" s="91"/>
      <c r="DX157" s="91"/>
      <c r="DY157" s="91"/>
      <c r="DZ157" s="91"/>
      <c r="EA157" s="91"/>
      <c r="EB157" s="91"/>
      <c r="EC157" s="91"/>
      <c r="ED157" s="91"/>
      <c r="EE157" s="91"/>
      <c r="EF157" s="91"/>
      <c r="EG157" s="91"/>
      <c r="EH157" s="91"/>
      <c r="EI157" s="91"/>
      <c r="EJ157" s="91"/>
      <c r="EK157" s="91"/>
      <c r="EL157" s="91"/>
      <c r="EM157" s="91"/>
      <c r="EN157" s="91"/>
      <c r="EO157" s="91"/>
      <c r="EP157" s="91"/>
      <c r="EQ157" s="91"/>
      <c r="ER157" s="91"/>
      <c r="ES157" s="91"/>
      <c r="ET157" s="91"/>
      <c r="EU157" s="91"/>
      <c r="EV157" s="91"/>
      <c r="EW157" s="91"/>
      <c r="EX157" s="91"/>
      <c r="EY157" s="91"/>
      <c r="EZ157" s="91"/>
      <c r="FA157" s="91"/>
      <c r="FB157" s="91"/>
      <c r="FC157" s="91"/>
      <c r="FD157" s="91"/>
      <c r="FE157" s="91"/>
      <c r="FF157" s="91"/>
      <c r="FG157" s="91"/>
      <c r="FH157" s="91"/>
      <c r="FI157" s="91"/>
      <c r="FJ157" s="91"/>
      <c r="FK157" s="91"/>
      <c r="FL157" s="91"/>
      <c r="FM157" s="91"/>
      <c r="FN157" s="91"/>
      <c r="FO157" s="91"/>
      <c r="FP157" s="91"/>
      <c r="FQ157" s="91"/>
      <c r="FR157" s="91"/>
      <c r="FS157" s="91"/>
      <c r="FT157" s="91"/>
      <c r="FU157" s="91"/>
      <c r="FV157" s="91"/>
      <c r="FW157" s="91"/>
      <c r="FX157" s="91"/>
      <c r="FY157" s="91"/>
      <c r="FZ157" s="91"/>
      <c r="GA157" s="91"/>
      <c r="GB157" s="91"/>
      <c r="GC157" s="91"/>
      <c r="GD157" s="91"/>
      <c r="GE157" s="91"/>
      <c r="GF157" s="91"/>
      <c r="GG157" s="91"/>
      <c r="GH157" s="91"/>
      <c r="GI157" s="91"/>
      <c r="GJ157" s="91"/>
      <c r="GK157" s="91"/>
      <c r="GL157" s="91"/>
      <c r="GM157" s="91"/>
      <c r="GN157" s="91"/>
      <c r="GO157" s="91"/>
      <c r="GP157" s="91"/>
      <c r="GQ157" s="91"/>
      <c r="GR157" s="91"/>
      <c r="GS157" s="91"/>
      <c r="GT157" s="91"/>
      <c r="GU157" s="91"/>
      <c r="GV157" s="91"/>
      <c r="GW157" s="91"/>
      <c r="GX157" s="91"/>
      <c r="GY157" s="91"/>
      <c r="GZ157" s="91"/>
      <c r="HA157" s="91"/>
      <c r="HB157" s="91"/>
      <c r="HC157" s="91"/>
      <c r="HD157" s="91"/>
      <c r="HE157" s="91"/>
      <c r="HF157" s="91"/>
      <c r="HG157" s="91"/>
      <c r="HH157" s="91"/>
      <c r="HI157" s="91"/>
      <c r="HJ157" s="91"/>
      <c r="HK157" s="91"/>
      <c r="HL157" s="91"/>
      <c r="HM157" s="91"/>
      <c r="HN157" s="91"/>
      <c r="HO157" s="91"/>
      <c r="HP157" s="91"/>
      <c r="HQ157" s="91"/>
      <c r="HR157" s="91"/>
      <c r="HS157" s="91"/>
      <c r="HT157" s="91"/>
      <c r="HU157" s="91"/>
      <c r="HV157" s="91"/>
      <c r="HW157" s="91"/>
      <c r="HX157" s="91"/>
      <c r="HY157" s="91"/>
      <c r="HZ157" s="91"/>
      <c r="IA157" s="91"/>
      <c r="IB157" s="91"/>
      <c r="IC157" s="91"/>
      <c r="ID157" s="91"/>
      <c r="IE157" s="91"/>
      <c r="IF157" s="91"/>
      <c r="IG157" s="91"/>
      <c r="IH157" s="91"/>
      <c r="II157" s="91"/>
      <c r="IJ157" s="91"/>
      <c r="IK157" s="91"/>
      <c r="IL157" s="91"/>
      <c r="IM157" s="91"/>
      <c r="IN157" s="91"/>
      <c r="IO157" s="91"/>
      <c r="IP157" s="91"/>
      <c r="IQ157" s="91"/>
      <c r="IR157" s="91"/>
      <c r="IS157" s="91"/>
      <c r="IT157" s="91"/>
      <c r="IU157" s="91"/>
      <c r="IV157" s="91"/>
      <c r="IW157" s="91"/>
      <c r="IX157" s="91"/>
      <c r="IY157" s="91"/>
      <c r="IZ157" s="91"/>
      <c r="JA157" s="91"/>
      <c r="JB157" s="91"/>
      <c r="JC157" s="91"/>
      <c r="JD157" s="91"/>
      <c r="JE157" s="91"/>
      <c r="JF157" s="91"/>
      <c r="JG157" s="91"/>
      <c r="JH157" s="91"/>
      <c r="JI157" s="91"/>
      <c r="JJ157" s="91"/>
      <c r="JK157" s="91"/>
      <c r="JL157" s="91"/>
      <c r="JM157" s="91"/>
      <c r="JN157" s="91"/>
      <c r="JO157" s="91"/>
      <c r="JP157" s="91"/>
      <c r="JQ157" s="91"/>
      <c r="JR157" s="91"/>
      <c r="JS157" s="91"/>
      <c r="JT157" s="91"/>
      <c r="JU157" s="91"/>
      <c r="JV157" s="91"/>
      <c r="JW157" s="91"/>
      <c r="JX157" s="91"/>
      <c r="JY157" s="91"/>
      <c r="JZ157" s="91"/>
      <c r="KA157" s="91"/>
      <c r="KB157" s="91"/>
      <c r="KC157" s="91"/>
      <c r="KD157" s="91"/>
      <c r="KE157" s="91"/>
      <c r="KF157" s="91"/>
      <c r="KG157" s="91"/>
      <c r="KH157" s="91"/>
      <c r="KI157" s="91"/>
      <c r="KJ157" s="91"/>
      <c r="KK157" s="91"/>
      <c r="KL157" s="91"/>
      <c r="KM157" s="91"/>
      <c r="KN157" s="91"/>
      <c r="KO157" s="91"/>
      <c r="KP157" s="91"/>
      <c r="KQ157" s="91"/>
      <c r="KR157" s="91"/>
      <c r="KS157" s="91"/>
      <c r="KT157" s="91"/>
      <c r="KU157" s="91"/>
      <c r="KV157" s="91"/>
      <c r="KW157" s="91"/>
      <c r="KX157" s="91"/>
      <c r="KY157" s="91"/>
      <c r="KZ157" s="91"/>
      <c r="LA157" s="91"/>
      <c r="LB157" s="91"/>
      <c r="LC157" s="91"/>
      <c r="LD157" s="91"/>
      <c r="LE157" s="91"/>
      <c r="LF157" s="91"/>
      <c r="LG157" s="91"/>
      <c r="LH157" s="91"/>
      <c r="LI157" s="91"/>
      <c r="LJ157" s="91"/>
      <c r="LK157" s="91"/>
      <c r="LL157" s="91"/>
      <c r="LM157" s="91"/>
      <c r="LN157" s="91"/>
      <c r="LO157" s="91"/>
      <c r="LP157" s="91"/>
      <c r="LQ157" s="91"/>
      <c r="LR157" s="91"/>
      <c r="LS157" s="91"/>
      <c r="LT157" s="91"/>
      <c r="LU157" s="91"/>
      <c r="LV157" s="91"/>
      <c r="LW157" s="91"/>
      <c r="LX157" s="91"/>
      <c r="LY157" s="91"/>
    </row>
    <row r="158" spans="1:337" s="1" customFormat="1" ht="15" thickBot="1" x14ac:dyDescent="0.4">
      <c r="A158" s="59">
        <f>A154+1</f>
        <v>38</v>
      </c>
      <c r="B158" s="3">
        <v>0</v>
      </c>
      <c r="C158" s="4">
        <v>0</v>
      </c>
      <c r="D158" s="5">
        <v>0</v>
      </c>
      <c r="E158" s="48" cm="1">
        <f t="array" ref="E158:F160">AF154:AG156</f>
        <v>-0.40452027241288857</v>
      </c>
      <c r="F158" s="49">
        <v>-0.3934960846216306</v>
      </c>
      <c r="G158" s="49" cm="1">
        <f t="array" ref="G158:G160">AI154:AI156</f>
        <v>2.8541921316100898</v>
      </c>
      <c r="H158" s="49" cm="1">
        <f t="array" ref="H158:H160">AH154:AH156</f>
        <v>0.46002213220844368</v>
      </c>
      <c r="I158" s="52">
        <f>AJ154</f>
        <v>-1.2538634632124392</v>
      </c>
      <c r="J158" s="8">
        <v>3</v>
      </c>
      <c r="K158" s="9" cm="1">
        <f t="array" ref="K158:N160" xml:space="preserve"> MMULT(E158:F160, TRANSPOSE(B158:C161))+H158:H160</f>
        <v>0.46002213220844368</v>
      </c>
      <c r="L158" s="9">
        <v>6.6526047586813075E-2</v>
      </c>
      <c r="M158" s="9">
        <v>5.5501859795555109E-2</v>
      </c>
      <c r="N158" s="9">
        <v>-0.33799422482607544</v>
      </c>
      <c r="O158" s="11">
        <f>(EXP(K158)-EXP(-K158))/(EXP(K158)+EXP(-K158))</f>
        <v>0.43010224959036719</v>
      </c>
      <c r="P158" s="11">
        <f t="shared" ref="P158:R160" si="40">1/(1+EXP(-L158))</f>
        <v>0.51662538074917685</v>
      </c>
      <c r="Q158" s="11">
        <f t="shared" si="40"/>
        <v>0.51387190414865958</v>
      </c>
      <c r="R158" s="11">
        <f t="shared" si="40"/>
        <v>0.41629678596222475</v>
      </c>
      <c r="S158" s="105" cm="1">
        <f t="array" ref="S158:S161">MMULT(TRANSPOSE(O158:R160), G158:G160)+I158</f>
        <v>-9.0345142614085328E-2</v>
      </c>
      <c r="T158" s="15">
        <f t="shared" si="35"/>
        <v>0.47742906471662677</v>
      </c>
      <c r="U158" s="16" cm="1">
        <f t="array" ref="U158">0.25*(-SUMPRODUCT(D158:D161,LN(T158:T161))-SUMPRODUCT(1-D158:D161,LN(1-T158:T161)))</f>
        <v>0.6295940288414148</v>
      </c>
      <c r="V158" s="17" cm="1">
        <f t="array" ref="V158:V161">0.25*(T158:T161-D158:D161)</f>
        <v>0.11935726617915669</v>
      </c>
      <c r="W158" s="20" cm="1">
        <f t="array" ref="W158:W160" xml:space="preserve"> TRANSPOSE(MMULT( TRANSPOSE(_xlfn.ANCHORARRAY(V158)), TRANSPOSE(O158:R160)))</f>
        <v>-1.8699152264050813E-2</v>
      </c>
      <c r="X158" s="20">
        <f>SUM(_xlfn.ANCHORARRAY(V158))</f>
        <v>5.9445998290645202E-3</v>
      </c>
      <c r="Y158" s="22" cm="1">
        <f t="array" ref="Y158:AB160">(G158:G160)*(TRANSPOSE(_xlfn.ANCHORARRAY(V158))*(O158:R160)*(1-O158:R160))</f>
        <v>8.3502739591222452E-2</v>
      </c>
      <c r="Z158" s="23">
        <v>-8.316060808455393E-2</v>
      </c>
      <c r="AA158" s="23">
        <v>-8.1225813033225722E-2</v>
      </c>
      <c r="AB158" s="17">
        <v>8.1272329306483981E-2</v>
      </c>
      <c r="AC158" s="20" cm="1">
        <f t="array" ref="AC158:AD160">MMULT((_xlfn.ANCHORARRAY(Y158)),(B158:C161))</f>
        <v>4.6516273258259688E-5</v>
      </c>
      <c r="AD158" s="26">
        <v>-1.8882787780699489E-3</v>
      </c>
      <c r="AE158" s="28">
        <f>SUM(Y158:AB158)</f>
        <v>3.8864777992678179E-4</v>
      </c>
      <c r="AF158" s="117" cm="1">
        <f t="array" ref="AF158:AG160">E158:F160-3*(_xlfn.ANCHORARRAY(AC158))</f>
        <v>-0.40465982123266336</v>
      </c>
      <c r="AG158" s="118">
        <v>-0.38783124828742077</v>
      </c>
      <c r="AH158" s="114" cm="1">
        <f t="array" ref="AH158:AH160">(H158:H160)-3*(AE158:AE160)</f>
        <v>0.45885618886866331</v>
      </c>
      <c r="AI158" s="121" cm="1">
        <f t="array" ref="AI158:AI160">G158:G160-3*(_xlfn.ANCHORARRAY(W158))</f>
        <v>2.9102895884022422</v>
      </c>
      <c r="AJ158" s="124">
        <f>I158-3*(X158)</f>
        <v>-1.2716972626996328</v>
      </c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91"/>
      <c r="BJ158" s="91"/>
      <c r="BK158" s="91"/>
      <c r="BL158" s="91"/>
      <c r="BM158" s="91"/>
      <c r="BN158" s="91"/>
      <c r="BO158" s="91"/>
      <c r="BP158" s="91"/>
      <c r="BQ158" s="91"/>
      <c r="BR158" s="91"/>
      <c r="BS158" s="91"/>
      <c r="BT158" s="91"/>
      <c r="BU158" s="91"/>
      <c r="BV158" s="91"/>
      <c r="BW158" s="91"/>
      <c r="BX158" s="91"/>
      <c r="BY158" s="91"/>
      <c r="BZ158" s="91"/>
      <c r="CA158" s="91"/>
      <c r="CB158" s="91"/>
      <c r="CC158" s="91"/>
      <c r="CD158" s="91"/>
      <c r="CE158" s="91"/>
      <c r="CF158" s="91"/>
      <c r="CG158" s="91"/>
      <c r="CH158" s="91"/>
      <c r="CI158" s="91"/>
      <c r="CJ158" s="91"/>
      <c r="CK158" s="91"/>
      <c r="CL158" s="91"/>
      <c r="CM158" s="91"/>
      <c r="CN158" s="91"/>
      <c r="CO158" s="91"/>
      <c r="CP158" s="91"/>
      <c r="CQ158" s="91"/>
      <c r="CR158" s="91"/>
      <c r="CS158" s="91"/>
      <c r="CT158" s="91"/>
      <c r="CU158" s="91"/>
      <c r="CV158" s="91"/>
      <c r="CW158" s="91"/>
      <c r="CX158" s="91"/>
      <c r="CY158" s="91"/>
      <c r="CZ158" s="91"/>
      <c r="DA158" s="91"/>
      <c r="DB158" s="91"/>
      <c r="DC158" s="91"/>
      <c r="DD158" s="91"/>
      <c r="DE158" s="91"/>
      <c r="DF158" s="91"/>
      <c r="DG158" s="91"/>
      <c r="DH158" s="91"/>
      <c r="DI158" s="91"/>
      <c r="DJ158" s="91"/>
      <c r="DK158" s="91"/>
      <c r="DL158" s="91"/>
      <c r="DM158" s="91"/>
      <c r="DN158" s="91"/>
      <c r="DO158" s="91"/>
      <c r="DP158" s="91"/>
      <c r="DQ158" s="91"/>
      <c r="DR158" s="91"/>
      <c r="DS158" s="91"/>
      <c r="DT158" s="91"/>
      <c r="DU158" s="91"/>
      <c r="DV158" s="91"/>
      <c r="DW158" s="91"/>
      <c r="DX158" s="91"/>
      <c r="DY158" s="91"/>
      <c r="DZ158" s="91"/>
      <c r="EA158" s="91"/>
      <c r="EB158" s="91"/>
      <c r="EC158" s="91"/>
      <c r="ED158" s="91"/>
      <c r="EE158" s="91"/>
      <c r="EF158" s="91"/>
      <c r="EG158" s="91"/>
      <c r="EH158" s="91"/>
      <c r="EI158" s="91"/>
      <c r="EJ158" s="91"/>
      <c r="EK158" s="91"/>
      <c r="EL158" s="91"/>
      <c r="EM158" s="91"/>
      <c r="EN158" s="91"/>
      <c r="EO158" s="91"/>
      <c r="EP158" s="91"/>
      <c r="EQ158" s="91"/>
      <c r="ER158" s="91"/>
      <c r="ES158" s="91"/>
      <c r="ET158" s="91"/>
      <c r="EU158" s="91"/>
      <c r="EV158" s="91"/>
      <c r="EW158" s="91"/>
      <c r="EX158" s="91"/>
      <c r="EY158" s="91"/>
      <c r="EZ158" s="91"/>
      <c r="FA158" s="91"/>
      <c r="FB158" s="91"/>
      <c r="FC158" s="91"/>
      <c r="FD158" s="91"/>
      <c r="FE158" s="91"/>
      <c r="FF158" s="91"/>
      <c r="FG158" s="91"/>
      <c r="FH158" s="91"/>
      <c r="FI158" s="91"/>
      <c r="FJ158" s="91"/>
      <c r="FK158" s="91"/>
      <c r="FL158" s="91"/>
      <c r="FM158" s="91"/>
      <c r="FN158" s="91"/>
      <c r="FO158" s="91"/>
      <c r="FP158" s="91"/>
      <c r="FQ158" s="91"/>
      <c r="FR158" s="91"/>
      <c r="FS158" s="91"/>
      <c r="FT158" s="91"/>
      <c r="FU158" s="91"/>
      <c r="FV158" s="91"/>
      <c r="FW158" s="91"/>
      <c r="FX158" s="91"/>
      <c r="FY158" s="91"/>
      <c r="FZ158" s="91"/>
      <c r="GA158" s="91"/>
      <c r="GB158" s="91"/>
      <c r="GC158" s="91"/>
      <c r="GD158" s="91"/>
      <c r="GE158" s="91"/>
      <c r="GF158" s="91"/>
      <c r="GG158" s="91"/>
      <c r="GH158" s="91"/>
      <c r="GI158" s="91"/>
      <c r="GJ158" s="91"/>
      <c r="GK158" s="91"/>
      <c r="GL158" s="91"/>
      <c r="GM158" s="91"/>
      <c r="GN158" s="91"/>
      <c r="GO158" s="91"/>
      <c r="GP158" s="91"/>
      <c r="GQ158" s="91"/>
      <c r="GR158" s="91"/>
      <c r="GS158" s="91"/>
      <c r="GT158" s="91"/>
      <c r="GU158" s="91"/>
      <c r="GV158" s="91"/>
      <c r="GW158" s="91"/>
      <c r="GX158" s="91"/>
      <c r="GY158" s="91"/>
      <c r="GZ158" s="91"/>
      <c r="HA158" s="91"/>
      <c r="HB158" s="91"/>
      <c r="HC158" s="91"/>
      <c r="HD158" s="91"/>
      <c r="HE158" s="91"/>
      <c r="HF158" s="91"/>
      <c r="HG158" s="91"/>
      <c r="HH158" s="91"/>
      <c r="HI158" s="91"/>
      <c r="HJ158" s="91"/>
      <c r="HK158" s="91"/>
      <c r="HL158" s="91"/>
      <c r="HM158" s="91"/>
      <c r="HN158" s="91"/>
      <c r="HO158" s="91"/>
      <c r="HP158" s="91"/>
      <c r="HQ158" s="91"/>
      <c r="HR158" s="91"/>
      <c r="HS158" s="91"/>
      <c r="HT158" s="91"/>
      <c r="HU158" s="91"/>
      <c r="HV158" s="91"/>
      <c r="HW158" s="91"/>
      <c r="HX158" s="91"/>
      <c r="HY158" s="91"/>
      <c r="HZ158" s="91"/>
      <c r="IA158" s="91"/>
      <c r="IB158" s="91"/>
      <c r="IC158" s="91"/>
      <c r="ID158" s="91"/>
      <c r="IE158" s="91"/>
      <c r="IF158" s="91"/>
      <c r="IG158" s="91"/>
      <c r="IH158" s="91"/>
      <c r="II158" s="91"/>
      <c r="IJ158" s="91"/>
      <c r="IK158" s="91"/>
      <c r="IL158" s="91"/>
      <c r="IM158" s="91"/>
      <c r="IN158" s="91"/>
      <c r="IO158" s="91"/>
      <c r="IP158" s="91"/>
      <c r="IQ158" s="91"/>
      <c r="IR158" s="91"/>
      <c r="IS158" s="91"/>
      <c r="IT158" s="91"/>
      <c r="IU158" s="91"/>
      <c r="IV158" s="91"/>
      <c r="IW158" s="91"/>
      <c r="IX158" s="91"/>
      <c r="IY158" s="91"/>
      <c r="IZ158" s="91"/>
      <c r="JA158" s="91"/>
      <c r="JB158" s="91"/>
      <c r="JC158" s="91"/>
      <c r="JD158" s="91"/>
      <c r="JE158" s="91"/>
      <c r="JF158" s="91"/>
      <c r="JG158" s="91"/>
      <c r="JH158" s="91"/>
      <c r="JI158" s="91"/>
      <c r="JJ158" s="91"/>
      <c r="JK158" s="91"/>
      <c r="JL158" s="91"/>
      <c r="JM158" s="91"/>
      <c r="JN158" s="91"/>
      <c r="JO158" s="91"/>
      <c r="JP158" s="91"/>
      <c r="JQ158" s="91"/>
      <c r="JR158" s="91"/>
      <c r="JS158" s="91"/>
      <c r="JT158" s="91"/>
      <c r="JU158" s="91"/>
      <c r="JV158" s="91"/>
      <c r="JW158" s="91"/>
      <c r="JX158" s="91"/>
      <c r="JY158" s="91"/>
      <c r="JZ158" s="91"/>
      <c r="KA158" s="91"/>
      <c r="KB158" s="91"/>
      <c r="KC158" s="91"/>
      <c r="KD158" s="91"/>
      <c r="KE158" s="91"/>
      <c r="KF158" s="91"/>
      <c r="KG158" s="91"/>
      <c r="KH158" s="91"/>
      <c r="KI158" s="91"/>
      <c r="KJ158" s="91"/>
      <c r="KK158" s="91"/>
      <c r="KL158" s="91"/>
      <c r="KM158" s="91"/>
      <c r="KN158" s="91"/>
      <c r="KO158" s="91"/>
      <c r="KP158" s="91"/>
      <c r="KQ158" s="91"/>
      <c r="KR158" s="91"/>
      <c r="KS158" s="91"/>
      <c r="KT158" s="91"/>
      <c r="KU158" s="91"/>
      <c r="KV158" s="91"/>
      <c r="KW158" s="91"/>
      <c r="KX158" s="91"/>
      <c r="KY158" s="91"/>
      <c r="KZ158" s="91"/>
      <c r="LA158" s="91"/>
      <c r="LB158" s="91"/>
      <c r="LC158" s="91"/>
      <c r="LD158" s="91"/>
      <c r="LE158" s="91"/>
      <c r="LF158" s="91"/>
      <c r="LG158" s="91"/>
      <c r="LH158" s="91"/>
      <c r="LI158" s="91"/>
      <c r="LJ158" s="91"/>
      <c r="LK158" s="91"/>
      <c r="LL158" s="91"/>
      <c r="LM158" s="91"/>
      <c r="LN158" s="91"/>
      <c r="LO158" s="91"/>
      <c r="LP158" s="91"/>
      <c r="LQ158" s="91"/>
      <c r="LR158" s="91"/>
      <c r="LS158" s="91"/>
      <c r="LT158" s="91"/>
      <c r="LU158" s="91"/>
      <c r="LV158" s="91"/>
      <c r="LW158" s="91"/>
      <c r="LX158" s="91"/>
      <c r="LY158" s="91"/>
    </row>
    <row r="159" spans="1:337" s="1" customFormat="1" ht="15" thickBot="1" x14ac:dyDescent="0.4">
      <c r="A159" s="60"/>
      <c r="B159" s="29">
        <v>0</v>
      </c>
      <c r="C159" s="30">
        <v>1</v>
      </c>
      <c r="D159" s="31">
        <v>1</v>
      </c>
      <c r="E159" s="50">
        <v>-0.50061167235513693</v>
      </c>
      <c r="F159" s="51">
        <v>0.68757430726690971</v>
      </c>
      <c r="G159" s="49">
        <v>-0.297280607551554</v>
      </c>
      <c r="H159" s="49">
        <v>6.4492865482007333E-3</v>
      </c>
      <c r="I159" s="53"/>
      <c r="J159" s="34"/>
      <c r="K159" s="10">
        <v>6.4492865482007333E-3</v>
      </c>
      <c r="L159" s="10">
        <v>0.69402359381511047</v>
      </c>
      <c r="M159" s="10">
        <v>-0.49416238580693617</v>
      </c>
      <c r="N159" s="10">
        <v>0.19341192145997352</v>
      </c>
      <c r="O159" s="13">
        <f>1/(1+EXP(-K159))</f>
        <v>0.50161231604859235</v>
      </c>
      <c r="P159" s="13">
        <f t="shared" si="40"/>
        <v>0.66686139671135136</v>
      </c>
      <c r="Q159" s="13">
        <f t="shared" si="40"/>
        <v>0.37891350730683321</v>
      </c>
      <c r="R159" s="13">
        <f t="shared" si="40"/>
        <v>0.54820280905544483</v>
      </c>
      <c r="S159" s="106">
        <v>0.13341015475374451</v>
      </c>
      <c r="T159" s="15">
        <f t="shared" si="35"/>
        <v>0.53330315845247644</v>
      </c>
      <c r="U159" s="35"/>
      <c r="V159" s="18">
        <v>-0.11667421038688089</v>
      </c>
      <c r="W159" s="21">
        <v>3.1392076401994748E-3</v>
      </c>
      <c r="X159" s="21"/>
      <c r="Y159" s="24">
        <v>-8.8705579121009463E-3</v>
      </c>
      <c r="Z159" s="25">
        <v>7.7055206487102058E-3</v>
      </c>
      <c r="AA159" s="25">
        <v>7.9701045534194322E-3</v>
      </c>
      <c r="AB159" s="18">
        <v>-8.6281109821361775E-3</v>
      </c>
      <c r="AC159" s="21">
        <v>-6.5800642871674531E-4</v>
      </c>
      <c r="AD159" s="27">
        <v>-9.2259033342597177E-4</v>
      </c>
      <c r="AE159" s="28">
        <f>SUM(Y159:AB159)</f>
        <v>-1.8230436921074858E-3</v>
      </c>
      <c r="AF159" s="117">
        <v>-0.49863765306898666</v>
      </c>
      <c r="AG159" s="118">
        <v>0.69034207826718763</v>
      </c>
      <c r="AH159" s="115">
        <v>1.1918417624523191E-2</v>
      </c>
      <c r="AI159" s="122">
        <v>-0.30669823047215244</v>
      </c>
      <c r="AJ159" s="125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91"/>
      <c r="BJ159" s="91"/>
      <c r="BK159" s="91"/>
      <c r="BL159" s="91"/>
      <c r="BM159" s="91"/>
      <c r="BN159" s="91"/>
      <c r="BO159" s="91"/>
      <c r="BP159" s="91"/>
      <c r="BQ159" s="91"/>
      <c r="BR159" s="91"/>
      <c r="BS159" s="91"/>
      <c r="BT159" s="91"/>
      <c r="BU159" s="91"/>
      <c r="BV159" s="91"/>
      <c r="BW159" s="91"/>
      <c r="BX159" s="91"/>
      <c r="BY159" s="91"/>
      <c r="BZ159" s="91"/>
      <c r="CA159" s="91"/>
      <c r="CB159" s="91"/>
      <c r="CC159" s="91"/>
      <c r="CD159" s="91"/>
      <c r="CE159" s="91"/>
      <c r="CF159" s="91"/>
      <c r="CG159" s="91"/>
      <c r="CH159" s="91"/>
      <c r="CI159" s="91"/>
      <c r="CJ159" s="91"/>
      <c r="CK159" s="91"/>
      <c r="CL159" s="91"/>
      <c r="CM159" s="91"/>
      <c r="CN159" s="91"/>
      <c r="CO159" s="91"/>
      <c r="CP159" s="91"/>
      <c r="CQ159" s="91"/>
      <c r="CR159" s="91"/>
      <c r="CS159" s="91"/>
      <c r="CT159" s="91"/>
      <c r="CU159" s="91"/>
      <c r="CV159" s="91"/>
      <c r="CW159" s="91"/>
      <c r="CX159" s="91"/>
      <c r="CY159" s="91"/>
      <c r="CZ159" s="91"/>
      <c r="DA159" s="91"/>
      <c r="DB159" s="91"/>
      <c r="DC159" s="91"/>
      <c r="DD159" s="91"/>
      <c r="DE159" s="91"/>
      <c r="DF159" s="91"/>
      <c r="DG159" s="91"/>
      <c r="DH159" s="91"/>
      <c r="DI159" s="91"/>
      <c r="DJ159" s="91"/>
      <c r="DK159" s="91"/>
      <c r="DL159" s="91"/>
      <c r="DM159" s="91"/>
      <c r="DN159" s="91"/>
      <c r="DO159" s="91"/>
      <c r="DP159" s="91"/>
      <c r="DQ159" s="91"/>
      <c r="DR159" s="91"/>
      <c r="DS159" s="91"/>
      <c r="DT159" s="91"/>
      <c r="DU159" s="91"/>
      <c r="DV159" s="91"/>
      <c r="DW159" s="91"/>
      <c r="DX159" s="91"/>
      <c r="DY159" s="91"/>
      <c r="DZ159" s="91"/>
      <c r="EA159" s="91"/>
      <c r="EB159" s="91"/>
      <c r="EC159" s="91"/>
      <c r="ED159" s="91"/>
      <c r="EE159" s="91"/>
      <c r="EF159" s="91"/>
      <c r="EG159" s="91"/>
      <c r="EH159" s="91"/>
      <c r="EI159" s="91"/>
      <c r="EJ159" s="91"/>
      <c r="EK159" s="91"/>
      <c r="EL159" s="91"/>
      <c r="EM159" s="91"/>
      <c r="EN159" s="91"/>
      <c r="EO159" s="91"/>
      <c r="EP159" s="91"/>
      <c r="EQ159" s="91"/>
      <c r="ER159" s="91"/>
      <c r="ES159" s="91"/>
      <c r="ET159" s="91"/>
      <c r="EU159" s="91"/>
      <c r="EV159" s="91"/>
      <c r="EW159" s="91"/>
      <c r="EX159" s="91"/>
      <c r="EY159" s="91"/>
      <c r="EZ159" s="91"/>
      <c r="FA159" s="91"/>
      <c r="FB159" s="91"/>
      <c r="FC159" s="91"/>
      <c r="FD159" s="91"/>
      <c r="FE159" s="91"/>
      <c r="FF159" s="91"/>
      <c r="FG159" s="91"/>
      <c r="FH159" s="91"/>
      <c r="FI159" s="91"/>
      <c r="FJ159" s="91"/>
      <c r="FK159" s="91"/>
      <c r="FL159" s="91"/>
      <c r="FM159" s="91"/>
      <c r="FN159" s="91"/>
      <c r="FO159" s="91"/>
      <c r="FP159" s="91"/>
      <c r="FQ159" s="91"/>
      <c r="FR159" s="91"/>
      <c r="FS159" s="91"/>
      <c r="FT159" s="91"/>
      <c r="FU159" s="91"/>
      <c r="FV159" s="91"/>
      <c r="FW159" s="91"/>
      <c r="FX159" s="91"/>
      <c r="FY159" s="91"/>
      <c r="FZ159" s="91"/>
      <c r="GA159" s="91"/>
      <c r="GB159" s="91"/>
      <c r="GC159" s="91"/>
      <c r="GD159" s="91"/>
      <c r="GE159" s="91"/>
      <c r="GF159" s="91"/>
      <c r="GG159" s="91"/>
      <c r="GH159" s="91"/>
      <c r="GI159" s="91"/>
      <c r="GJ159" s="91"/>
      <c r="GK159" s="91"/>
      <c r="GL159" s="91"/>
      <c r="GM159" s="91"/>
      <c r="GN159" s="91"/>
      <c r="GO159" s="91"/>
      <c r="GP159" s="91"/>
      <c r="GQ159" s="91"/>
      <c r="GR159" s="91"/>
      <c r="GS159" s="91"/>
      <c r="GT159" s="91"/>
      <c r="GU159" s="91"/>
      <c r="GV159" s="91"/>
      <c r="GW159" s="91"/>
      <c r="GX159" s="91"/>
      <c r="GY159" s="91"/>
      <c r="GZ159" s="91"/>
      <c r="HA159" s="91"/>
      <c r="HB159" s="91"/>
      <c r="HC159" s="91"/>
      <c r="HD159" s="91"/>
      <c r="HE159" s="91"/>
      <c r="HF159" s="91"/>
      <c r="HG159" s="91"/>
      <c r="HH159" s="91"/>
      <c r="HI159" s="91"/>
      <c r="HJ159" s="91"/>
      <c r="HK159" s="91"/>
      <c r="HL159" s="91"/>
      <c r="HM159" s="91"/>
      <c r="HN159" s="91"/>
      <c r="HO159" s="91"/>
      <c r="HP159" s="91"/>
      <c r="HQ159" s="91"/>
      <c r="HR159" s="91"/>
      <c r="HS159" s="91"/>
      <c r="HT159" s="91"/>
      <c r="HU159" s="91"/>
      <c r="HV159" s="91"/>
      <c r="HW159" s="91"/>
      <c r="HX159" s="91"/>
      <c r="HY159" s="91"/>
      <c r="HZ159" s="91"/>
      <c r="IA159" s="91"/>
      <c r="IB159" s="91"/>
      <c r="IC159" s="91"/>
      <c r="ID159" s="91"/>
      <c r="IE159" s="91"/>
      <c r="IF159" s="91"/>
      <c r="IG159" s="91"/>
      <c r="IH159" s="91"/>
      <c r="II159" s="91"/>
      <c r="IJ159" s="91"/>
      <c r="IK159" s="91"/>
      <c r="IL159" s="91"/>
      <c r="IM159" s="91"/>
      <c r="IN159" s="91"/>
      <c r="IO159" s="91"/>
      <c r="IP159" s="91"/>
      <c r="IQ159" s="91"/>
      <c r="IR159" s="91"/>
      <c r="IS159" s="91"/>
      <c r="IT159" s="91"/>
      <c r="IU159" s="91"/>
      <c r="IV159" s="91"/>
      <c r="IW159" s="91"/>
      <c r="IX159" s="91"/>
      <c r="IY159" s="91"/>
      <c r="IZ159" s="91"/>
      <c r="JA159" s="91"/>
      <c r="JB159" s="91"/>
      <c r="JC159" s="91"/>
      <c r="JD159" s="91"/>
      <c r="JE159" s="91"/>
      <c r="JF159" s="91"/>
      <c r="JG159" s="91"/>
      <c r="JH159" s="91"/>
      <c r="JI159" s="91"/>
      <c r="JJ159" s="91"/>
      <c r="JK159" s="91"/>
      <c r="JL159" s="91"/>
      <c r="JM159" s="91"/>
      <c r="JN159" s="91"/>
      <c r="JO159" s="91"/>
      <c r="JP159" s="91"/>
      <c r="JQ159" s="91"/>
      <c r="JR159" s="91"/>
      <c r="JS159" s="91"/>
      <c r="JT159" s="91"/>
      <c r="JU159" s="91"/>
      <c r="JV159" s="91"/>
      <c r="JW159" s="91"/>
      <c r="JX159" s="91"/>
      <c r="JY159" s="91"/>
      <c r="JZ159" s="91"/>
      <c r="KA159" s="91"/>
      <c r="KB159" s="91"/>
      <c r="KC159" s="91"/>
      <c r="KD159" s="91"/>
      <c r="KE159" s="91"/>
      <c r="KF159" s="91"/>
      <c r="KG159" s="91"/>
      <c r="KH159" s="91"/>
      <c r="KI159" s="91"/>
      <c r="KJ159" s="91"/>
      <c r="KK159" s="91"/>
      <c r="KL159" s="91"/>
      <c r="KM159" s="91"/>
      <c r="KN159" s="91"/>
      <c r="KO159" s="91"/>
      <c r="KP159" s="91"/>
      <c r="KQ159" s="91"/>
      <c r="KR159" s="91"/>
      <c r="KS159" s="91"/>
      <c r="KT159" s="91"/>
      <c r="KU159" s="91"/>
      <c r="KV159" s="91"/>
      <c r="KW159" s="91"/>
      <c r="KX159" s="91"/>
      <c r="KY159" s="91"/>
      <c r="KZ159" s="91"/>
      <c r="LA159" s="91"/>
      <c r="LB159" s="91"/>
      <c r="LC159" s="91"/>
      <c r="LD159" s="91"/>
      <c r="LE159" s="91"/>
      <c r="LF159" s="91"/>
      <c r="LG159" s="91"/>
      <c r="LH159" s="91"/>
      <c r="LI159" s="91"/>
      <c r="LJ159" s="91"/>
      <c r="LK159" s="91"/>
      <c r="LL159" s="91"/>
      <c r="LM159" s="91"/>
      <c r="LN159" s="91"/>
      <c r="LO159" s="91"/>
      <c r="LP159" s="91"/>
      <c r="LQ159" s="91"/>
      <c r="LR159" s="91"/>
      <c r="LS159" s="91"/>
      <c r="LT159" s="91"/>
      <c r="LU159" s="91"/>
      <c r="LV159" s="91"/>
      <c r="LW159" s="91"/>
      <c r="LX159" s="91"/>
      <c r="LY159" s="91"/>
    </row>
    <row r="160" spans="1:337" s="1" customFormat="1" ht="15" thickBot="1" x14ac:dyDescent="0.4">
      <c r="A160" s="60"/>
      <c r="B160" s="29">
        <v>1</v>
      </c>
      <c r="C160" s="30">
        <v>0</v>
      </c>
      <c r="D160" s="31">
        <v>1</v>
      </c>
      <c r="E160" s="50">
        <v>-0.16050727047376553</v>
      </c>
      <c r="F160" s="51">
        <v>0.54556991204855965</v>
      </c>
      <c r="G160" s="49">
        <v>0.19138262186992486</v>
      </c>
      <c r="H160" s="49">
        <v>-0.22347082345420907</v>
      </c>
      <c r="I160" s="53"/>
      <c r="J160" s="34"/>
      <c r="K160" s="10">
        <v>-0.22347082345420907</v>
      </c>
      <c r="L160" s="10">
        <v>0.32209908859435055</v>
      </c>
      <c r="M160" s="10">
        <v>-0.38397809392797461</v>
      </c>
      <c r="N160" s="10">
        <v>0.16159181812058501</v>
      </c>
      <c r="O160" s="13">
        <f>1/(1+EXP(-K160))</f>
        <v>0.44436363797856926</v>
      </c>
      <c r="P160" s="13">
        <f t="shared" si="40"/>
        <v>0.57983573077114126</v>
      </c>
      <c r="Q160" s="13">
        <f t="shared" si="40"/>
        <v>0.40516778861236868</v>
      </c>
      <c r="R160" s="13">
        <f t="shared" si="40"/>
        <v>0.54031027779856733</v>
      </c>
      <c r="S160" s="106">
        <v>0.17772411828436829</v>
      </c>
      <c r="T160" s="15">
        <f t="shared" si="35"/>
        <v>0.54431444842399535</v>
      </c>
      <c r="U160" s="35"/>
      <c r="V160" s="18">
        <v>-0.11392138789400116</v>
      </c>
      <c r="W160" s="21">
        <v>2.5440186728349148E-3</v>
      </c>
      <c r="X160" s="21"/>
      <c r="Y160" s="24">
        <v>5.6400185930768386E-3</v>
      </c>
      <c r="Z160" s="25">
        <v>-5.4400320910787626E-3</v>
      </c>
      <c r="AA160" s="25">
        <v>-5.2545696947659251E-3</v>
      </c>
      <c r="AB160" s="18">
        <v>5.5702525034765603E-3</v>
      </c>
      <c r="AC160" s="21">
        <v>3.1568280871063521E-4</v>
      </c>
      <c r="AD160" s="27">
        <v>1.3022041239779767E-4</v>
      </c>
      <c r="AE160" s="28">
        <f>SUM(Y160:AB160)</f>
        <v>5.1566931070871121E-4</v>
      </c>
      <c r="AF160" s="117">
        <v>-0.16145431889989745</v>
      </c>
      <c r="AG160" s="118">
        <v>0.5451792508113662</v>
      </c>
      <c r="AH160" s="115">
        <v>-0.22501783138633522</v>
      </c>
      <c r="AI160" s="122">
        <v>0.18375056585142011</v>
      </c>
      <c r="AJ160" s="125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  <c r="AY160" s="91"/>
      <c r="AZ160" s="91"/>
      <c r="BA160" s="91"/>
      <c r="BB160" s="91"/>
      <c r="BC160" s="91"/>
      <c r="BD160" s="91"/>
      <c r="BE160" s="91"/>
      <c r="BF160" s="91"/>
      <c r="BG160" s="91"/>
      <c r="BH160" s="91"/>
      <c r="BI160" s="91"/>
      <c r="BJ160" s="91"/>
      <c r="BK160" s="91"/>
      <c r="BL160" s="91"/>
      <c r="BM160" s="91"/>
      <c r="BN160" s="91"/>
      <c r="BO160" s="91"/>
      <c r="BP160" s="91"/>
      <c r="BQ160" s="91"/>
      <c r="BR160" s="91"/>
      <c r="BS160" s="91"/>
      <c r="BT160" s="91"/>
      <c r="BU160" s="91"/>
      <c r="BV160" s="91"/>
      <c r="BW160" s="91"/>
      <c r="BX160" s="91"/>
      <c r="BY160" s="91"/>
      <c r="BZ160" s="91"/>
      <c r="CA160" s="91"/>
      <c r="CB160" s="91"/>
      <c r="CC160" s="91"/>
      <c r="CD160" s="91"/>
      <c r="CE160" s="91"/>
      <c r="CF160" s="91"/>
      <c r="CG160" s="91"/>
      <c r="CH160" s="91"/>
      <c r="CI160" s="91"/>
      <c r="CJ160" s="91"/>
      <c r="CK160" s="91"/>
      <c r="CL160" s="91"/>
      <c r="CM160" s="91"/>
      <c r="CN160" s="91"/>
      <c r="CO160" s="91"/>
      <c r="CP160" s="91"/>
      <c r="CQ160" s="91"/>
      <c r="CR160" s="91"/>
      <c r="CS160" s="91"/>
      <c r="CT160" s="91"/>
      <c r="CU160" s="91"/>
      <c r="CV160" s="91"/>
      <c r="CW160" s="91"/>
      <c r="CX160" s="91"/>
      <c r="CY160" s="91"/>
      <c r="CZ160" s="91"/>
      <c r="DA160" s="91"/>
      <c r="DB160" s="91"/>
      <c r="DC160" s="91"/>
      <c r="DD160" s="91"/>
      <c r="DE160" s="91"/>
      <c r="DF160" s="91"/>
      <c r="DG160" s="91"/>
      <c r="DH160" s="91"/>
      <c r="DI160" s="91"/>
      <c r="DJ160" s="91"/>
      <c r="DK160" s="91"/>
      <c r="DL160" s="91"/>
      <c r="DM160" s="91"/>
      <c r="DN160" s="91"/>
      <c r="DO160" s="91"/>
      <c r="DP160" s="91"/>
      <c r="DQ160" s="91"/>
      <c r="DR160" s="91"/>
      <c r="DS160" s="91"/>
      <c r="DT160" s="91"/>
      <c r="DU160" s="91"/>
      <c r="DV160" s="91"/>
      <c r="DW160" s="91"/>
      <c r="DX160" s="91"/>
      <c r="DY160" s="91"/>
      <c r="DZ160" s="91"/>
      <c r="EA160" s="91"/>
      <c r="EB160" s="91"/>
      <c r="EC160" s="91"/>
      <c r="ED160" s="91"/>
      <c r="EE160" s="91"/>
      <c r="EF160" s="91"/>
      <c r="EG160" s="91"/>
      <c r="EH160" s="91"/>
      <c r="EI160" s="91"/>
      <c r="EJ160" s="91"/>
      <c r="EK160" s="91"/>
      <c r="EL160" s="91"/>
      <c r="EM160" s="91"/>
      <c r="EN160" s="91"/>
      <c r="EO160" s="91"/>
      <c r="EP160" s="91"/>
      <c r="EQ160" s="91"/>
      <c r="ER160" s="91"/>
      <c r="ES160" s="91"/>
      <c r="ET160" s="91"/>
      <c r="EU160" s="91"/>
      <c r="EV160" s="91"/>
      <c r="EW160" s="91"/>
      <c r="EX160" s="91"/>
      <c r="EY160" s="91"/>
      <c r="EZ160" s="91"/>
      <c r="FA160" s="91"/>
      <c r="FB160" s="91"/>
      <c r="FC160" s="91"/>
      <c r="FD160" s="91"/>
      <c r="FE160" s="91"/>
      <c r="FF160" s="91"/>
      <c r="FG160" s="91"/>
      <c r="FH160" s="91"/>
      <c r="FI160" s="91"/>
      <c r="FJ160" s="91"/>
      <c r="FK160" s="91"/>
      <c r="FL160" s="91"/>
      <c r="FM160" s="91"/>
      <c r="FN160" s="91"/>
      <c r="FO160" s="91"/>
      <c r="FP160" s="91"/>
      <c r="FQ160" s="91"/>
      <c r="FR160" s="91"/>
      <c r="FS160" s="91"/>
      <c r="FT160" s="91"/>
      <c r="FU160" s="91"/>
      <c r="FV160" s="91"/>
      <c r="FW160" s="91"/>
      <c r="FX160" s="91"/>
      <c r="FY160" s="91"/>
      <c r="FZ160" s="91"/>
      <c r="GA160" s="91"/>
      <c r="GB160" s="91"/>
      <c r="GC160" s="91"/>
      <c r="GD160" s="91"/>
      <c r="GE160" s="91"/>
      <c r="GF160" s="91"/>
      <c r="GG160" s="91"/>
      <c r="GH160" s="91"/>
      <c r="GI160" s="91"/>
      <c r="GJ160" s="91"/>
      <c r="GK160" s="91"/>
      <c r="GL160" s="91"/>
      <c r="GM160" s="91"/>
      <c r="GN160" s="91"/>
      <c r="GO160" s="91"/>
      <c r="GP160" s="91"/>
      <c r="GQ160" s="91"/>
      <c r="GR160" s="91"/>
      <c r="GS160" s="91"/>
      <c r="GT160" s="91"/>
      <c r="GU160" s="91"/>
      <c r="GV160" s="91"/>
      <c r="GW160" s="91"/>
      <c r="GX160" s="91"/>
      <c r="GY160" s="91"/>
      <c r="GZ160" s="91"/>
      <c r="HA160" s="91"/>
      <c r="HB160" s="91"/>
      <c r="HC160" s="91"/>
      <c r="HD160" s="91"/>
      <c r="HE160" s="91"/>
      <c r="HF160" s="91"/>
      <c r="HG160" s="91"/>
      <c r="HH160" s="91"/>
      <c r="HI160" s="91"/>
      <c r="HJ160" s="91"/>
      <c r="HK160" s="91"/>
      <c r="HL160" s="91"/>
      <c r="HM160" s="91"/>
      <c r="HN160" s="91"/>
      <c r="HO160" s="91"/>
      <c r="HP160" s="91"/>
      <c r="HQ160" s="91"/>
      <c r="HR160" s="91"/>
      <c r="HS160" s="91"/>
      <c r="HT160" s="91"/>
      <c r="HU160" s="91"/>
      <c r="HV160" s="91"/>
      <c r="HW160" s="91"/>
      <c r="HX160" s="91"/>
      <c r="HY160" s="91"/>
      <c r="HZ160" s="91"/>
      <c r="IA160" s="91"/>
      <c r="IB160" s="91"/>
      <c r="IC160" s="91"/>
      <c r="ID160" s="91"/>
      <c r="IE160" s="91"/>
      <c r="IF160" s="91"/>
      <c r="IG160" s="91"/>
      <c r="IH160" s="91"/>
      <c r="II160" s="91"/>
      <c r="IJ160" s="91"/>
      <c r="IK160" s="91"/>
      <c r="IL160" s="91"/>
      <c r="IM160" s="91"/>
      <c r="IN160" s="91"/>
      <c r="IO160" s="91"/>
      <c r="IP160" s="91"/>
      <c r="IQ160" s="91"/>
      <c r="IR160" s="91"/>
      <c r="IS160" s="91"/>
      <c r="IT160" s="91"/>
      <c r="IU160" s="91"/>
      <c r="IV160" s="91"/>
      <c r="IW160" s="91"/>
      <c r="IX160" s="91"/>
      <c r="IY160" s="91"/>
      <c r="IZ160" s="91"/>
      <c r="JA160" s="91"/>
      <c r="JB160" s="91"/>
      <c r="JC160" s="91"/>
      <c r="JD160" s="91"/>
      <c r="JE160" s="91"/>
      <c r="JF160" s="91"/>
      <c r="JG160" s="91"/>
      <c r="JH160" s="91"/>
      <c r="JI160" s="91"/>
      <c r="JJ160" s="91"/>
      <c r="JK160" s="91"/>
      <c r="JL160" s="91"/>
      <c r="JM160" s="91"/>
      <c r="JN160" s="91"/>
      <c r="JO160" s="91"/>
      <c r="JP160" s="91"/>
      <c r="JQ160" s="91"/>
      <c r="JR160" s="91"/>
      <c r="JS160" s="91"/>
      <c r="JT160" s="91"/>
      <c r="JU160" s="91"/>
      <c r="JV160" s="91"/>
      <c r="JW160" s="91"/>
      <c r="JX160" s="91"/>
      <c r="JY160" s="91"/>
      <c r="JZ160" s="91"/>
      <c r="KA160" s="91"/>
      <c r="KB160" s="91"/>
      <c r="KC160" s="91"/>
      <c r="KD160" s="91"/>
      <c r="KE160" s="91"/>
      <c r="KF160" s="91"/>
      <c r="KG160" s="91"/>
      <c r="KH160" s="91"/>
      <c r="KI160" s="91"/>
      <c r="KJ160" s="91"/>
      <c r="KK160" s="91"/>
      <c r="KL160" s="91"/>
      <c r="KM160" s="91"/>
      <c r="KN160" s="91"/>
      <c r="KO160" s="91"/>
      <c r="KP160" s="91"/>
      <c r="KQ160" s="91"/>
      <c r="KR160" s="91"/>
      <c r="KS160" s="91"/>
      <c r="KT160" s="91"/>
      <c r="KU160" s="91"/>
      <c r="KV160" s="91"/>
      <c r="KW160" s="91"/>
      <c r="KX160" s="91"/>
      <c r="KY160" s="91"/>
      <c r="KZ160" s="91"/>
      <c r="LA160" s="91"/>
      <c r="LB160" s="91"/>
      <c r="LC160" s="91"/>
      <c r="LD160" s="91"/>
      <c r="LE160" s="91"/>
      <c r="LF160" s="91"/>
      <c r="LG160" s="91"/>
      <c r="LH160" s="91"/>
      <c r="LI160" s="91"/>
      <c r="LJ160" s="91"/>
      <c r="LK160" s="91"/>
      <c r="LL160" s="91"/>
      <c r="LM160" s="91"/>
      <c r="LN160" s="91"/>
      <c r="LO160" s="91"/>
      <c r="LP160" s="91"/>
      <c r="LQ160" s="91"/>
      <c r="LR160" s="91"/>
      <c r="LS160" s="91"/>
      <c r="LT160" s="91"/>
      <c r="LU160" s="91"/>
      <c r="LV160" s="91"/>
      <c r="LW160" s="91"/>
      <c r="LX160" s="91"/>
      <c r="LY160" s="91"/>
    </row>
    <row r="161" spans="1:337" s="1" customFormat="1" ht="15" thickBot="1" x14ac:dyDescent="0.4">
      <c r="A161" s="61"/>
      <c r="B161" s="36">
        <v>1</v>
      </c>
      <c r="C161" s="37">
        <v>1</v>
      </c>
      <c r="D161" s="38">
        <v>0</v>
      </c>
      <c r="E161" s="54"/>
      <c r="F161" s="55"/>
      <c r="G161" s="56"/>
      <c r="H161" s="56"/>
      <c r="I161" s="57"/>
      <c r="J161" s="41"/>
      <c r="K161" s="42"/>
      <c r="L161" s="42"/>
      <c r="M161" s="42"/>
      <c r="N161" s="42"/>
      <c r="O161" s="14"/>
      <c r="P161" s="14"/>
      <c r="Q161" s="14"/>
      <c r="R161" s="14"/>
      <c r="S161" s="107">
        <v>-0.12523651885360154</v>
      </c>
      <c r="T161" s="15">
        <f t="shared" si="35"/>
        <v>0.46873172772315952</v>
      </c>
      <c r="U161" s="43"/>
      <c r="V161" s="19">
        <v>0.11718293193078988</v>
      </c>
      <c r="W161" s="44"/>
      <c r="X161" s="44"/>
      <c r="Y161" s="45"/>
      <c r="Z161" s="42"/>
      <c r="AA161" s="42"/>
      <c r="AB161" s="19"/>
      <c r="AC161" s="44"/>
      <c r="AD161" s="46"/>
      <c r="AE161" s="47"/>
      <c r="AF161" s="119"/>
      <c r="AG161" s="120"/>
      <c r="AH161" s="116"/>
      <c r="AI161" s="123"/>
      <c r="AJ161" s="126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  <c r="AY161" s="91"/>
      <c r="AZ161" s="91"/>
      <c r="BA161" s="91"/>
      <c r="BB161" s="91"/>
      <c r="BC161" s="91"/>
      <c r="BD161" s="91"/>
      <c r="BE161" s="91"/>
      <c r="BF161" s="91"/>
      <c r="BG161" s="91"/>
      <c r="BH161" s="91"/>
      <c r="BI161" s="91"/>
      <c r="BJ161" s="91"/>
      <c r="BK161" s="91"/>
      <c r="BL161" s="91"/>
      <c r="BM161" s="91"/>
      <c r="BN161" s="91"/>
      <c r="BO161" s="91"/>
      <c r="BP161" s="91"/>
      <c r="BQ161" s="91"/>
      <c r="BR161" s="91"/>
      <c r="BS161" s="91"/>
      <c r="BT161" s="91"/>
      <c r="BU161" s="91"/>
      <c r="BV161" s="91"/>
      <c r="BW161" s="91"/>
      <c r="BX161" s="91"/>
      <c r="BY161" s="91"/>
      <c r="BZ161" s="91"/>
      <c r="CA161" s="91"/>
      <c r="CB161" s="91"/>
      <c r="CC161" s="91"/>
      <c r="CD161" s="91"/>
      <c r="CE161" s="91"/>
      <c r="CF161" s="91"/>
      <c r="CG161" s="91"/>
      <c r="CH161" s="91"/>
      <c r="CI161" s="91"/>
      <c r="CJ161" s="91"/>
      <c r="CK161" s="91"/>
      <c r="CL161" s="91"/>
      <c r="CM161" s="91"/>
      <c r="CN161" s="91"/>
      <c r="CO161" s="91"/>
      <c r="CP161" s="91"/>
      <c r="CQ161" s="91"/>
      <c r="CR161" s="91"/>
      <c r="CS161" s="91"/>
      <c r="CT161" s="91"/>
      <c r="CU161" s="91"/>
      <c r="CV161" s="91"/>
      <c r="CW161" s="91"/>
      <c r="CX161" s="91"/>
      <c r="CY161" s="91"/>
      <c r="CZ161" s="91"/>
      <c r="DA161" s="91"/>
      <c r="DB161" s="91"/>
      <c r="DC161" s="91"/>
      <c r="DD161" s="91"/>
      <c r="DE161" s="91"/>
      <c r="DF161" s="91"/>
      <c r="DG161" s="91"/>
      <c r="DH161" s="91"/>
      <c r="DI161" s="91"/>
      <c r="DJ161" s="91"/>
      <c r="DK161" s="91"/>
      <c r="DL161" s="91"/>
      <c r="DM161" s="91"/>
      <c r="DN161" s="91"/>
      <c r="DO161" s="91"/>
      <c r="DP161" s="91"/>
      <c r="DQ161" s="91"/>
      <c r="DR161" s="91"/>
      <c r="DS161" s="91"/>
      <c r="DT161" s="91"/>
      <c r="DU161" s="91"/>
      <c r="DV161" s="91"/>
      <c r="DW161" s="91"/>
      <c r="DX161" s="91"/>
      <c r="DY161" s="91"/>
      <c r="DZ161" s="91"/>
      <c r="EA161" s="91"/>
      <c r="EB161" s="91"/>
      <c r="EC161" s="91"/>
      <c r="ED161" s="91"/>
      <c r="EE161" s="91"/>
      <c r="EF161" s="91"/>
      <c r="EG161" s="91"/>
      <c r="EH161" s="91"/>
      <c r="EI161" s="91"/>
      <c r="EJ161" s="91"/>
      <c r="EK161" s="91"/>
      <c r="EL161" s="91"/>
      <c r="EM161" s="91"/>
      <c r="EN161" s="91"/>
      <c r="EO161" s="91"/>
      <c r="EP161" s="91"/>
      <c r="EQ161" s="91"/>
      <c r="ER161" s="91"/>
      <c r="ES161" s="91"/>
      <c r="ET161" s="91"/>
      <c r="EU161" s="91"/>
      <c r="EV161" s="91"/>
      <c r="EW161" s="91"/>
      <c r="EX161" s="91"/>
      <c r="EY161" s="91"/>
      <c r="EZ161" s="91"/>
      <c r="FA161" s="91"/>
      <c r="FB161" s="91"/>
      <c r="FC161" s="91"/>
      <c r="FD161" s="91"/>
      <c r="FE161" s="91"/>
      <c r="FF161" s="91"/>
      <c r="FG161" s="91"/>
      <c r="FH161" s="91"/>
      <c r="FI161" s="91"/>
      <c r="FJ161" s="91"/>
      <c r="FK161" s="91"/>
      <c r="FL161" s="91"/>
      <c r="FM161" s="91"/>
      <c r="FN161" s="91"/>
      <c r="FO161" s="91"/>
      <c r="FP161" s="91"/>
      <c r="FQ161" s="91"/>
      <c r="FR161" s="91"/>
      <c r="FS161" s="91"/>
      <c r="FT161" s="91"/>
      <c r="FU161" s="91"/>
      <c r="FV161" s="91"/>
      <c r="FW161" s="91"/>
      <c r="FX161" s="91"/>
      <c r="FY161" s="91"/>
      <c r="FZ161" s="91"/>
      <c r="GA161" s="91"/>
      <c r="GB161" s="91"/>
      <c r="GC161" s="91"/>
      <c r="GD161" s="91"/>
      <c r="GE161" s="91"/>
      <c r="GF161" s="91"/>
      <c r="GG161" s="91"/>
      <c r="GH161" s="91"/>
      <c r="GI161" s="91"/>
      <c r="GJ161" s="91"/>
      <c r="GK161" s="91"/>
      <c r="GL161" s="91"/>
      <c r="GM161" s="91"/>
      <c r="GN161" s="91"/>
      <c r="GO161" s="91"/>
      <c r="GP161" s="91"/>
      <c r="GQ161" s="91"/>
      <c r="GR161" s="91"/>
      <c r="GS161" s="91"/>
      <c r="GT161" s="91"/>
      <c r="GU161" s="91"/>
      <c r="GV161" s="91"/>
      <c r="GW161" s="91"/>
      <c r="GX161" s="91"/>
      <c r="GY161" s="91"/>
      <c r="GZ161" s="91"/>
      <c r="HA161" s="91"/>
      <c r="HB161" s="91"/>
      <c r="HC161" s="91"/>
      <c r="HD161" s="91"/>
      <c r="HE161" s="91"/>
      <c r="HF161" s="91"/>
      <c r="HG161" s="91"/>
      <c r="HH161" s="91"/>
      <c r="HI161" s="91"/>
      <c r="HJ161" s="91"/>
      <c r="HK161" s="91"/>
      <c r="HL161" s="91"/>
      <c r="HM161" s="91"/>
      <c r="HN161" s="91"/>
      <c r="HO161" s="91"/>
      <c r="HP161" s="91"/>
      <c r="HQ161" s="91"/>
      <c r="HR161" s="91"/>
      <c r="HS161" s="91"/>
      <c r="HT161" s="91"/>
      <c r="HU161" s="91"/>
      <c r="HV161" s="91"/>
      <c r="HW161" s="91"/>
      <c r="HX161" s="91"/>
      <c r="HY161" s="91"/>
      <c r="HZ161" s="91"/>
      <c r="IA161" s="91"/>
      <c r="IB161" s="91"/>
      <c r="IC161" s="91"/>
      <c r="ID161" s="91"/>
      <c r="IE161" s="91"/>
      <c r="IF161" s="91"/>
      <c r="IG161" s="91"/>
      <c r="IH161" s="91"/>
      <c r="II161" s="91"/>
      <c r="IJ161" s="91"/>
      <c r="IK161" s="91"/>
      <c r="IL161" s="91"/>
      <c r="IM161" s="91"/>
      <c r="IN161" s="91"/>
      <c r="IO161" s="91"/>
      <c r="IP161" s="91"/>
      <c r="IQ161" s="91"/>
      <c r="IR161" s="91"/>
      <c r="IS161" s="91"/>
      <c r="IT161" s="91"/>
      <c r="IU161" s="91"/>
      <c r="IV161" s="91"/>
      <c r="IW161" s="91"/>
      <c r="IX161" s="91"/>
      <c r="IY161" s="91"/>
      <c r="IZ161" s="91"/>
      <c r="JA161" s="91"/>
      <c r="JB161" s="91"/>
      <c r="JC161" s="91"/>
      <c r="JD161" s="91"/>
      <c r="JE161" s="91"/>
      <c r="JF161" s="91"/>
      <c r="JG161" s="91"/>
      <c r="JH161" s="91"/>
      <c r="JI161" s="91"/>
      <c r="JJ161" s="91"/>
      <c r="JK161" s="91"/>
      <c r="JL161" s="91"/>
      <c r="JM161" s="91"/>
      <c r="JN161" s="91"/>
      <c r="JO161" s="91"/>
      <c r="JP161" s="91"/>
      <c r="JQ161" s="91"/>
      <c r="JR161" s="91"/>
      <c r="JS161" s="91"/>
      <c r="JT161" s="91"/>
      <c r="JU161" s="91"/>
      <c r="JV161" s="91"/>
      <c r="JW161" s="91"/>
      <c r="JX161" s="91"/>
      <c r="JY161" s="91"/>
      <c r="JZ161" s="91"/>
      <c r="KA161" s="91"/>
      <c r="KB161" s="91"/>
      <c r="KC161" s="91"/>
      <c r="KD161" s="91"/>
      <c r="KE161" s="91"/>
      <c r="KF161" s="91"/>
      <c r="KG161" s="91"/>
      <c r="KH161" s="91"/>
      <c r="KI161" s="91"/>
      <c r="KJ161" s="91"/>
      <c r="KK161" s="91"/>
      <c r="KL161" s="91"/>
      <c r="KM161" s="91"/>
      <c r="KN161" s="91"/>
      <c r="KO161" s="91"/>
      <c r="KP161" s="91"/>
      <c r="KQ161" s="91"/>
      <c r="KR161" s="91"/>
      <c r="KS161" s="91"/>
      <c r="KT161" s="91"/>
      <c r="KU161" s="91"/>
      <c r="KV161" s="91"/>
      <c r="KW161" s="91"/>
      <c r="KX161" s="91"/>
      <c r="KY161" s="91"/>
      <c r="KZ161" s="91"/>
      <c r="LA161" s="91"/>
      <c r="LB161" s="91"/>
      <c r="LC161" s="91"/>
      <c r="LD161" s="91"/>
      <c r="LE161" s="91"/>
      <c r="LF161" s="91"/>
      <c r="LG161" s="91"/>
      <c r="LH161" s="91"/>
      <c r="LI161" s="91"/>
      <c r="LJ161" s="91"/>
      <c r="LK161" s="91"/>
      <c r="LL161" s="91"/>
      <c r="LM161" s="91"/>
      <c r="LN161" s="91"/>
      <c r="LO161" s="91"/>
      <c r="LP161" s="91"/>
      <c r="LQ161" s="91"/>
      <c r="LR161" s="91"/>
      <c r="LS161" s="91"/>
      <c r="LT161" s="91"/>
      <c r="LU161" s="91"/>
      <c r="LV161" s="91"/>
      <c r="LW161" s="91"/>
      <c r="LX161" s="91"/>
      <c r="LY161" s="91"/>
    </row>
    <row r="162" spans="1:337" s="1" customFormat="1" ht="15" thickBot="1" x14ac:dyDescent="0.4">
      <c r="A162" s="59">
        <f>A158+1</f>
        <v>39</v>
      </c>
      <c r="B162" s="3">
        <v>0</v>
      </c>
      <c r="C162" s="4">
        <v>0</v>
      </c>
      <c r="D162" s="5">
        <v>0</v>
      </c>
      <c r="E162" s="48" cm="1">
        <f t="array" ref="E162:F164">AF158:AG160</f>
        <v>-0.40465982123266336</v>
      </c>
      <c r="F162" s="49">
        <v>-0.38783124828742077</v>
      </c>
      <c r="G162" s="49" cm="1">
        <f t="array" ref="G162:G164">AI158:AI160</f>
        <v>2.9102895884022422</v>
      </c>
      <c r="H162" s="49" cm="1">
        <f t="array" ref="H162:H164">AH158:AH160</f>
        <v>0.45885618886866331</v>
      </c>
      <c r="I162" s="52">
        <f>AJ158</f>
        <v>-1.2716972626996328</v>
      </c>
      <c r="J162" s="8">
        <v>3</v>
      </c>
      <c r="K162" s="9" cm="1">
        <f t="array" ref="K162:N164" xml:space="preserve"> MMULT(E162:F164, TRANSPOSE(B162:C165))+H162:H164</f>
        <v>0.45885618886866331</v>
      </c>
      <c r="L162" s="9">
        <v>7.1024940581242535E-2</v>
      </c>
      <c r="M162" s="9">
        <v>5.4196367635999942E-2</v>
      </c>
      <c r="N162" s="9">
        <v>-0.33363488065142088</v>
      </c>
      <c r="O162" s="11">
        <f>(EXP(K162)-EXP(-K162))/(EXP(K162)+EXP(-K162))</f>
        <v>0.42915151537463447</v>
      </c>
      <c r="P162" s="11">
        <f t="shared" ref="P162:R164" si="41">1/(1+EXP(-L162))</f>
        <v>0.51774877456903812</v>
      </c>
      <c r="Q162" s="11">
        <f t="shared" si="41"/>
        <v>0.51354577646452404</v>
      </c>
      <c r="R162" s="11">
        <f t="shared" si="41"/>
        <v>0.41735646443559166</v>
      </c>
      <c r="S162" s="105" cm="1">
        <f t="array" ref="S162:S165">MMULT(TRANSPOSE(O162:R164), G162:G164)+I162</f>
        <v>-9.5423129483553248E-2</v>
      </c>
      <c r="T162" s="15">
        <f t="shared" si="35"/>
        <v>0.47616230287689532</v>
      </c>
      <c r="U162" s="16" cm="1">
        <f t="array" ref="U162">0.25*(-SUMPRODUCT(D162:D165,LN(T162:T165))-SUMPRODUCT(1-D162:D165,LN(1-T162:T165)))</f>
        <v>0.62813392033479709</v>
      </c>
      <c r="V162" s="17" cm="1">
        <f t="array" ref="V162:V165">0.25*(T162:T165-D162:D165)</f>
        <v>0.11904057571922383</v>
      </c>
      <c r="W162" s="20" cm="1">
        <f t="array" ref="W162:W164" xml:space="preserve"> TRANSPOSE(MMULT( TRANSPOSE(_xlfn.ANCHORARRAY(V162)), TRANSPOSE(O162:R164)))</f>
        <v>-1.8773797708376477E-2</v>
      </c>
      <c r="X162" s="20">
        <f>SUM(_xlfn.ANCHORARRAY(V162))</f>
        <v>5.8891508454516767E-3</v>
      </c>
      <c r="Y162" s="22" cm="1">
        <f t="array" ref="Y162:AB164">(G162:G164)*(TRANSPOSE(_xlfn.ANCHORARRAY(V162))*(O162:R164)*(1-O162:R164))</f>
        <v>8.4871665964868795E-2</v>
      </c>
      <c r="Z162" s="23">
        <v>-8.464343741562079E-2</v>
      </c>
      <c r="AA162" s="23">
        <v>-8.2701930650464411E-2</v>
      </c>
      <c r="AB162" s="17">
        <v>8.285975568754507E-2</v>
      </c>
      <c r="AC162" s="20" cm="1">
        <f t="array" ref="AC162:AD164">MMULT((_xlfn.ANCHORARRAY(Y162)),(B162:C165))</f>
        <v>1.5782503708065831E-4</v>
      </c>
      <c r="AD162" s="26">
        <v>-1.78368172807572E-3</v>
      </c>
      <c r="AE162" s="28">
        <f>SUM(Y162:AB162)</f>
        <v>3.8605358632866349E-4</v>
      </c>
      <c r="AF162" s="117" cm="1">
        <f t="array" ref="AF162:AG164">E162:F164-3*(_xlfn.ANCHORARRAY(AC162))</f>
        <v>-0.40513329634390532</v>
      </c>
      <c r="AG162" s="118">
        <v>-0.38248020310319364</v>
      </c>
      <c r="AH162" s="114" cm="1">
        <f t="array" ref="AH162:AH164">(H162:H164)-3*(AE162:AE164)</f>
        <v>0.4576980281096773</v>
      </c>
      <c r="AI162" s="121" cm="1">
        <f t="array" ref="AI162:AI164">G162:G164-3*(_xlfn.ANCHORARRAY(W162))</f>
        <v>2.9666109815273716</v>
      </c>
      <c r="AJ162" s="124">
        <f>I162-3*(X162)</f>
        <v>-1.2893647152359877</v>
      </c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  <c r="AY162" s="91"/>
      <c r="AZ162" s="91"/>
      <c r="BA162" s="91"/>
      <c r="BB162" s="91"/>
      <c r="BC162" s="91"/>
      <c r="BD162" s="91"/>
      <c r="BE162" s="91"/>
      <c r="BF162" s="91"/>
      <c r="BG162" s="91"/>
      <c r="BH162" s="91"/>
      <c r="BI162" s="91"/>
      <c r="BJ162" s="91"/>
      <c r="BK162" s="91"/>
      <c r="BL162" s="91"/>
      <c r="BM162" s="91"/>
      <c r="BN162" s="91"/>
      <c r="BO162" s="91"/>
      <c r="BP162" s="91"/>
      <c r="BQ162" s="91"/>
      <c r="BR162" s="91"/>
      <c r="BS162" s="91"/>
      <c r="BT162" s="91"/>
      <c r="BU162" s="91"/>
      <c r="BV162" s="91"/>
      <c r="BW162" s="91"/>
      <c r="BX162" s="91"/>
      <c r="BY162" s="91"/>
      <c r="BZ162" s="91"/>
      <c r="CA162" s="91"/>
      <c r="CB162" s="91"/>
      <c r="CC162" s="91"/>
      <c r="CD162" s="91"/>
      <c r="CE162" s="91"/>
      <c r="CF162" s="91"/>
      <c r="CG162" s="91"/>
      <c r="CH162" s="91"/>
      <c r="CI162" s="91"/>
      <c r="CJ162" s="91"/>
      <c r="CK162" s="91"/>
      <c r="CL162" s="91"/>
      <c r="CM162" s="91"/>
      <c r="CN162" s="91"/>
      <c r="CO162" s="91"/>
      <c r="CP162" s="91"/>
      <c r="CQ162" s="91"/>
      <c r="CR162" s="91"/>
      <c r="CS162" s="91"/>
      <c r="CT162" s="91"/>
      <c r="CU162" s="91"/>
      <c r="CV162" s="91"/>
      <c r="CW162" s="91"/>
      <c r="CX162" s="91"/>
      <c r="CY162" s="91"/>
      <c r="CZ162" s="91"/>
      <c r="DA162" s="91"/>
      <c r="DB162" s="91"/>
      <c r="DC162" s="91"/>
      <c r="DD162" s="91"/>
      <c r="DE162" s="91"/>
      <c r="DF162" s="91"/>
      <c r="DG162" s="91"/>
      <c r="DH162" s="91"/>
      <c r="DI162" s="91"/>
      <c r="DJ162" s="91"/>
      <c r="DK162" s="91"/>
      <c r="DL162" s="91"/>
      <c r="DM162" s="91"/>
      <c r="DN162" s="91"/>
      <c r="DO162" s="91"/>
      <c r="DP162" s="91"/>
      <c r="DQ162" s="91"/>
      <c r="DR162" s="91"/>
      <c r="DS162" s="91"/>
      <c r="DT162" s="91"/>
      <c r="DU162" s="91"/>
      <c r="DV162" s="91"/>
      <c r="DW162" s="91"/>
      <c r="DX162" s="91"/>
      <c r="DY162" s="91"/>
      <c r="DZ162" s="91"/>
      <c r="EA162" s="91"/>
      <c r="EB162" s="91"/>
      <c r="EC162" s="91"/>
      <c r="ED162" s="91"/>
      <c r="EE162" s="91"/>
      <c r="EF162" s="91"/>
      <c r="EG162" s="91"/>
      <c r="EH162" s="91"/>
      <c r="EI162" s="91"/>
      <c r="EJ162" s="91"/>
      <c r="EK162" s="91"/>
      <c r="EL162" s="91"/>
      <c r="EM162" s="91"/>
      <c r="EN162" s="91"/>
      <c r="EO162" s="91"/>
      <c r="EP162" s="91"/>
      <c r="EQ162" s="91"/>
      <c r="ER162" s="91"/>
      <c r="ES162" s="91"/>
      <c r="ET162" s="91"/>
      <c r="EU162" s="91"/>
      <c r="EV162" s="91"/>
      <c r="EW162" s="91"/>
      <c r="EX162" s="91"/>
      <c r="EY162" s="91"/>
      <c r="EZ162" s="91"/>
      <c r="FA162" s="91"/>
      <c r="FB162" s="91"/>
      <c r="FC162" s="91"/>
      <c r="FD162" s="91"/>
      <c r="FE162" s="91"/>
      <c r="FF162" s="91"/>
      <c r="FG162" s="91"/>
      <c r="FH162" s="91"/>
      <c r="FI162" s="91"/>
      <c r="FJ162" s="91"/>
      <c r="FK162" s="91"/>
      <c r="FL162" s="91"/>
      <c r="FM162" s="91"/>
      <c r="FN162" s="91"/>
      <c r="FO162" s="91"/>
      <c r="FP162" s="91"/>
      <c r="FQ162" s="91"/>
      <c r="FR162" s="91"/>
      <c r="FS162" s="91"/>
      <c r="FT162" s="91"/>
      <c r="FU162" s="91"/>
      <c r="FV162" s="91"/>
      <c r="FW162" s="91"/>
      <c r="FX162" s="91"/>
      <c r="FY162" s="91"/>
      <c r="FZ162" s="91"/>
      <c r="GA162" s="91"/>
      <c r="GB162" s="91"/>
      <c r="GC162" s="91"/>
      <c r="GD162" s="91"/>
      <c r="GE162" s="91"/>
      <c r="GF162" s="91"/>
      <c r="GG162" s="91"/>
      <c r="GH162" s="91"/>
      <c r="GI162" s="91"/>
      <c r="GJ162" s="91"/>
      <c r="GK162" s="91"/>
      <c r="GL162" s="91"/>
      <c r="GM162" s="91"/>
      <c r="GN162" s="91"/>
      <c r="GO162" s="91"/>
      <c r="GP162" s="91"/>
      <c r="GQ162" s="91"/>
      <c r="GR162" s="91"/>
      <c r="GS162" s="91"/>
      <c r="GT162" s="91"/>
      <c r="GU162" s="91"/>
      <c r="GV162" s="91"/>
      <c r="GW162" s="91"/>
      <c r="GX162" s="91"/>
      <c r="GY162" s="91"/>
      <c r="GZ162" s="91"/>
      <c r="HA162" s="91"/>
      <c r="HB162" s="91"/>
      <c r="HC162" s="91"/>
      <c r="HD162" s="91"/>
      <c r="HE162" s="91"/>
      <c r="HF162" s="91"/>
      <c r="HG162" s="91"/>
      <c r="HH162" s="91"/>
      <c r="HI162" s="91"/>
      <c r="HJ162" s="91"/>
      <c r="HK162" s="91"/>
      <c r="HL162" s="91"/>
      <c r="HM162" s="91"/>
      <c r="HN162" s="91"/>
      <c r="HO162" s="91"/>
      <c r="HP162" s="91"/>
      <c r="HQ162" s="91"/>
      <c r="HR162" s="91"/>
      <c r="HS162" s="91"/>
      <c r="HT162" s="91"/>
      <c r="HU162" s="91"/>
      <c r="HV162" s="91"/>
      <c r="HW162" s="91"/>
      <c r="HX162" s="91"/>
      <c r="HY162" s="91"/>
      <c r="HZ162" s="91"/>
      <c r="IA162" s="91"/>
      <c r="IB162" s="91"/>
      <c r="IC162" s="91"/>
      <c r="ID162" s="91"/>
      <c r="IE162" s="91"/>
      <c r="IF162" s="91"/>
      <c r="IG162" s="91"/>
      <c r="IH162" s="91"/>
      <c r="II162" s="91"/>
      <c r="IJ162" s="91"/>
      <c r="IK162" s="91"/>
      <c r="IL162" s="91"/>
      <c r="IM162" s="91"/>
      <c r="IN162" s="91"/>
      <c r="IO162" s="91"/>
      <c r="IP162" s="91"/>
      <c r="IQ162" s="91"/>
      <c r="IR162" s="91"/>
      <c r="IS162" s="91"/>
      <c r="IT162" s="91"/>
      <c r="IU162" s="91"/>
      <c r="IV162" s="91"/>
      <c r="IW162" s="91"/>
      <c r="IX162" s="91"/>
      <c r="IY162" s="91"/>
      <c r="IZ162" s="91"/>
      <c r="JA162" s="91"/>
      <c r="JB162" s="91"/>
      <c r="JC162" s="91"/>
      <c r="JD162" s="91"/>
      <c r="JE162" s="91"/>
      <c r="JF162" s="91"/>
      <c r="JG162" s="91"/>
      <c r="JH162" s="91"/>
      <c r="JI162" s="91"/>
      <c r="JJ162" s="91"/>
      <c r="JK162" s="91"/>
      <c r="JL162" s="91"/>
      <c r="JM162" s="91"/>
      <c r="JN162" s="91"/>
      <c r="JO162" s="91"/>
      <c r="JP162" s="91"/>
      <c r="JQ162" s="91"/>
      <c r="JR162" s="91"/>
      <c r="JS162" s="91"/>
      <c r="JT162" s="91"/>
      <c r="JU162" s="91"/>
      <c r="JV162" s="91"/>
      <c r="JW162" s="91"/>
      <c r="JX162" s="91"/>
      <c r="JY162" s="91"/>
      <c r="JZ162" s="91"/>
      <c r="KA162" s="91"/>
      <c r="KB162" s="91"/>
      <c r="KC162" s="91"/>
      <c r="KD162" s="91"/>
      <c r="KE162" s="91"/>
      <c r="KF162" s="91"/>
      <c r="KG162" s="91"/>
      <c r="KH162" s="91"/>
      <c r="KI162" s="91"/>
      <c r="KJ162" s="91"/>
      <c r="KK162" s="91"/>
      <c r="KL162" s="91"/>
      <c r="KM162" s="91"/>
      <c r="KN162" s="91"/>
      <c r="KO162" s="91"/>
      <c r="KP162" s="91"/>
      <c r="KQ162" s="91"/>
      <c r="KR162" s="91"/>
      <c r="KS162" s="91"/>
      <c r="KT162" s="91"/>
      <c r="KU162" s="91"/>
      <c r="KV162" s="91"/>
      <c r="KW162" s="91"/>
      <c r="KX162" s="91"/>
      <c r="KY162" s="91"/>
      <c r="KZ162" s="91"/>
      <c r="LA162" s="91"/>
      <c r="LB162" s="91"/>
      <c r="LC162" s="91"/>
      <c r="LD162" s="91"/>
      <c r="LE162" s="91"/>
      <c r="LF162" s="91"/>
      <c r="LG162" s="91"/>
      <c r="LH162" s="91"/>
      <c r="LI162" s="91"/>
      <c r="LJ162" s="91"/>
      <c r="LK162" s="91"/>
      <c r="LL162" s="91"/>
      <c r="LM162" s="91"/>
      <c r="LN162" s="91"/>
      <c r="LO162" s="91"/>
      <c r="LP162" s="91"/>
      <c r="LQ162" s="91"/>
      <c r="LR162" s="91"/>
      <c r="LS162" s="91"/>
      <c r="LT162" s="91"/>
      <c r="LU162" s="91"/>
      <c r="LV162" s="91"/>
      <c r="LW162" s="91"/>
      <c r="LX162" s="91"/>
      <c r="LY162" s="91"/>
    </row>
    <row r="163" spans="1:337" s="1" customFormat="1" ht="15" thickBot="1" x14ac:dyDescent="0.4">
      <c r="A163" s="60"/>
      <c r="B163" s="29">
        <v>0</v>
      </c>
      <c r="C163" s="30">
        <v>1</v>
      </c>
      <c r="D163" s="31">
        <v>1</v>
      </c>
      <c r="E163" s="50">
        <v>-0.49863765306898666</v>
      </c>
      <c r="F163" s="51">
        <v>0.69034207826718763</v>
      </c>
      <c r="G163" s="49">
        <v>-0.30669823047215244</v>
      </c>
      <c r="H163" s="49">
        <v>1.1918417624523191E-2</v>
      </c>
      <c r="I163" s="53"/>
      <c r="J163" s="34"/>
      <c r="K163" s="10">
        <v>1.1918417624523191E-2</v>
      </c>
      <c r="L163" s="10">
        <v>0.7022604958917108</v>
      </c>
      <c r="M163" s="10">
        <v>-0.48671923544446349</v>
      </c>
      <c r="N163" s="10">
        <v>0.20362284282272416</v>
      </c>
      <c r="O163" s="13">
        <f>1/(1+EXP(-K163))</f>
        <v>0.5029795691358927</v>
      </c>
      <c r="P163" s="13">
        <f t="shared" si="41"/>
        <v>0.66868876252364773</v>
      </c>
      <c r="Q163" s="13">
        <f t="shared" si="41"/>
        <v>0.38066673591240147</v>
      </c>
      <c r="R163" s="13">
        <f t="shared" si="41"/>
        <v>0.55073054810688749</v>
      </c>
      <c r="S163" s="106">
        <v>0.13647433277647991</v>
      </c>
      <c r="T163" s="15">
        <f t="shared" si="35"/>
        <v>0.53406572606295666</v>
      </c>
      <c r="U163" s="35"/>
      <c r="V163" s="18">
        <v>-0.11648356848426084</v>
      </c>
      <c r="W163" s="21">
        <v>3.1639033484816073E-3</v>
      </c>
      <c r="X163" s="21"/>
      <c r="Y163" s="24">
        <v>-9.1270593563508497E-3</v>
      </c>
      <c r="Z163" s="25">
        <v>7.9147304456784716E-3</v>
      </c>
      <c r="AA163" s="25">
        <v>8.225056826398229E-3</v>
      </c>
      <c r="AB163" s="18">
        <v>-8.8849439528379086E-3</v>
      </c>
      <c r="AC163" s="21">
        <v>-6.5988712643967953E-4</v>
      </c>
      <c r="AD163" s="27">
        <v>-9.7021350715943699E-4</v>
      </c>
      <c r="AE163" s="28">
        <f>SUM(Y163:AB163)</f>
        <v>-1.8722160371120577E-3</v>
      </c>
      <c r="AF163" s="117">
        <v>-0.49665799168966762</v>
      </c>
      <c r="AG163" s="118">
        <v>0.6932527187886659</v>
      </c>
      <c r="AH163" s="115">
        <v>1.7535065735859362E-2</v>
      </c>
      <c r="AI163" s="122">
        <v>-0.31618994051759725</v>
      </c>
      <c r="AJ163" s="125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  <c r="AY163" s="91"/>
      <c r="AZ163" s="91"/>
      <c r="BA163" s="91"/>
      <c r="BB163" s="91"/>
      <c r="BC163" s="91"/>
      <c r="BD163" s="91"/>
      <c r="BE163" s="91"/>
      <c r="BF163" s="91"/>
      <c r="BG163" s="91"/>
      <c r="BH163" s="91"/>
      <c r="BI163" s="91"/>
      <c r="BJ163" s="91"/>
      <c r="BK163" s="91"/>
      <c r="BL163" s="91"/>
      <c r="BM163" s="91"/>
      <c r="BN163" s="91"/>
      <c r="BO163" s="91"/>
      <c r="BP163" s="91"/>
      <c r="BQ163" s="91"/>
      <c r="BR163" s="91"/>
      <c r="BS163" s="91"/>
      <c r="BT163" s="91"/>
      <c r="BU163" s="91"/>
      <c r="BV163" s="91"/>
      <c r="BW163" s="91"/>
      <c r="BX163" s="91"/>
      <c r="BY163" s="91"/>
      <c r="BZ163" s="91"/>
      <c r="CA163" s="91"/>
      <c r="CB163" s="91"/>
      <c r="CC163" s="91"/>
      <c r="CD163" s="91"/>
      <c r="CE163" s="91"/>
      <c r="CF163" s="91"/>
      <c r="CG163" s="91"/>
      <c r="CH163" s="91"/>
      <c r="CI163" s="91"/>
      <c r="CJ163" s="91"/>
      <c r="CK163" s="91"/>
      <c r="CL163" s="91"/>
      <c r="CM163" s="91"/>
      <c r="CN163" s="91"/>
      <c r="CO163" s="91"/>
      <c r="CP163" s="91"/>
      <c r="CQ163" s="91"/>
      <c r="CR163" s="91"/>
      <c r="CS163" s="91"/>
      <c r="CT163" s="91"/>
      <c r="CU163" s="91"/>
      <c r="CV163" s="91"/>
      <c r="CW163" s="91"/>
      <c r="CX163" s="91"/>
      <c r="CY163" s="91"/>
      <c r="CZ163" s="91"/>
      <c r="DA163" s="91"/>
      <c r="DB163" s="91"/>
      <c r="DC163" s="91"/>
      <c r="DD163" s="91"/>
      <c r="DE163" s="91"/>
      <c r="DF163" s="91"/>
      <c r="DG163" s="91"/>
      <c r="DH163" s="91"/>
      <c r="DI163" s="91"/>
      <c r="DJ163" s="91"/>
      <c r="DK163" s="91"/>
      <c r="DL163" s="91"/>
      <c r="DM163" s="91"/>
      <c r="DN163" s="91"/>
      <c r="DO163" s="91"/>
      <c r="DP163" s="91"/>
      <c r="DQ163" s="91"/>
      <c r="DR163" s="91"/>
      <c r="DS163" s="91"/>
      <c r="DT163" s="91"/>
      <c r="DU163" s="91"/>
      <c r="DV163" s="91"/>
      <c r="DW163" s="91"/>
      <c r="DX163" s="91"/>
      <c r="DY163" s="91"/>
      <c r="DZ163" s="91"/>
      <c r="EA163" s="91"/>
      <c r="EB163" s="91"/>
      <c r="EC163" s="91"/>
      <c r="ED163" s="91"/>
      <c r="EE163" s="91"/>
      <c r="EF163" s="91"/>
      <c r="EG163" s="91"/>
      <c r="EH163" s="91"/>
      <c r="EI163" s="91"/>
      <c r="EJ163" s="91"/>
      <c r="EK163" s="91"/>
      <c r="EL163" s="91"/>
      <c r="EM163" s="91"/>
      <c r="EN163" s="91"/>
      <c r="EO163" s="91"/>
      <c r="EP163" s="91"/>
      <c r="EQ163" s="91"/>
      <c r="ER163" s="91"/>
      <c r="ES163" s="91"/>
      <c r="ET163" s="91"/>
      <c r="EU163" s="91"/>
      <c r="EV163" s="91"/>
      <c r="EW163" s="91"/>
      <c r="EX163" s="91"/>
      <c r="EY163" s="91"/>
      <c r="EZ163" s="91"/>
      <c r="FA163" s="91"/>
      <c r="FB163" s="91"/>
      <c r="FC163" s="91"/>
      <c r="FD163" s="91"/>
      <c r="FE163" s="91"/>
      <c r="FF163" s="91"/>
      <c r="FG163" s="91"/>
      <c r="FH163" s="91"/>
      <c r="FI163" s="91"/>
      <c r="FJ163" s="91"/>
      <c r="FK163" s="91"/>
      <c r="FL163" s="91"/>
      <c r="FM163" s="91"/>
      <c r="FN163" s="91"/>
      <c r="FO163" s="91"/>
      <c r="FP163" s="91"/>
      <c r="FQ163" s="91"/>
      <c r="FR163" s="91"/>
      <c r="FS163" s="91"/>
      <c r="FT163" s="91"/>
      <c r="FU163" s="91"/>
      <c r="FV163" s="91"/>
      <c r="FW163" s="91"/>
      <c r="FX163" s="91"/>
      <c r="FY163" s="91"/>
      <c r="FZ163" s="91"/>
      <c r="GA163" s="91"/>
      <c r="GB163" s="91"/>
      <c r="GC163" s="91"/>
      <c r="GD163" s="91"/>
      <c r="GE163" s="91"/>
      <c r="GF163" s="91"/>
      <c r="GG163" s="91"/>
      <c r="GH163" s="91"/>
      <c r="GI163" s="91"/>
      <c r="GJ163" s="91"/>
      <c r="GK163" s="91"/>
      <c r="GL163" s="91"/>
      <c r="GM163" s="91"/>
      <c r="GN163" s="91"/>
      <c r="GO163" s="91"/>
      <c r="GP163" s="91"/>
      <c r="GQ163" s="91"/>
      <c r="GR163" s="91"/>
      <c r="GS163" s="91"/>
      <c r="GT163" s="91"/>
      <c r="GU163" s="91"/>
      <c r="GV163" s="91"/>
      <c r="GW163" s="91"/>
      <c r="GX163" s="91"/>
      <c r="GY163" s="91"/>
      <c r="GZ163" s="91"/>
      <c r="HA163" s="91"/>
      <c r="HB163" s="91"/>
      <c r="HC163" s="91"/>
      <c r="HD163" s="91"/>
      <c r="HE163" s="91"/>
      <c r="HF163" s="91"/>
      <c r="HG163" s="91"/>
      <c r="HH163" s="91"/>
      <c r="HI163" s="91"/>
      <c r="HJ163" s="91"/>
      <c r="HK163" s="91"/>
      <c r="HL163" s="91"/>
      <c r="HM163" s="91"/>
      <c r="HN163" s="91"/>
      <c r="HO163" s="91"/>
      <c r="HP163" s="91"/>
      <c r="HQ163" s="91"/>
      <c r="HR163" s="91"/>
      <c r="HS163" s="91"/>
      <c r="HT163" s="91"/>
      <c r="HU163" s="91"/>
      <c r="HV163" s="91"/>
      <c r="HW163" s="91"/>
      <c r="HX163" s="91"/>
      <c r="HY163" s="91"/>
      <c r="HZ163" s="91"/>
      <c r="IA163" s="91"/>
      <c r="IB163" s="91"/>
      <c r="IC163" s="91"/>
      <c r="ID163" s="91"/>
      <c r="IE163" s="91"/>
      <c r="IF163" s="91"/>
      <c r="IG163" s="91"/>
      <c r="IH163" s="91"/>
      <c r="II163" s="91"/>
      <c r="IJ163" s="91"/>
      <c r="IK163" s="91"/>
      <c r="IL163" s="91"/>
      <c r="IM163" s="91"/>
      <c r="IN163" s="91"/>
      <c r="IO163" s="91"/>
      <c r="IP163" s="91"/>
      <c r="IQ163" s="91"/>
      <c r="IR163" s="91"/>
      <c r="IS163" s="91"/>
      <c r="IT163" s="91"/>
      <c r="IU163" s="91"/>
      <c r="IV163" s="91"/>
      <c r="IW163" s="91"/>
      <c r="IX163" s="91"/>
      <c r="IY163" s="91"/>
      <c r="IZ163" s="91"/>
      <c r="JA163" s="91"/>
      <c r="JB163" s="91"/>
      <c r="JC163" s="91"/>
      <c r="JD163" s="91"/>
      <c r="JE163" s="91"/>
      <c r="JF163" s="91"/>
      <c r="JG163" s="91"/>
      <c r="JH163" s="91"/>
      <c r="JI163" s="91"/>
      <c r="JJ163" s="91"/>
      <c r="JK163" s="91"/>
      <c r="JL163" s="91"/>
      <c r="JM163" s="91"/>
      <c r="JN163" s="91"/>
      <c r="JO163" s="91"/>
      <c r="JP163" s="91"/>
      <c r="JQ163" s="91"/>
      <c r="JR163" s="91"/>
      <c r="JS163" s="91"/>
      <c r="JT163" s="91"/>
      <c r="JU163" s="91"/>
      <c r="JV163" s="91"/>
      <c r="JW163" s="91"/>
      <c r="JX163" s="91"/>
      <c r="JY163" s="91"/>
      <c r="JZ163" s="91"/>
      <c r="KA163" s="91"/>
      <c r="KB163" s="91"/>
      <c r="KC163" s="91"/>
      <c r="KD163" s="91"/>
      <c r="KE163" s="91"/>
      <c r="KF163" s="91"/>
      <c r="KG163" s="91"/>
      <c r="KH163" s="91"/>
      <c r="KI163" s="91"/>
      <c r="KJ163" s="91"/>
      <c r="KK163" s="91"/>
      <c r="KL163" s="91"/>
      <c r="KM163" s="91"/>
      <c r="KN163" s="91"/>
      <c r="KO163" s="91"/>
      <c r="KP163" s="91"/>
      <c r="KQ163" s="91"/>
      <c r="KR163" s="91"/>
      <c r="KS163" s="91"/>
      <c r="KT163" s="91"/>
      <c r="KU163" s="91"/>
      <c r="KV163" s="91"/>
      <c r="KW163" s="91"/>
      <c r="KX163" s="91"/>
      <c r="KY163" s="91"/>
      <c r="KZ163" s="91"/>
      <c r="LA163" s="91"/>
      <c r="LB163" s="91"/>
      <c r="LC163" s="91"/>
      <c r="LD163" s="91"/>
      <c r="LE163" s="91"/>
      <c r="LF163" s="91"/>
      <c r="LG163" s="91"/>
      <c r="LH163" s="91"/>
      <c r="LI163" s="91"/>
      <c r="LJ163" s="91"/>
      <c r="LK163" s="91"/>
      <c r="LL163" s="91"/>
      <c r="LM163" s="91"/>
      <c r="LN163" s="91"/>
      <c r="LO163" s="91"/>
      <c r="LP163" s="91"/>
      <c r="LQ163" s="91"/>
      <c r="LR163" s="91"/>
      <c r="LS163" s="91"/>
      <c r="LT163" s="91"/>
      <c r="LU163" s="91"/>
      <c r="LV163" s="91"/>
      <c r="LW163" s="91"/>
      <c r="LX163" s="91"/>
      <c r="LY163" s="91"/>
    </row>
    <row r="164" spans="1:337" s="1" customFormat="1" ht="15" thickBot="1" x14ac:dyDescent="0.4">
      <c r="A164" s="60"/>
      <c r="B164" s="29">
        <v>1</v>
      </c>
      <c r="C164" s="30">
        <v>0</v>
      </c>
      <c r="D164" s="31">
        <v>1</v>
      </c>
      <c r="E164" s="50">
        <v>-0.16145431889989745</v>
      </c>
      <c r="F164" s="51">
        <v>0.5451792508113662</v>
      </c>
      <c r="G164" s="49">
        <v>0.18375056585142011</v>
      </c>
      <c r="H164" s="49">
        <v>-0.22501783138633522</v>
      </c>
      <c r="I164" s="53"/>
      <c r="J164" s="34"/>
      <c r="K164" s="10">
        <v>-0.22501783138633522</v>
      </c>
      <c r="L164" s="10">
        <v>0.32016141942503096</v>
      </c>
      <c r="M164" s="10">
        <v>-0.38647215028623266</v>
      </c>
      <c r="N164" s="10">
        <v>0.15870710052513351</v>
      </c>
      <c r="O164" s="13">
        <f>1/(1+EXP(-K164))</f>
        <v>0.44398170756016503</v>
      </c>
      <c r="P164" s="13">
        <f t="shared" si="41"/>
        <v>0.5793635907957938</v>
      </c>
      <c r="Q164" s="13">
        <f t="shared" si="41"/>
        <v>0.40456684638602863</v>
      </c>
      <c r="R164" s="13">
        <f t="shared" si="41"/>
        <v>0.53959370300158482</v>
      </c>
      <c r="S164" s="106">
        <v>0.18045923635723038</v>
      </c>
      <c r="T164" s="15">
        <f t="shared" si="35"/>
        <v>0.54499277415895364</v>
      </c>
      <c r="U164" s="35"/>
      <c r="V164" s="18">
        <v>-0.11375180646026159</v>
      </c>
      <c r="W164" s="21">
        <v>2.5230521414038934E-3</v>
      </c>
      <c r="X164" s="21"/>
      <c r="Y164" s="24">
        <v>5.3998023130470705E-3</v>
      </c>
      <c r="Z164" s="25">
        <v>-5.2161661024580711E-3</v>
      </c>
      <c r="AA164" s="25">
        <v>-5.0351253868427728E-3</v>
      </c>
      <c r="AB164" s="18">
        <v>5.3448334743271611E-3</v>
      </c>
      <c r="AC164" s="21">
        <v>3.0970808748438834E-4</v>
      </c>
      <c r="AD164" s="27">
        <v>1.2866737186909005E-4</v>
      </c>
      <c r="AE164" s="28">
        <f>SUM(Y164:AB164)</f>
        <v>4.9334429807338775E-4</v>
      </c>
      <c r="AF164" s="117">
        <v>-0.16238344316235062</v>
      </c>
      <c r="AG164" s="118">
        <v>0.54479324869575896</v>
      </c>
      <c r="AH164" s="115">
        <v>-0.22649786428055538</v>
      </c>
      <c r="AI164" s="122">
        <v>0.17618140942720842</v>
      </c>
      <c r="AJ164" s="125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  <c r="AY164" s="91"/>
      <c r="AZ164" s="91"/>
      <c r="BA164" s="91"/>
      <c r="BB164" s="91"/>
      <c r="BC164" s="91"/>
      <c r="BD164" s="91"/>
      <c r="BE164" s="91"/>
      <c r="BF164" s="91"/>
      <c r="BG164" s="91"/>
      <c r="BH164" s="91"/>
      <c r="BI164" s="91"/>
      <c r="BJ164" s="91"/>
      <c r="BK164" s="91"/>
      <c r="BL164" s="91"/>
      <c r="BM164" s="91"/>
      <c r="BN164" s="91"/>
      <c r="BO164" s="91"/>
      <c r="BP164" s="91"/>
      <c r="BQ164" s="91"/>
      <c r="BR164" s="91"/>
      <c r="BS164" s="91"/>
      <c r="BT164" s="91"/>
      <c r="BU164" s="91"/>
      <c r="BV164" s="91"/>
      <c r="BW164" s="91"/>
      <c r="BX164" s="91"/>
      <c r="BY164" s="91"/>
      <c r="BZ164" s="91"/>
      <c r="CA164" s="91"/>
      <c r="CB164" s="91"/>
      <c r="CC164" s="91"/>
      <c r="CD164" s="91"/>
      <c r="CE164" s="91"/>
      <c r="CF164" s="91"/>
      <c r="CG164" s="91"/>
      <c r="CH164" s="91"/>
      <c r="CI164" s="91"/>
      <c r="CJ164" s="91"/>
      <c r="CK164" s="91"/>
      <c r="CL164" s="91"/>
      <c r="CM164" s="91"/>
      <c r="CN164" s="91"/>
      <c r="CO164" s="91"/>
      <c r="CP164" s="91"/>
      <c r="CQ164" s="91"/>
      <c r="CR164" s="91"/>
      <c r="CS164" s="91"/>
      <c r="CT164" s="91"/>
      <c r="CU164" s="91"/>
      <c r="CV164" s="91"/>
      <c r="CW164" s="91"/>
      <c r="CX164" s="91"/>
      <c r="CY164" s="91"/>
      <c r="CZ164" s="91"/>
      <c r="DA164" s="91"/>
      <c r="DB164" s="91"/>
      <c r="DC164" s="91"/>
      <c r="DD164" s="91"/>
      <c r="DE164" s="91"/>
      <c r="DF164" s="91"/>
      <c r="DG164" s="91"/>
      <c r="DH164" s="91"/>
      <c r="DI164" s="91"/>
      <c r="DJ164" s="91"/>
      <c r="DK164" s="91"/>
      <c r="DL164" s="91"/>
      <c r="DM164" s="91"/>
      <c r="DN164" s="91"/>
      <c r="DO164" s="91"/>
      <c r="DP164" s="91"/>
      <c r="DQ164" s="91"/>
      <c r="DR164" s="91"/>
      <c r="DS164" s="91"/>
      <c r="DT164" s="91"/>
      <c r="DU164" s="91"/>
      <c r="DV164" s="91"/>
      <c r="DW164" s="91"/>
      <c r="DX164" s="91"/>
      <c r="DY164" s="91"/>
      <c r="DZ164" s="91"/>
      <c r="EA164" s="91"/>
      <c r="EB164" s="91"/>
      <c r="EC164" s="91"/>
      <c r="ED164" s="91"/>
      <c r="EE164" s="91"/>
      <c r="EF164" s="91"/>
      <c r="EG164" s="91"/>
      <c r="EH164" s="91"/>
      <c r="EI164" s="91"/>
      <c r="EJ164" s="91"/>
      <c r="EK164" s="91"/>
      <c r="EL164" s="91"/>
      <c r="EM164" s="91"/>
      <c r="EN164" s="91"/>
      <c r="EO164" s="91"/>
      <c r="EP164" s="91"/>
      <c r="EQ164" s="91"/>
      <c r="ER164" s="91"/>
      <c r="ES164" s="91"/>
      <c r="ET164" s="91"/>
      <c r="EU164" s="91"/>
      <c r="EV164" s="91"/>
      <c r="EW164" s="91"/>
      <c r="EX164" s="91"/>
      <c r="EY164" s="91"/>
      <c r="EZ164" s="91"/>
      <c r="FA164" s="91"/>
      <c r="FB164" s="91"/>
      <c r="FC164" s="91"/>
      <c r="FD164" s="91"/>
      <c r="FE164" s="91"/>
      <c r="FF164" s="91"/>
      <c r="FG164" s="91"/>
      <c r="FH164" s="91"/>
      <c r="FI164" s="91"/>
      <c r="FJ164" s="91"/>
      <c r="FK164" s="91"/>
      <c r="FL164" s="91"/>
      <c r="FM164" s="91"/>
      <c r="FN164" s="91"/>
      <c r="FO164" s="91"/>
      <c r="FP164" s="91"/>
      <c r="FQ164" s="91"/>
      <c r="FR164" s="91"/>
      <c r="FS164" s="91"/>
      <c r="FT164" s="91"/>
      <c r="FU164" s="91"/>
      <c r="FV164" s="91"/>
      <c r="FW164" s="91"/>
      <c r="FX164" s="91"/>
      <c r="FY164" s="91"/>
      <c r="FZ164" s="91"/>
      <c r="GA164" s="91"/>
      <c r="GB164" s="91"/>
      <c r="GC164" s="91"/>
      <c r="GD164" s="91"/>
      <c r="GE164" s="91"/>
      <c r="GF164" s="91"/>
      <c r="GG164" s="91"/>
      <c r="GH164" s="91"/>
      <c r="GI164" s="91"/>
      <c r="GJ164" s="91"/>
      <c r="GK164" s="91"/>
      <c r="GL164" s="91"/>
      <c r="GM164" s="91"/>
      <c r="GN164" s="91"/>
      <c r="GO164" s="91"/>
      <c r="GP164" s="91"/>
      <c r="GQ164" s="91"/>
      <c r="GR164" s="91"/>
      <c r="GS164" s="91"/>
      <c r="GT164" s="91"/>
      <c r="GU164" s="91"/>
      <c r="GV164" s="91"/>
      <c r="GW164" s="91"/>
      <c r="GX164" s="91"/>
      <c r="GY164" s="91"/>
      <c r="GZ164" s="91"/>
      <c r="HA164" s="91"/>
      <c r="HB164" s="91"/>
      <c r="HC164" s="91"/>
      <c r="HD164" s="91"/>
      <c r="HE164" s="91"/>
      <c r="HF164" s="91"/>
      <c r="HG164" s="91"/>
      <c r="HH164" s="91"/>
      <c r="HI164" s="91"/>
      <c r="HJ164" s="91"/>
      <c r="HK164" s="91"/>
      <c r="HL164" s="91"/>
      <c r="HM164" s="91"/>
      <c r="HN164" s="91"/>
      <c r="HO164" s="91"/>
      <c r="HP164" s="91"/>
      <c r="HQ164" s="91"/>
      <c r="HR164" s="91"/>
      <c r="HS164" s="91"/>
      <c r="HT164" s="91"/>
      <c r="HU164" s="91"/>
      <c r="HV164" s="91"/>
      <c r="HW164" s="91"/>
      <c r="HX164" s="91"/>
      <c r="HY164" s="91"/>
      <c r="HZ164" s="91"/>
      <c r="IA164" s="91"/>
      <c r="IB164" s="91"/>
      <c r="IC164" s="91"/>
      <c r="ID164" s="91"/>
      <c r="IE164" s="91"/>
      <c r="IF164" s="91"/>
      <c r="IG164" s="91"/>
      <c r="IH164" s="91"/>
      <c r="II164" s="91"/>
      <c r="IJ164" s="91"/>
      <c r="IK164" s="91"/>
      <c r="IL164" s="91"/>
      <c r="IM164" s="91"/>
      <c r="IN164" s="91"/>
      <c r="IO164" s="91"/>
      <c r="IP164" s="91"/>
      <c r="IQ164" s="91"/>
      <c r="IR164" s="91"/>
      <c r="IS164" s="91"/>
      <c r="IT164" s="91"/>
      <c r="IU164" s="91"/>
      <c r="IV164" s="91"/>
      <c r="IW164" s="91"/>
      <c r="IX164" s="91"/>
      <c r="IY164" s="91"/>
      <c r="IZ164" s="91"/>
      <c r="JA164" s="91"/>
      <c r="JB164" s="91"/>
      <c r="JC164" s="91"/>
      <c r="JD164" s="91"/>
      <c r="JE164" s="91"/>
      <c r="JF164" s="91"/>
      <c r="JG164" s="91"/>
      <c r="JH164" s="91"/>
      <c r="JI164" s="91"/>
      <c r="JJ164" s="91"/>
      <c r="JK164" s="91"/>
      <c r="JL164" s="91"/>
      <c r="JM164" s="91"/>
      <c r="JN164" s="91"/>
      <c r="JO164" s="91"/>
      <c r="JP164" s="91"/>
      <c r="JQ164" s="91"/>
      <c r="JR164" s="91"/>
      <c r="JS164" s="91"/>
      <c r="JT164" s="91"/>
      <c r="JU164" s="91"/>
      <c r="JV164" s="91"/>
      <c r="JW164" s="91"/>
      <c r="JX164" s="91"/>
      <c r="JY164" s="91"/>
      <c r="JZ164" s="91"/>
      <c r="KA164" s="91"/>
      <c r="KB164" s="91"/>
      <c r="KC164" s="91"/>
      <c r="KD164" s="91"/>
      <c r="KE164" s="91"/>
      <c r="KF164" s="91"/>
      <c r="KG164" s="91"/>
      <c r="KH164" s="91"/>
      <c r="KI164" s="91"/>
      <c r="KJ164" s="91"/>
      <c r="KK164" s="91"/>
      <c r="KL164" s="91"/>
      <c r="KM164" s="91"/>
      <c r="KN164" s="91"/>
      <c r="KO164" s="91"/>
      <c r="KP164" s="91"/>
      <c r="KQ164" s="91"/>
      <c r="KR164" s="91"/>
      <c r="KS164" s="91"/>
      <c r="KT164" s="91"/>
      <c r="KU164" s="91"/>
      <c r="KV164" s="91"/>
      <c r="KW164" s="91"/>
      <c r="KX164" s="91"/>
      <c r="KY164" s="91"/>
      <c r="KZ164" s="91"/>
      <c r="LA164" s="91"/>
      <c r="LB164" s="91"/>
      <c r="LC164" s="91"/>
      <c r="LD164" s="91"/>
      <c r="LE164" s="91"/>
      <c r="LF164" s="91"/>
      <c r="LG164" s="91"/>
      <c r="LH164" s="91"/>
      <c r="LI164" s="91"/>
      <c r="LJ164" s="91"/>
      <c r="LK164" s="91"/>
      <c r="LL164" s="91"/>
      <c r="LM164" s="91"/>
      <c r="LN164" s="91"/>
      <c r="LO164" s="91"/>
      <c r="LP164" s="91"/>
      <c r="LQ164" s="91"/>
      <c r="LR164" s="91"/>
      <c r="LS164" s="91"/>
      <c r="LT164" s="91"/>
      <c r="LU164" s="91"/>
      <c r="LV164" s="91"/>
      <c r="LW164" s="91"/>
      <c r="LX164" s="91"/>
      <c r="LY164" s="91"/>
    </row>
    <row r="165" spans="1:337" s="1" customFormat="1" ht="15" thickBot="1" x14ac:dyDescent="0.4">
      <c r="A165" s="61"/>
      <c r="B165" s="36">
        <v>1</v>
      </c>
      <c r="C165" s="37">
        <v>1</v>
      </c>
      <c r="D165" s="38">
        <v>0</v>
      </c>
      <c r="E165" s="54"/>
      <c r="F165" s="55"/>
      <c r="G165" s="56"/>
      <c r="H165" s="56"/>
      <c r="I165" s="57"/>
      <c r="J165" s="41"/>
      <c r="K165" s="42"/>
      <c r="L165" s="42"/>
      <c r="M165" s="42"/>
      <c r="N165" s="42"/>
      <c r="O165" s="14"/>
      <c r="P165" s="14"/>
      <c r="Q165" s="14"/>
      <c r="R165" s="14"/>
      <c r="S165" s="107">
        <v>-0.12682652591529653</v>
      </c>
      <c r="T165" s="15">
        <f t="shared" si="35"/>
        <v>0.46833580028300109</v>
      </c>
      <c r="U165" s="43"/>
      <c r="V165" s="19">
        <v>0.11708395007075027</v>
      </c>
      <c r="W165" s="44"/>
      <c r="X165" s="44"/>
      <c r="Y165" s="45"/>
      <c r="Z165" s="42"/>
      <c r="AA165" s="42"/>
      <c r="AB165" s="19"/>
      <c r="AC165" s="44"/>
      <c r="AD165" s="46"/>
      <c r="AE165" s="47"/>
      <c r="AF165" s="119"/>
      <c r="AG165" s="120"/>
      <c r="AH165" s="116"/>
      <c r="AI165" s="123"/>
      <c r="AJ165" s="126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1"/>
      <c r="BF165" s="91"/>
      <c r="BG165" s="91"/>
      <c r="BH165" s="91"/>
      <c r="BI165" s="91"/>
      <c r="BJ165" s="91"/>
      <c r="BK165" s="91"/>
      <c r="BL165" s="91"/>
      <c r="BM165" s="91"/>
      <c r="BN165" s="91"/>
      <c r="BO165" s="91"/>
      <c r="BP165" s="91"/>
      <c r="BQ165" s="91"/>
      <c r="BR165" s="91"/>
      <c r="BS165" s="91"/>
      <c r="BT165" s="91"/>
      <c r="BU165" s="91"/>
      <c r="BV165" s="91"/>
      <c r="BW165" s="91"/>
      <c r="BX165" s="91"/>
      <c r="BY165" s="91"/>
      <c r="BZ165" s="91"/>
      <c r="CA165" s="91"/>
      <c r="CB165" s="91"/>
      <c r="CC165" s="91"/>
      <c r="CD165" s="91"/>
      <c r="CE165" s="91"/>
      <c r="CF165" s="91"/>
      <c r="CG165" s="91"/>
      <c r="CH165" s="91"/>
      <c r="CI165" s="91"/>
      <c r="CJ165" s="91"/>
      <c r="CK165" s="91"/>
      <c r="CL165" s="91"/>
      <c r="CM165" s="91"/>
      <c r="CN165" s="91"/>
      <c r="CO165" s="91"/>
      <c r="CP165" s="91"/>
      <c r="CQ165" s="91"/>
      <c r="CR165" s="91"/>
      <c r="CS165" s="91"/>
      <c r="CT165" s="91"/>
      <c r="CU165" s="91"/>
      <c r="CV165" s="91"/>
      <c r="CW165" s="91"/>
      <c r="CX165" s="91"/>
      <c r="CY165" s="91"/>
      <c r="CZ165" s="91"/>
      <c r="DA165" s="91"/>
      <c r="DB165" s="91"/>
      <c r="DC165" s="91"/>
      <c r="DD165" s="91"/>
      <c r="DE165" s="91"/>
      <c r="DF165" s="91"/>
      <c r="DG165" s="91"/>
      <c r="DH165" s="91"/>
      <c r="DI165" s="91"/>
      <c r="DJ165" s="91"/>
      <c r="DK165" s="91"/>
      <c r="DL165" s="91"/>
      <c r="DM165" s="91"/>
      <c r="DN165" s="91"/>
      <c r="DO165" s="91"/>
      <c r="DP165" s="91"/>
      <c r="DQ165" s="91"/>
      <c r="DR165" s="91"/>
      <c r="DS165" s="91"/>
      <c r="DT165" s="91"/>
      <c r="DU165" s="91"/>
      <c r="DV165" s="91"/>
      <c r="DW165" s="91"/>
      <c r="DX165" s="91"/>
      <c r="DY165" s="91"/>
      <c r="DZ165" s="91"/>
      <c r="EA165" s="91"/>
      <c r="EB165" s="91"/>
      <c r="EC165" s="91"/>
      <c r="ED165" s="91"/>
      <c r="EE165" s="91"/>
      <c r="EF165" s="91"/>
      <c r="EG165" s="91"/>
      <c r="EH165" s="91"/>
      <c r="EI165" s="91"/>
      <c r="EJ165" s="91"/>
      <c r="EK165" s="91"/>
      <c r="EL165" s="91"/>
      <c r="EM165" s="91"/>
      <c r="EN165" s="91"/>
      <c r="EO165" s="91"/>
      <c r="EP165" s="91"/>
      <c r="EQ165" s="91"/>
      <c r="ER165" s="91"/>
      <c r="ES165" s="91"/>
      <c r="ET165" s="91"/>
      <c r="EU165" s="91"/>
      <c r="EV165" s="91"/>
      <c r="EW165" s="91"/>
      <c r="EX165" s="91"/>
      <c r="EY165" s="91"/>
      <c r="EZ165" s="91"/>
      <c r="FA165" s="91"/>
      <c r="FB165" s="91"/>
      <c r="FC165" s="91"/>
      <c r="FD165" s="91"/>
      <c r="FE165" s="91"/>
      <c r="FF165" s="91"/>
      <c r="FG165" s="91"/>
      <c r="FH165" s="91"/>
      <c r="FI165" s="91"/>
      <c r="FJ165" s="91"/>
      <c r="FK165" s="91"/>
      <c r="FL165" s="91"/>
      <c r="FM165" s="91"/>
      <c r="FN165" s="91"/>
      <c r="FO165" s="91"/>
      <c r="FP165" s="91"/>
      <c r="FQ165" s="91"/>
      <c r="FR165" s="91"/>
      <c r="FS165" s="91"/>
      <c r="FT165" s="91"/>
      <c r="FU165" s="91"/>
      <c r="FV165" s="91"/>
      <c r="FW165" s="91"/>
      <c r="FX165" s="91"/>
      <c r="FY165" s="91"/>
      <c r="FZ165" s="91"/>
      <c r="GA165" s="91"/>
      <c r="GB165" s="91"/>
      <c r="GC165" s="91"/>
      <c r="GD165" s="91"/>
      <c r="GE165" s="91"/>
      <c r="GF165" s="91"/>
      <c r="GG165" s="91"/>
      <c r="GH165" s="91"/>
      <c r="GI165" s="91"/>
      <c r="GJ165" s="91"/>
      <c r="GK165" s="91"/>
      <c r="GL165" s="91"/>
      <c r="GM165" s="91"/>
      <c r="GN165" s="91"/>
      <c r="GO165" s="91"/>
      <c r="GP165" s="91"/>
      <c r="GQ165" s="91"/>
      <c r="GR165" s="91"/>
      <c r="GS165" s="91"/>
      <c r="GT165" s="91"/>
      <c r="GU165" s="91"/>
      <c r="GV165" s="91"/>
      <c r="GW165" s="91"/>
      <c r="GX165" s="91"/>
      <c r="GY165" s="91"/>
      <c r="GZ165" s="91"/>
      <c r="HA165" s="91"/>
      <c r="HB165" s="91"/>
      <c r="HC165" s="91"/>
      <c r="HD165" s="91"/>
      <c r="HE165" s="91"/>
      <c r="HF165" s="91"/>
      <c r="HG165" s="91"/>
      <c r="HH165" s="91"/>
      <c r="HI165" s="91"/>
      <c r="HJ165" s="91"/>
      <c r="HK165" s="91"/>
      <c r="HL165" s="91"/>
      <c r="HM165" s="91"/>
      <c r="HN165" s="91"/>
      <c r="HO165" s="91"/>
      <c r="HP165" s="91"/>
      <c r="HQ165" s="91"/>
      <c r="HR165" s="91"/>
      <c r="HS165" s="91"/>
      <c r="HT165" s="91"/>
      <c r="HU165" s="91"/>
      <c r="HV165" s="91"/>
      <c r="HW165" s="91"/>
      <c r="HX165" s="91"/>
      <c r="HY165" s="91"/>
      <c r="HZ165" s="91"/>
      <c r="IA165" s="91"/>
      <c r="IB165" s="91"/>
      <c r="IC165" s="91"/>
      <c r="ID165" s="91"/>
      <c r="IE165" s="91"/>
      <c r="IF165" s="91"/>
      <c r="IG165" s="91"/>
      <c r="IH165" s="91"/>
      <c r="II165" s="91"/>
      <c r="IJ165" s="91"/>
      <c r="IK165" s="91"/>
      <c r="IL165" s="91"/>
      <c r="IM165" s="91"/>
      <c r="IN165" s="91"/>
      <c r="IO165" s="91"/>
      <c r="IP165" s="91"/>
      <c r="IQ165" s="91"/>
      <c r="IR165" s="91"/>
      <c r="IS165" s="91"/>
      <c r="IT165" s="91"/>
      <c r="IU165" s="91"/>
      <c r="IV165" s="91"/>
      <c r="IW165" s="91"/>
      <c r="IX165" s="91"/>
      <c r="IY165" s="91"/>
      <c r="IZ165" s="91"/>
      <c r="JA165" s="91"/>
      <c r="JB165" s="91"/>
      <c r="JC165" s="91"/>
      <c r="JD165" s="91"/>
      <c r="JE165" s="91"/>
      <c r="JF165" s="91"/>
      <c r="JG165" s="91"/>
      <c r="JH165" s="91"/>
      <c r="JI165" s="91"/>
      <c r="JJ165" s="91"/>
      <c r="JK165" s="91"/>
      <c r="JL165" s="91"/>
      <c r="JM165" s="91"/>
      <c r="JN165" s="91"/>
      <c r="JO165" s="91"/>
      <c r="JP165" s="91"/>
      <c r="JQ165" s="91"/>
      <c r="JR165" s="91"/>
      <c r="JS165" s="91"/>
      <c r="JT165" s="91"/>
      <c r="JU165" s="91"/>
      <c r="JV165" s="91"/>
      <c r="JW165" s="91"/>
      <c r="JX165" s="91"/>
      <c r="JY165" s="91"/>
      <c r="JZ165" s="91"/>
      <c r="KA165" s="91"/>
      <c r="KB165" s="91"/>
      <c r="KC165" s="91"/>
      <c r="KD165" s="91"/>
      <c r="KE165" s="91"/>
      <c r="KF165" s="91"/>
      <c r="KG165" s="91"/>
      <c r="KH165" s="91"/>
      <c r="KI165" s="91"/>
      <c r="KJ165" s="91"/>
      <c r="KK165" s="91"/>
      <c r="KL165" s="91"/>
      <c r="KM165" s="91"/>
      <c r="KN165" s="91"/>
      <c r="KO165" s="91"/>
      <c r="KP165" s="91"/>
      <c r="KQ165" s="91"/>
      <c r="KR165" s="91"/>
      <c r="KS165" s="91"/>
      <c r="KT165" s="91"/>
      <c r="KU165" s="91"/>
      <c r="KV165" s="91"/>
      <c r="KW165" s="91"/>
      <c r="KX165" s="91"/>
      <c r="KY165" s="91"/>
      <c r="KZ165" s="91"/>
      <c r="LA165" s="91"/>
      <c r="LB165" s="91"/>
      <c r="LC165" s="91"/>
      <c r="LD165" s="91"/>
      <c r="LE165" s="91"/>
      <c r="LF165" s="91"/>
      <c r="LG165" s="91"/>
      <c r="LH165" s="91"/>
      <c r="LI165" s="91"/>
      <c r="LJ165" s="91"/>
      <c r="LK165" s="91"/>
      <c r="LL165" s="91"/>
      <c r="LM165" s="91"/>
      <c r="LN165" s="91"/>
      <c r="LO165" s="91"/>
      <c r="LP165" s="91"/>
      <c r="LQ165" s="91"/>
      <c r="LR165" s="91"/>
      <c r="LS165" s="91"/>
      <c r="LT165" s="91"/>
      <c r="LU165" s="91"/>
      <c r="LV165" s="91"/>
      <c r="LW165" s="91"/>
      <c r="LX165" s="91"/>
      <c r="LY165" s="91"/>
    </row>
    <row r="166" spans="1:337" s="1" customFormat="1" ht="15" thickBot="1" x14ac:dyDescent="0.4">
      <c r="A166" s="59">
        <f>A162+1</f>
        <v>40</v>
      </c>
      <c r="B166" s="3">
        <v>0</v>
      </c>
      <c r="C166" s="4">
        <v>0</v>
      </c>
      <c r="D166" s="5">
        <v>0</v>
      </c>
      <c r="E166" s="48" cm="1">
        <f t="array" ref="E166:F168">AF162:AG164</f>
        <v>-0.40513329634390532</v>
      </c>
      <c r="F166" s="49">
        <v>-0.38248020310319364</v>
      </c>
      <c r="G166" s="49" cm="1">
        <f t="array" ref="G166:G168">AI162:AI164</f>
        <v>2.9666109815273716</v>
      </c>
      <c r="H166" s="49" cm="1">
        <f t="array" ref="H166:H168">AH162:AH164</f>
        <v>0.4576980281096773</v>
      </c>
      <c r="I166" s="52">
        <f>AJ162</f>
        <v>-1.2893647152359877</v>
      </c>
      <c r="J166" s="8">
        <v>3</v>
      </c>
      <c r="K166" s="9" cm="1">
        <f t="array" ref="K166:N168" xml:space="preserve"> MMULT(E166:F168, TRANSPOSE(B166:C169))+H166:H168</f>
        <v>0.4576980281096773</v>
      </c>
      <c r="L166" s="9">
        <v>7.5217825006483663E-2</v>
      </c>
      <c r="M166" s="9">
        <v>5.2564731765771977E-2</v>
      </c>
      <c r="N166" s="9">
        <v>-0.32991547133742161</v>
      </c>
      <c r="O166" s="11">
        <f>(EXP(K166)-EXP(-K166))/(EXP(K166)+EXP(-K166))</f>
        <v>0.4282061848359931</v>
      </c>
      <c r="P166" s="11">
        <f t="shared" ref="P166:R168" si="42">1/(1+EXP(-L166))</f>
        <v>0.51879559540057918</v>
      </c>
      <c r="Q166" s="11">
        <f t="shared" si="42"/>
        <v>0.51313815796400664</v>
      </c>
      <c r="R166" s="11">
        <f t="shared" si="42"/>
        <v>0.41826119042600218</v>
      </c>
      <c r="S166" s="105" cm="1">
        <f t="array" ref="S166:S169">MMULT(TRANSPOSE(O166:R168), G166:G168)+I166</f>
        <v>-0.10036762449963854</v>
      </c>
      <c r="T166" s="15">
        <f t="shared" si="35"/>
        <v>0.47492913662195091</v>
      </c>
      <c r="U166" s="16" cm="1">
        <f t="array" ref="U166">0.25*(-SUMPRODUCT(D166:D169,LN(T166:T169))-SUMPRODUCT(1-D166:D169,LN(1-T166:T169)))</f>
        <v>0.62666488582819468</v>
      </c>
      <c r="V166" s="17" cm="1">
        <f t="array" ref="V166:V169">0.25*(T166:T169-D166:D169)</f>
        <v>0.11873228415548773</v>
      </c>
      <c r="W166" s="20" cm="1">
        <f t="array" ref="W166:W168" xml:space="preserve"> TRANSPOSE(MMULT( TRANSPOSE(_xlfn.ANCHORARRAY(V166)), TRANSPOSE(O166:R168)))</f>
        <v>-1.8844213853931133E-2</v>
      </c>
      <c r="X166" s="20">
        <f>SUM(_xlfn.ANCHORARRAY(V166))</f>
        <v>5.8389057119298537E-3</v>
      </c>
      <c r="Y166" s="22" cm="1">
        <f t="array" ref="Y166:AB168">(G166:G168)*(TRANSPOSE(_xlfn.ANCHORARRAY(V166))*(O166:R168)*(1-O166:R168))</f>
        <v>8.6242594265351358E-2</v>
      </c>
      <c r="Z166" s="23">
        <v>-8.6121347279884353E-2</v>
      </c>
      <c r="AA166" s="23">
        <v>-8.4181935804367863E-2</v>
      </c>
      <c r="AB166" s="17">
        <v>8.4437093879153199E-2</v>
      </c>
      <c r="AC166" s="20" cm="1">
        <f t="array" ref="AC166:AD168">MMULT((_xlfn.ANCHORARRAY(Y166)),(B166:C169))</f>
        <v>2.5515807478533603E-4</v>
      </c>
      <c r="AD166" s="26">
        <v>-1.6842534007311533E-3</v>
      </c>
      <c r="AE166" s="28">
        <f>SUM(Y166:AB166)</f>
        <v>3.7640506025234111E-4</v>
      </c>
      <c r="AF166" s="117" cm="1">
        <f t="array" ref="AF166:AG168">E166:F168-3*(_xlfn.ANCHORARRAY(AC166))</f>
        <v>-0.40589877056826135</v>
      </c>
      <c r="AG166" s="118">
        <v>-0.37742744290100017</v>
      </c>
      <c r="AH166" s="114" cm="1">
        <f t="array" ref="AH166:AH168">(H166:H168)-3*(AE166:AE168)</f>
        <v>0.45656881292892026</v>
      </c>
      <c r="AI166" s="121" cm="1">
        <f t="array" ref="AI166:AI168">G166:G168-3*(_xlfn.ANCHORARRAY(W166))</f>
        <v>3.0231436230891648</v>
      </c>
      <c r="AJ166" s="124">
        <f>I166-3*(X166)</f>
        <v>-1.3068814323717772</v>
      </c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  <c r="AY166" s="91"/>
      <c r="AZ166" s="91"/>
      <c r="BA166" s="91"/>
      <c r="BB166" s="91"/>
      <c r="BC166" s="91"/>
      <c r="BD166" s="91"/>
      <c r="BE166" s="91"/>
      <c r="BF166" s="91"/>
      <c r="BG166" s="91"/>
      <c r="BH166" s="91"/>
      <c r="BI166" s="91"/>
      <c r="BJ166" s="91"/>
      <c r="BK166" s="91"/>
      <c r="BL166" s="91"/>
      <c r="BM166" s="91"/>
      <c r="BN166" s="91"/>
      <c r="BO166" s="91"/>
      <c r="BP166" s="91"/>
      <c r="BQ166" s="91"/>
      <c r="BR166" s="91"/>
      <c r="BS166" s="91"/>
      <c r="BT166" s="91"/>
      <c r="BU166" s="91"/>
      <c r="BV166" s="91"/>
      <c r="BW166" s="91"/>
      <c r="BX166" s="91"/>
      <c r="BY166" s="91"/>
      <c r="BZ166" s="91"/>
      <c r="CA166" s="91"/>
      <c r="CB166" s="91"/>
      <c r="CC166" s="91"/>
      <c r="CD166" s="91"/>
      <c r="CE166" s="91"/>
      <c r="CF166" s="91"/>
      <c r="CG166" s="91"/>
      <c r="CH166" s="91"/>
      <c r="CI166" s="91"/>
      <c r="CJ166" s="91"/>
      <c r="CK166" s="91"/>
      <c r="CL166" s="91"/>
      <c r="CM166" s="91"/>
      <c r="CN166" s="91"/>
      <c r="CO166" s="91"/>
      <c r="CP166" s="91"/>
      <c r="CQ166" s="91"/>
      <c r="CR166" s="91"/>
      <c r="CS166" s="91"/>
      <c r="CT166" s="91"/>
      <c r="CU166" s="91"/>
      <c r="CV166" s="91"/>
      <c r="CW166" s="91"/>
      <c r="CX166" s="91"/>
      <c r="CY166" s="91"/>
      <c r="CZ166" s="91"/>
      <c r="DA166" s="91"/>
      <c r="DB166" s="91"/>
      <c r="DC166" s="91"/>
      <c r="DD166" s="91"/>
      <c r="DE166" s="91"/>
      <c r="DF166" s="91"/>
      <c r="DG166" s="91"/>
      <c r="DH166" s="91"/>
      <c r="DI166" s="91"/>
      <c r="DJ166" s="91"/>
      <c r="DK166" s="91"/>
      <c r="DL166" s="91"/>
      <c r="DM166" s="91"/>
      <c r="DN166" s="91"/>
      <c r="DO166" s="91"/>
      <c r="DP166" s="91"/>
      <c r="DQ166" s="91"/>
      <c r="DR166" s="91"/>
      <c r="DS166" s="91"/>
      <c r="DT166" s="91"/>
      <c r="DU166" s="91"/>
      <c r="DV166" s="91"/>
      <c r="DW166" s="91"/>
      <c r="DX166" s="91"/>
      <c r="DY166" s="91"/>
      <c r="DZ166" s="91"/>
      <c r="EA166" s="91"/>
      <c r="EB166" s="91"/>
      <c r="EC166" s="91"/>
      <c r="ED166" s="91"/>
      <c r="EE166" s="91"/>
      <c r="EF166" s="91"/>
      <c r="EG166" s="91"/>
      <c r="EH166" s="91"/>
      <c r="EI166" s="91"/>
      <c r="EJ166" s="91"/>
      <c r="EK166" s="91"/>
      <c r="EL166" s="91"/>
      <c r="EM166" s="91"/>
      <c r="EN166" s="91"/>
      <c r="EO166" s="91"/>
      <c r="EP166" s="91"/>
      <c r="EQ166" s="91"/>
      <c r="ER166" s="91"/>
      <c r="ES166" s="91"/>
      <c r="ET166" s="91"/>
      <c r="EU166" s="91"/>
      <c r="EV166" s="91"/>
      <c r="EW166" s="91"/>
      <c r="EX166" s="91"/>
      <c r="EY166" s="91"/>
      <c r="EZ166" s="91"/>
      <c r="FA166" s="91"/>
      <c r="FB166" s="91"/>
      <c r="FC166" s="91"/>
      <c r="FD166" s="91"/>
      <c r="FE166" s="91"/>
      <c r="FF166" s="91"/>
      <c r="FG166" s="91"/>
      <c r="FH166" s="91"/>
      <c r="FI166" s="91"/>
      <c r="FJ166" s="91"/>
      <c r="FK166" s="91"/>
      <c r="FL166" s="91"/>
      <c r="FM166" s="91"/>
      <c r="FN166" s="91"/>
      <c r="FO166" s="91"/>
      <c r="FP166" s="91"/>
      <c r="FQ166" s="91"/>
      <c r="FR166" s="91"/>
      <c r="FS166" s="91"/>
      <c r="FT166" s="91"/>
      <c r="FU166" s="91"/>
      <c r="FV166" s="91"/>
      <c r="FW166" s="91"/>
      <c r="FX166" s="91"/>
      <c r="FY166" s="91"/>
      <c r="FZ166" s="91"/>
      <c r="GA166" s="91"/>
      <c r="GB166" s="91"/>
      <c r="GC166" s="91"/>
      <c r="GD166" s="91"/>
      <c r="GE166" s="91"/>
      <c r="GF166" s="91"/>
      <c r="GG166" s="91"/>
      <c r="GH166" s="91"/>
      <c r="GI166" s="91"/>
      <c r="GJ166" s="91"/>
      <c r="GK166" s="91"/>
      <c r="GL166" s="91"/>
      <c r="GM166" s="91"/>
      <c r="GN166" s="91"/>
      <c r="GO166" s="91"/>
      <c r="GP166" s="91"/>
      <c r="GQ166" s="91"/>
      <c r="GR166" s="91"/>
      <c r="GS166" s="91"/>
      <c r="GT166" s="91"/>
      <c r="GU166" s="91"/>
      <c r="GV166" s="91"/>
      <c r="GW166" s="91"/>
      <c r="GX166" s="91"/>
      <c r="GY166" s="91"/>
      <c r="GZ166" s="91"/>
      <c r="HA166" s="91"/>
      <c r="HB166" s="91"/>
      <c r="HC166" s="91"/>
      <c r="HD166" s="91"/>
      <c r="HE166" s="91"/>
      <c r="HF166" s="91"/>
      <c r="HG166" s="91"/>
      <c r="HH166" s="91"/>
      <c r="HI166" s="91"/>
      <c r="HJ166" s="91"/>
      <c r="HK166" s="91"/>
      <c r="HL166" s="91"/>
      <c r="HM166" s="91"/>
      <c r="HN166" s="91"/>
      <c r="HO166" s="91"/>
      <c r="HP166" s="91"/>
      <c r="HQ166" s="91"/>
      <c r="HR166" s="91"/>
      <c r="HS166" s="91"/>
      <c r="HT166" s="91"/>
      <c r="HU166" s="91"/>
      <c r="HV166" s="91"/>
      <c r="HW166" s="91"/>
      <c r="HX166" s="91"/>
      <c r="HY166" s="91"/>
      <c r="HZ166" s="91"/>
      <c r="IA166" s="91"/>
      <c r="IB166" s="91"/>
      <c r="IC166" s="91"/>
      <c r="ID166" s="91"/>
      <c r="IE166" s="91"/>
      <c r="IF166" s="91"/>
      <c r="IG166" s="91"/>
      <c r="IH166" s="91"/>
      <c r="II166" s="91"/>
      <c r="IJ166" s="91"/>
      <c r="IK166" s="91"/>
      <c r="IL166" s="91"/>
      <c r="IM166" s="91"/>
      <c r="IN166" s="91"/>
      <c r="IO166" s="91"/>
      <c r="IP166" s="91"/>
      <c r="IQ166" s="91"/>
      <c r="IR166" s="91"/>
      <c r="IS166" s="91"/>
      <c r="IT166" s="91"/>
      <c r="IU166" s="91"/>
      <c r="IV166" s="91"/>
      <c r="IW166" s="91"/>
      <c r="IX166" s="91"/>
      <c r="IY166" s="91"/>
      <c r="IZ166" s="91"/>
      <c r="JA166" s="91"/>
      <c r="JB166" s="91"/>
      <c r="JC166" s="91"/>
      <c r="JD166" s="91"/>
      <c r="JE166" s="91"/>
      <c r="JF166" s="91"/>
      <c r="JG166" s="91"/>
      <c r="JH166" s="91"/>
      <c r="JI166" s="91"/>
      <c r="JJ166" s="91"/>
      <c r="JK166" s="91"/>
      <c r="JL166" s="91"/>
      <c r="JM166" s="91"/>
      <c r="JN166" s="91"/>
      <c r="JO166" s="91"/>
      <c r="JP166" s="91"/>
      <c r="JQ166" s="91"/>
      <c r="JR166" s="91"/>
      <c r="JS166" s="91"/>
      <c r="JT166" s="91"/>
      <c r="JU166" s="91"/>
      <c r="JV166" s="91"/>
      <c r="JW166" s="91"/>
      <c r="JX166" s="91"/>
      <c r="JY166" s="91"/>
      <c r="JZ166" s="91"/>
      <c r="KA166" s="91"/>
      <c r="KB166" s="91"/>
      <c r="KC166" s="91"/>
      <c r="KD166" s="91"/>
      <c r="KE166" s="91"/>
      <c r="KF166" s="91"/>
      <c r="KG166" s="91"/>
      <c r="KH166" s="91"/>
      <c r="KI166" s="91"/>
      <c r="KJ166" s="91"/>
      <c r="KK166" s="91"/>
      <c r="KL166" s="91"/>
      <c r="KM166" s="91"/>
      <c r="KN166" s="91"/>
      <c r="KO166" s="91"/>
      <c r="KP166" s="91"/>
      <c r="KQ166" s="91"/>
      <c r="KR166" s="91"/>
      <c r="KS166" s="91"/>
      <c r="KT166" s="91"/>
      <c r="KU166" s="91"/>
      <c r="KV166" s="91"/>
      <c r="KW166" s="91"/>
      <c r="KX166" s="91"/>
      <c r="KY166" s="91"/>
      <c r="KZ166" s="91"/>
      <c r="LA166" s="91"/>
      <c r="LB166" s="91"/>
      <c r="LC166" s="91"/>
      <c r="LD166" s="91"/>
      <c r="LE166" s="91"/>
      <c r="LF166" s="91"/>
      <c r="LG166" s="91"/>
      <c r="LH166" s="91"/>
      <c r="LI166" s="91"/>
      <c r="LJ166" s="91"/>
      <c r="LK166" s="91"/>
      <c r="LL166" s="91"/>
      <c r="LM166" s="91"/>
      <c r="LN166" s="91"/>
      <c r="LO166" s="91"/>
      <c r="LP166" s="91"/>
      <c r="LQ166" s="91"/>
      <c r="LR166" s="91"/>
      <c r="LS166" s="91"/>
      <c r="LT166" s="91"/>
      <c r="LU166" s="91"/>
      <c r="LV166" s="91"/>
      <c r="LW166" s="91"/>
      <c r="LX166" s="91"/>
      <c r="LY166" s="91"/>
    </row>
    <row r="167" spans="1:337" s="1" customFormat="1" ht="15" thickBot="1" x14ac:dyDescent="0.4">
      <c r="A167" s="60"/>
      <c r="B167" s="29">
        <v>0</v>
      </c>
      <c r="C167" s="30">
        <v>1</v>
      </c>
      <c r="D167" s="31">
        <v>1</v>
      </c>
      <c r="E167" s="50">
        <v>-0.49665799168966762</v>
      </c>
      <c r="F167" s="51">
        <v>0.6932527187886659</v>
      </c>
      <c r="G167" s="49">
        <v>-0.31618994051759725</v>
      </c>
      <c r="H167" s="49">
        <v>1.7535065735859362E-2</v>
      </c>
      <c r="I167" s="53"/>
      <c r="J167" s="34"/>
      <c r="K167" s="10">
        <v>1.7535065735859362E-2</v>
      </c>
      <c r="L167" s="10">
        <v>0.71078778452452529</v>
      </c>
      <c r="M167" s="10">
        <v>-0.47912292595380823</v>
      </c>
      <c r="N167" s="10">
        <v>0.21412979283485764</v>
      </c>
      <c r="O167" s="13">
        <f>1/(1+EXP(-K167))</f>
        <v>0.50438365411124675</v>
      </c>
      <c r="P167" s="13">
        <f t="shared" si="42"/>
        <v>0.67057520801798942</v>
      </c>
      <c r="Q167" s="13">
        <f t="shared" si="42"/>
        <v>0.38245925487254262</v>
      </c>
      <c r="R167" s="13">
        <f t="shared" si="42"/>
        <v>0.5533288361925659</v>
      </c>
      <c r="S167" s="106">
        <v>0.13966382282078316</v>
      </c>
      <c r="T167" s="15">
        <f t="shared" si="35"/>
        <v>0.53485931035723955</v>
      </c>
      <c r="U167" s="35"/>
      <c r="V167" s="18">
        <v>-0.11628517241069011</v>
      </c>
      <c r="W167" s="21">
        <v>3.1935467881930996E-3</v>
      </c>
      <c r="X167" s="21"/>
      <c r="Y167" s="24">
        <v>-9.3847670440810396E-3</v>
      </c>
      <c r="Z167" s="25">
        <v>8.1222464571998141E-3</v>
      </c>
      <c r="AA167" s="25">
        <v>8.4823678142619957E-3</v>
      </c>
      <c r="AB167" s="18">
        <v>-9.1414763315449243E-3</v>
      </c>
      <c r="AC167" s="21">
        <v>-6.5910851728292856E-4</v>
      </c>
      <c r="AD167" s="27">
        <v>-1.0192298743451102E-3</v>
      </c>
      <c r="AE167" s="28">
        <f>SUM(Y167:AB167)</f>
        <v>-1.9216291041641541E-3</v>
      </c>
      <c r="AF167" s="117">
        <v>-0.49468066613781886</v>
      </c>
      <c r="AG167" s="118">
        <v>0.69631040841170122</v>
      </c>
      <c r="AH167" s="115">
        <v>2.3299953048351824E-2</v>
      </c>
      <c r="AI167" s="122">
        <v>-0.32577058088217653</v>
      </c>
      <c r="AJ167" s="125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  <c r="AY167" s="91"/>
      <c r="AZ167" s="91"/>
      <c r="BA167" s="91"/>
      <c r="BB167" s="91"/>
      <c r="BC167" s="91"/>
      <c r="BD167" s="91"/>
      <c r="BE167" s="91"/>
      <c r="BF167" s="91"/>
      <c r="BG167" s="91"/>
      <c r="BH167" s="91"/>
      <c r="BI167" s="91"/>
      <c r="BJ167" s="91"/>
      <c r="BK167" s="91"/>
      <c r="BL167" s="91"/>
      <c r="BM167" s="91"/>
      <c r="BN167" s="91"/>
      <c r="BO167" s="91"/>
      <c r="BP167" s="91"/>
      <c r="BQ167" s="91"/>
      <c r="BR167" s="91"/>
      <c r="BS167" s="91"/>
      <c r="BT167" s="91"/>
      <c r="BU167" s="91"/>
      <c r="BV167" s="91"/>
      <c r="BW167" s="91"/>
      <c r="BX167" s="91"/>
      <c r="BY167" s="91"/>
      <c r="BZ167" s="91"/>
      <c r="CA167" s="91"/>
      <c r="CB167" s="91"/>
      <c r="CC167" s="91"/>
      <c r="CD167" s="91"/>
      <c r="CE167" s="91"/>
      <c r="CF167" s="91"/>
      <c r="CG167" s="91"/>
      <c r="CH167" s="91"/>
      <c r="CI167" s="91"/>
      <c r="CJ167" s="91"/>
      <c r="CK167" s="91"/>
      <c r="CL167" s="91"/>
      <c r="CM167" s="91"/>
      <c r="CN167" s="91"/>
      <c r="CO167" s="91"/>
      <c r="CP167" s="91"/>
      <c r="CQ167" s="91"/>
      <c r="CR167" s="91"/>
      <c r="CS167" s="91"/>
      <c r="CT167" s="91"/>
      <c r="CU167" s="91"/>
      <c r="CV167" s="91"/>
      <c r="CW167" s="91"/>
      <c r="CX167" s="91"/>
      <c r="CY167" s="91"/>
      <c r="CZ167" s="91"/>
      <c r="DA167" s="91"/>
      <c r="DB167" s="91"/>
      <c r="DC167" s="91"/>
      <c r="DD167" s="91"/>
      <c r="DE167" s="91"/>
      <c r="DF167" s="91"/>
      <c r="DG167" s="91"/>
      <c r="DH167" s="91"/>
      <c r="DI167" s="91"/>
      <c r="DJ167" s="91"/>
      <c r="DK167" s="91"/>
      <c r="DL167" s="91"/>
      <c r="DM167" s="91"/>
      <c r="DN167" s="91"/>
      <c r="DO167" s="91"/>
      <c r="DP167" s="91"/>
      <c r="DQ167" s="91"/>
      <c r="DR167" s="91"/>
      <c r="DS167" s="91"/>
      <c r="DT167" s="91"/>
      <c r="DU167" s="91"/>
      <c r="DV167" s="91"/>
      <c r="DW167" s="91"/>
      <c r="DX167" s="91"/>
      <c r="DY167" s="91"/>
      <c r="DZ167" s="91"/>
      <c r="EA167" s="91"/>
      <c r="EB167" s="91"/>
      <c r="EC167" s="91"/>
      <c r="ED167" s="91"/>
      <c r="EE167" s="91"/>
      <c r="EF167" s="91"/>
      <c r="EG167" s="91"/>
      <c r="EH167" s="91"/>
      <c r="EI167" s="91"/>
      <c r="EJ167" s="91"/>
      <c r="EK167" s="91"/>
      <c r="EL167" s="91"/>
      <c r="EM167" s="91"/>
      <c r="EN167" s="91"/>
      <c r="EO167" s="91"/>
      <c r="EP167" s="91"/>
      <c r="EQ167" s="91"/>
      <c r="ER167" s="91"/>
      <c r="ES167" s="91"/>
      <c r="ET167" s="91"/>
      <c r="EU167" s="91"/>
      <c r="EV167" s="91"/>
      <c r="EW167" s="91"/>
      <c r="EX167" s="91"/>
      <c r="EY167" s="91"/>
      <c r="EZ167" s="91"/>
      <c r="FA167" s="91"/>
      <c r="FB167" s="91"/>
      <c r="FC167" s="91"/>
      <c r="FD167" s="91"/>
      <c r="FE167" s="91"/>
      <c r="FF167" s="91"/>
      <c r="FG167" s="91"/>
      <c r="FH167" s="91"/>
      <c r="FI167" s="91"/>
      <c r="FJ167" s="91"/>
      <c r="FK167" s="91"/>
      <c r="FL167" s="91"/>
      <c r="FM167" s="91"/>
      <c r="FN167" s="91"/>
      <c r="FO167" s="91"/>
      <c r="FP167" s="91"/>
      <c r="FQ167" s="91"/>
      <c r="FR167" s="91"/>
      <c r="FS167" s="91"/>
      <c r="FT167" s="91"/>
      <c r="FU167" s="91"/>
      <c r="FV167" s="91"/>
      <c r="FW167" s="91"/>
      <c r="FX167" s="91"/>
      <c r="FY167" s="91"/>
      <c r="FZ167" s="91"/>
      <c r="GA167" s="91"/>
      <c r="GB167" s="91"/>
      <c r="GC167" s="91"/>
      <c r="GD167" s="91"/>
      <c r="GE167" s="91"/>
      <c r="GF167" s="91"/>
      <c r="GG167" s="91"/>
      <c r="GH167" s="91"/>
      <c r="GI167" s="91"/>
      <c r="GJ167" s="91"/>
      <c r="GK167" s="91"/>
      <c r="GL167" s="91"/>
      <c r="GM167" s="91"/>
      <c r="GN167" s="91"/>
      <c r="GO167" s="91"/>
      <c r="GP167" s="91"/>
      <c r="GQ167" s="91"/>
      <c r="GR167" s="91"/>
      <c r="GS167" s="91"/>
      <c r="GT167" s="91"/>
      <c r="GU167" s="91"/>
      <c r="GV167" s="91"/>
      <c r="GW167" s="91"/>
      <c r="GX167" s="91"/>
      <c r="GY167" s="91"/>
      <c r="GZ167" s="91"/>
      <c r="HA167" s="91"/>
      <c r="HB167" s="91"/>
      <c r="HC167" s="91"/>
      <c r="HD167" s="91"/>
      <c r="HE167" s="91"/>
      <c r="HF167" s="91"/>
      <c r="HG167" s="91"/>
      <c r="HH167" s="91"/>
      <c r="HI167" s="91"/>
      <c r="HJ167" s="91"/>
      <c r="HK167" s="91"/>
      <c r="HL167" s="91"/>
      <c r="HM167" s="91"/>
      <c r="HN167" s="91"/>
      <c r="HO167" s="91"/>
      <c r="HP167" s="91"/>
      <c r="HQ167" s="91"/>
      <c r="HR167" s="91"/>
      <c r="HS167" s="91"/>
      <c r="HT167" s="91"/>
      <c r="HU167" s="91"/>
      <c r="HV167" s="91"/>
      <c r="HW167" s="91"/>
      <c r="HX167" s="91"/>
      <c r="HY167" s="91"/>
      <c r="HZ167" s="91"/>
      <c r="IA167" s="91"/>
      <c r="IB167" s="91"/>
      <c r="IC167" s="91"/>
      <c r="ID167" s="91"/>
      <c r="IE167" s="91"/>
      <c r="IF167" s="91"/>
      <c r="IG167" s="91"/>
      <c r="IH167" s="91"/>
      <c r="II167" s="91"/>
      <c r="IJ167" s="91"/>
      <c r="IK167" s="91"/>
      <c r="IL167" s="91"/>
      <c r="IM167" s="91"/>
      <c r="IN167" s="91"/>
      <c r="IO167" s="91"/>
      <c r="IP167" s="91"/>
      <c r="IQ167" s="91"/>
      <c r="IR167" s="91"/>
      <c r="IS167" s="91"/>
      <c r="IT167" s="91"/>
      <c r="IU167" s="91"/>
      <c r="IV167" s="91"/>
      <c r="IW167" s="91"/>
      <c r="IX167" s="91"/>
      <c r="IY167" s="91"/>
      <c r="IZ167" s="91"/>
      <c r="JA167" s="91"/>
      <c r="JB167" s="91"/>
      <c r="JC167" s="91"/>
      <c r="JD167" s="91"/>
      <c r="JE167" s="91"/>
      <c r="JF167" s="91"/>
      <c r="JG167" s="91"/>
      <c r="JH167" s="91"/>
      <c r="JI167" s="91"/>
      <c r="JJ167" s="91"/>
      <c r="JK167" s="91"/>
      <c r="JL167" s="91"/>
      <c r="JM167" s="91"/>
      <c r="JN167" s="91"/>
      <c r="JO167" s="91"/>
      <c r="JP167" s="91"/>
      <c r="JQ167" s="91"/>
      <c r="JR167" s="91"/>
      <c r="JS167" s="91"/>
      <c r="JT167" s="91"/>
      <c r="JU167" s="91"/>
      <c r="JV167" s="91"/>
      <c r="JW167" s="91"/>
      <c r="JX167" s="91"/>
      <c r="JY167" s="91"/>
      <c r="JZ167" s="91"/>
      <c r="KA167" s="91"/>
      <c r="KB167" s="91"/>
      <c r="KC167" s="91"/>
      <c r="KD167" s="91"/>
      <c r="KE167" s="91"/>
      <c r="KF167" s="91"/>
      <c r="KG167" s="91"/>
      <c r="KH167" s="91"/>
      <c r="KI167" s="91"/>
      <c r="KJ167" s="91"/>
      <c r="KK167" s="91"/>
      <c r="KL167" s="91"/>
      <c r="KM167" s="91"/>
      <c r="KN167" s="91"/>
      <c r="KO167" s="91"/>
      <c r="KP167" s="91"/>
      <c r="KQ167" s="91"/>
      <c r="KR167" s="91"/>
      <c r="KS167" s="91"/>
      <c r="KT167" s="91"/>
      <c r="KU167" s="91"/>
      <c r="KV167" s="91"/>
      <c r="KW167" s="91"/>
      <c r="KX167" s="91"/>
      <c r="KY167" s="91"/>
      <c r="KZ167" s="91"/>
      <c r="LA167" s="91"/>
      <c r="LB167" s="91"/>
      <c r="LC167" s="91"/>
      <c r="LD167" s="91"/>
      <c r="LE167" s="91"/>
      <c r="LF167" s="91"/>
      <c r="LG167" s="91"/>
      <c r="LH167" s="91"/>
      <c r="LI167" s="91"/>
      <c r="LJ167" s="91"/>
      <c r="LK167" s="91"/>
      <c r="LL167" s="91"/>
      <c r="LM167" s="91"/>
      <c r="LN167" s="91"/>
      <c r="LO167" s="91"/>
      <c r="LP167" s="91"/>
      <c r="LQ167" s="91"/>
      <c r="LR167" s="91"/>
      <c r="LS167" s="91"/>
      <c r="LT167" s="91"/>
      <c r="LU167" s="91"/>
      <c r="LV167" s="91"/>
      <c r="LW167" s="91"/>
      <c r="LX167" s="91"/>
      <c r="LY167" s="91"/>
    </row>
    <row r="168" spans="1:337" s="1" customFormat="1" ht="15" thickBot="1" x14ac:dyDescent="0.4">
      <c r="A168" s="60"/>
      <c r="B168" s="29">
        <v>1</v>
      </c>
      <c r="C168" s="30">
        <v>0</v>
      </c>
      <c r="D168" s="31">
        <v>1</v>
      </c>
      <c r="E168" s="50">
        <v>-0.16238344316235062</v>
      </c>
      <c r="F168" s="51">
        <v>0.54479324869575896</v>
      </c>
      <c r="G168" s="49">
        <v>0.17618140942720842</v>
      </c>
      <c r="H168" s="49">
        <v>-0.22649786428055538</v>
      </c>
      <c r="I168" s="53"/>
      <c r="J168" s="34"/>
      <c r="K168" s="10">
        <v>-0.22649786428055538</v>
      </c>
      <c r="L168" s="10">
        <v>0.31829538441520355</v>
      </c>
      <c r="M168" s="10">
        <v>-0.388881307442906</v>
      </c>
      <c r="N168" s="10">
        <v>0.15591194125285293</v>
      </c>
      <c r="O168" s="13">
        <f>1/(1+EXP(-K168))</f>
        <v>0.44361637410857241</v>
      </c>
      <c r="P168" s="13">
        <f t="shared" si="42"/>
        <v>0.57890876818819315</v>
      </c>
      <c r="Q168" s="13">
        <f t="shared" si="42"/>
        <v>0.40398663214358388</v>
      </c>
      <c r="R168" s="13">
        <f t="shared" si="42"/>
        <v>0.53889921863966928</v>
      </c>
      <c r="S168" s="106">
        <v>0.18316174441301536</v>
      </c>
      <c r="T168" s="15">
        <f t="shared" si="35"/>
        <v>0.54566284846705992</v>
      </c>
      <c r="U168" s="35"/>
      <c r="V168" s="18">
        <v>-0.11358428788323502</v>
      </c>
      <c r="W168" s="21">
        <v>2.5048646501793989E-3</v>
      </c>
      <c r="X168" s="21"/>
      <c r="Y168" s="24">
        <v>5.163103261464806E-3</v>
      </c>
      <c r="Z168" s="25">
        <v>-4.9942553894969889E-3</v>
      </c>
      <c r="AA168" s="25">
        <v>-4.8183831861298692E-3</v>
      </c>
      <c r="AB168" s="18">
        <v>5.1210682337339023E-3</v>
      </c>
      <c r="AC168" s="21">
        <v>3.0268504760403315E-4</v>
      </c>
      <c r="AD168" s="27">
        <v>1.2681284423691347E-4</v>
      </c>
      <c r="AE168" s="28">
        <f>SUM(Y168:AB168)</f>
        <v>4.7153291957185029E-4</v>
      </c>
      <c r="AF168" s="117">
        <v>-0.16329149830516271</v>
      </c>
      <c r="AG168" s="118">
        <v>0.54441281016304821</v>
      </c>
      <c r="AH168" s="115">
        <v>-0.22791246303927093</v>
      </c>
      <c r="AI168" s="122">
        <v>0.16866681547667023</v>
      </c>
      <c r="AJ168" s="125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  <c r="AY168" s="91"/>
      <c r="AZ168" s="91"/>
      <c r="BA168" s="91"/>
      <c r="BB168" s="91"/>
      <c r="BC168" s="91"/>
      <c r="BD168" s="91"/>
      <c r="BE168" s="91"/>
      <c r="BF168" s="91"/>
      <c r="BG168" s="91"/>
      <c r="BH168" s="91"/>
      <c r="BI168" s="91"/>
      <c r="BJ168" s="91"/>
      <c r="BK168" s="91"/>
      <c r="BL168" s="91"/>
      <c r="BM168" s="91"/>
      <c r="BN168" s="91"/>
      <c r="BO168" s="91"/>
      <c r="BP168" s="91"/>
      <c r="BQ168" s="91"/>
      <c r="BR168" s="91"/>
      <c r="BS168" s="91"/>
      <c r="BT168" s="91"/>
      <c r="BU168" s="91"/>
      <c r="BV168" s="91"/>
      <c r="BW168" s="91"/>
      <c r="BX168" s="91"/>
      <c r="BY168" s="91"/>
      <c r="BZ168" s="91"/>
      <c r="CA168" s="91"/>
      <c r="CB168" s="91"/>
      <c r="CC168" s="91"/>
      <c r="CD168" s="91"/>
      <c r="CE168" s="91"/>
      <c r="CF168" s="91"/>
      <c r="CG168" s="91"/>
      <c r="CH168" s="91"/>
      <c r="CI168" s="91"/>
      <c r="CJ168" s="91"/>
      <c r="CK168" s="91"/>
      <c r="CL168" s="91"/>
      <c r="CM168" s="91"/>
      <c r="CN168" s="91"/>
      <c r="CO168" s="91"/>
      <c r="CP168" s="91"/>
      <c r="CQ168" s="91"/>
      <c r="CR168" s="91"/>
      <c r="CS168" s="91"/>
      <c r="CT168" s="91"/>
      <c r="CU168" s="91"/>
      <c r="CV168" s="91"/>
      <c r="CW168" s="91"/>
      <c r="CX168" s="91"/>
      <c r="CY168" s="91"/>
      <c r="CZ168" s="91"/>
      <c r="DA168" s="91"/>
      <c r="DB168" s="91"/>
      <c r="DC168" s="91"/>
      <c r="DD168" s="91"/>
      <c r="DE168" s="91"/>
      <c r="DF168" s="91"/>
      <c r="DG168" s="91"/>
      <c r="DH168" s="91"/>
      <c r="DI168" s="91"/>
      <c r="DJ168" s="91"/>
      <c r="DK168" s="91"/>
      <c r="DL168" s="91"/>
      <c r="DM168" s="91"/>
      <c r="DN168" s="91"/>
      <c r="DO168" s="91"/>
      <c r="DP168" s="91"/>
      <c r="DQ168" s="91"/>
      <c r="DR168" s="91"/>
      <c r="DS168" s="91"/>
      <c r="DT168" s="91"/>
      <c r="DU168" s="91"/>
      <c r="DV168" s="91"/>
      <c r="DW168" s="91"/>
      <c r="DX168" s="91"/>
      <c r="DY168" s="91"/>
      <c r="DZ168" s="91"/>
      <c r="EA168" s="91"/>
      <c r="EB168" s="91"/>
      <c r="EC168" s="91"/>
      <c r="ED168" s="91"/>
      <c r="EE168" s="91"/>
      <c r="EF168" s="91"/>
      <c r="EG168" s="91"/>
      <c r="EH168" s="91"/>
      <c r="EI168" s="91"/>
      <c r="EJ168" s="91"/>
      <c r="EK168" s="91"/>
      <c r="EL168" s="91"/>
      <c r="EM168" s="91"/>
      <c r="EN168" s="91"/>
      <c r="EO168" s="91"/>
      <c r="EP168" s="91"/>
      <c r="EQ168" s="91"/>
      <c r="ER168" s="91"/>
      <c r="ES168" s="91"/>
      <c r="ET168" s="91"/>
      <c r="EU168" s="91"/>
      <c r="EV168" s="91"/>
      <c r="EW168" s="91"/>
      <c r="EX168" s="91"/>
      <c r="EY168" s="91"/>
      <c r="EZ168" s="91"/>
      <c r="FA168" s="91"/>
      <c r="FB168" s="91"/>
      <c r="FC168" s="91"/>
      <c r="FD168" s="91"/>
      <c r="FE168" s="91"/>
      <c r="FF168" s="91"/>
      <c r="FG168" s="91"/>
      <c r="FH168" s="91"/>
      <c r="FI168" s="91"/>
      <c r="FJ168" s="91"/>
      <c r="FK168" s="91"/>
      <c r="FL168" s="91"/>
      <c r="FM168" s="91"/>
      <c r="FN168" s="91"/>
      <c r="FO168" s="91"/>
      <c r="FP168" s="91"/>
      <c r="FQ168" s="91"/>
      <c r="FR168" s="91"/>
      <c r="FS168" s="91"/>
      <c r="FT168" s="91"/>
      <c r="FU168" s="91"/>
      <c r="FV168" s="91"/>
      <c r="FW168" s="91"/>
      <c r="FX168" s="91"/>
      <c r="FY168" s="91"/>
      <c r="FZ168" s="91"/>
      <c r="GA168" s="91"/>
      <c r="GB168" s="91"/>
      <c r="GC168" s="91"/>
      <c r="GD168" s="91"/>
      <c r="GE168" s="91"/>
      <c r="GF168" s="91"/>
      <c r="GG168" s="91"/>
      <c r="GH168" s="91"/>
      <c r="GI168" s="91"/>
      <c r="GJ168" s="91"/>
      <c r="GK168" s="91"/>
      <c r="GL168" s="91"/>
      <c r="GM168" s="91"/>
      <c r="GN168" s="91"/>
      <c r="GO168" s="91"/>
      <c r="GP168" s="91"/>
      <c r="GQ168" s="91"/>
      <c r="GR168" s="91"/>
      <c r="GS168" s="91"/>
      <c r="GT168" s="91"/>
      <c r="GU168" s="91"/>
      <c r="GV168" s="91"/>
      <c r="GW168" s="91"/>
      <c r="GX168" s="91"/>
      <c r="GY168" s="91"/>
      <c r="GZ168" s="91"/>
      <c r="HA168" s="91"/>
      <c r="HB168" s="91"/>
      <c r="HC168" s="91"/>
      <c r="HD168" s="91"/>
      <c r="HE168" s="91"/>
      <c r="HF168" s="91"/>
      <c r="HG168" s="91"/>
      <c r="HH168" s="91"/>
      <c r="HI168" s="91"/>
      <c r="HJ168" s="91"/>
      <c r="HK168" s="91"/>
      <c r="HL168" s="91"/>
      <c r="HM168" s="91"/>
      <c r="HN168" s="91"/>
      <c r="HO168" s="91"/>
      <c r="HP168" s="91"/>
      <c r="HQ168" s="91"/>
      <c r="HR168" s="91"/>
      <c r="HS168" s="91"/>
      <c r="HT168" s="91"/>
      <c r="HU168" s="91"/>
      <c r="HV168" s="91"/>
      <c r="HW168" s="91"/>
      <c r="HX168" s="91"/>
      <c r="HY168" s="91"/>
      <c r="HZ168" s="91"/>
      <c r="IA168" s="91"/>
      <c r="IB168" s="91"/>
      <c r="IC168" s="91"/>
      <c r="ID168" s="91"/>
      <c r="IE168" s="91"/>
      <c r="IF168" s="91"/>
      <c r="IG168" s="91"/>
      <c r="IH168" s="91"/>
      <c r="II168" s="91"/>
      <c r="IJ168" s="91"/>
      <c r="IK168" s="91"/>
      <c r="IL168" s="91"/>
      <c r="IM168" s="91"/>
      <c r="IN168" s="91"/>
      <c r="IO168" s="91"/>
      <c r="IP168" s="91"/>
      <c r="IQ168" s="91"/>
      <c r="IR168" s="91"/>
      <c r="IS168" s="91"/>
      <c r="IT168" s="91"/>
      <c r="IU168" s="91"/>
      <c r="IV168" s="91"/>
      <c r="IW168" s="91"/>
      <c r="IX168" s="91"/>
      <c r="IY168" s="91"/>
      <c r="IZ168" s="91"/>
      <c r="JA168" s="91"/>
      <c r="JB168" s="91"/>
      <c r="JC168" s="91"/>
      <c r="JD168" s="91"/>
      <c r="JE168" s="91"/>
      <c r="JF168" s="91"/>
      <c r="JG168" s="91"/>
      <c r="JH168" s="91"/>
      <c r="JI168" s="91"/>
      <c r="JJ168" s="91"/>
      <c r="JK168" s="91"/>
      <c r="JL168" s="91"/>
      <c r="JM168" s="91"/>
      <c r="JN168" s="91"/>
      <c r="JO168" s="91"/>
      <c r="JP168" s="91"/>
      <c r="JQ168" s="91"/>
      <c r="JR168" s="91"/>
      <c r="JS168" s="91"/>
      <c r="JT168" s="91"/>
      <c r="JU168" s="91"/>
      <c r="JV168" s="91"/>
      <c r="JW168" s="91"/>
      <c r="JX168" s="91"/>
      <c r="JY168" s="91"/>
      <c r="JZ168" s="91"/>
      <c r="KA168" s="91"/>
      <c r="KB168" s="91"/>
      <c r="KC168" s="91"/>
      <c r="KD168" s="91"/>
      <c r="KE168" s="91"/>
      <c r="KF168" s="91"/>
      <c r="KG168" s="91"/>
      <c r="KH168" s="91"/>
      <c r="KI168" s="91"/>
      <c r="KJ168" s="91"/>
      <c r="KK168" s="91"/>
      <c r="KL168" s="91"/>
      <c r="KM168" s="91"/>
      <c r="KN168" s="91"/>
      <c r="KO168" s="91"/>
      <c r="KP168" s="91"/>
      <c r="KQ168" s="91"/>
      <c r="KR168" s="91"/>
      <c r="KS168" s="91"/>
      <c r="KT168" s="91"/>
      <c r="KU168" s="91"/>
      <c r="KV168" s="91"/>
      <c r="KW168" s="91"/>
      <c r="KX168" s="91"/>
      <c r="KY168" s="91"/>
      <c r="KZ168" s="91"/>
      <c r="LA168" s="91"/>
      <c r="LB168" s="91"/>
      <c r="LC168" s="91"/>
      <c r="LD168" s="91"/>
      <c r="LE168" s="91"/>
      <c r="LF168" s="91"/>
      <c r="LG168" s="91"/>
      <c r="LH168" s="91"/>
      <c r="LI168" s="91"/>
      <c r="LJ168" s="91"/>
      <c r="LK168" s="91"/>
      <c r="LL168" s="91"/>
      <c r="LM168" s="91"/>
      <c r="LN168" s="91"/>
      <c r="LO168" s="91"/>
      <c r="LP168" s="91"/>
      <c r="LQ168" s="91"/>
      <c r="LR168" s="91"/>
      <c r="LS168" s="91"/>
      <c r="LT168" s="91"/>
      <c r="LU168" s="91"/>
      <c r="LV168" s="91"/>
      <c r="LW168" s="91"/>
      <c r="LX168" s="91"/>
      <c r="LY168" s="91"/>
    </row>
    <row r="169" spans="1:337" s="1" customFormat="1" ht="15" thickBot="1" x14ac:dyDescent="0.4">
      <c r="A169" s="61"/>
      <c r="B169" s="36">
        <v>1</v>
      </c>
      <c r="C169" s="37">
        <v>1</v>
      </c>
      <c r="D169" s="38">
        <v>0</v>
      </c>
      <c r="E169" s="54"/>
      <c r="F169" s="55"/>
      <c r="G169" s="56"/>
      <c r="H169" s="56"/>
      <c r="I169" s="57"/>
      <c r="J169" s="41"/>
      <c r="K169" s="42"/>
      <c r="L169" s="42"/>
      <c r="M169" s="42"/>
      <c r="N169" s="42"/>
      <c r="O169" s="14"/>
      <c r="P169" s="14"/>
      <c r="Q169" s="14"/>
      <c r="R169" s="14"/>
      <c r="S169" s="107">
        <v>-0.12855946249473882</v>
      </c>
      <c r="T169" s="15">
        <f t="shared" si="35"/>
        <v>0.46790432740146903</v>
      </c>
      <c r="U169" s="43"/>
      <c r="V169" s="19">
        <v>0.11697608185036726</v>
      </c>
      <c r="W169" s="44"/>
      <c r="X169" s="44"/>
      <c r="Y169" s="45"/>
      <c r="Z169" s="42"/>
      <c r="AA169" s="42"/>
      <c r="AB169" s="19"/>
      <c r="AC169" s="44"/>
      <c r="AD169" s="46"/>
      <c r="AE169" s="47"/>
      <c r="AF169" s="119"/>
      <c r="AG169" s="120"/>
      <c r="AH169" s="116"/>
      <c r="AI169" s="123"/>
      <c r="AJ169" s="126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  <c r="AY169" s="91"/>
      <c r="AZ169" s="91"/>
      <c r="BA169" s="91"/>
      <c r="BB169" s="91"/>
      <c r="BC169" s="91"/>
      <c r="BD169" s="91"/>
      <c r="BE169" s="91"/>
      <c r="BF169" s="91"/>
      <c r="BG169" s="91"/>
      <c r="BH169" s="91"/>
      <c r="BI169" s="91"/>
      <c r="BJ169" s="91"/>
      <c r="BK169" s="91"/>
      <c r="BL169" s="91"/>
      <c r="BM169" s="91"/>
      <c r="BN169" s="91"/>
      <c r="BO169" s="91"/>
      <c r="BP169" s="91"/>
      <c r="BQ169" s="91"/>
      <c r="BR169" s="91"/>
      <c r="BS169" s="91"/>
      <c r="BT169" s="91"/>
      <c r="BU169" s="91"/>
      <c r="BV169" s="91"/>
      <c r="BW169" s="91"/>
      <c r="BX169" s="91"/>
      <c r="BY169" s="91"/>
      <c r="BZ169" s="91"/>
      <c r="CA169" s="91"/>
      <c r="CB169" s="91"/>
      <c r="CC169" s="91"/>
      <c r="CD169" s="91"/>
      <c r="CE169" s="91"/>
      <c r="CF169" s="91"/>
      <c r="CG169" s="91"/>
      <c r="CH169" s="91"/>
      <c r="CI169" s="91"/>
      <c r="CJ169" s="91"/>
      <c r="CK169" s="91"/>
      <c r="CL169" s="91"/>
      <c r="CM169" s="91"/>
      <c r="CN169" s="91"/>
      <c r="CO169" s="91"/>
      <c r="CP169" s="91"/>
      <c r="CQ169" s="91"/>
      <c r="CR169" s="91"/>
      <c r="CS169" s="91"/>
      <c r="CT169" s="91"/>
      <c r="CU169" s="91"/>
      <c r="CV169" s="91"/>
      <c r="CW169" s="91"/>
      <c r="CX169" s="91"/>
      <c r="CY169" s="91"/>
      <c r="CZ169" s="91"/>
      <c r="DA169" s="91"/>
      <c r="DB169" s="91"/>
      <c r="DC169" s="91"/>
      <c r="DD169" s="91"/>
      <c r="DE169" s="91"/>
      <c r="DF169" s="91"/>
      <c r="DG169" s="91"/>
      <c r="DH169" s="91"/>
      <c r="DI169" s="91"/>
      <c r="DJ169" s="91"/>
      <c r="DK169" s="91"/>
      <c r="DL169" s="91"/>
      <c r="DM169" s="91"/>
      <c r="DN169" s="91"/>
      <c r="DO169" s="91"/>
      <c r="DP169" s="91"/>
      <c r="DQ169" s="91"/>
      <c r="DR169" s="91"/>
      <c r="DS169" s="91"/>
      <c r="DT169" s="91"/>
      <c r="DU169" s="91"/>
      <c r="DV169" s="91"/>
      <c r="DW169" s="91"/>
      <c r="DX169" s="91"/>
      <c r="DY169" s="91"/>
      <c r="DZ169" s="91"/>
      <c r="EA169" s="91"/>
      <c r="EB169" s="91"/>
      <c r="EC169" s="91"/>
      <c r="ED169" s="91"/>
      <c r="EE169" s="91"/>
      <c r="EF169" s="91"/>
      <c r="EG169" s="91"/>
      <c r="EH169" s="91"/>
      <c r="EI169" s="91"/>
      <c r="EJ169" s="91"/>
      <c r="EK169" s="91"/>
      <c r="EL169" s="91"/>
      <c r="EM169" s="91"/>
      <c r="EN169" s="91"/>
      <c r="EO169" s="91"/>
      <c r="EP169" s="91"/>
      <c r="EQ169" s="91"/>
      <c r="ER169" s="91"/>
      <c r="ES169" s="91"/>
      <c r="ET169" s="91"/>
      <c r="EU169" s="91"/>
      <c r="EV169" s="91"/>
      <c r="EW169" s="91"/>
      <c r="EX169" s="91"/>
      <c r="EY169" s="91"/>
      <c r="EZ169" s="91"/>
      <c r="FA169" s="91"/>
      <c r="FB169" s="91"/>
      <c r="FC169" s="91"/>
      <c r="FD169" s="91"/>
      <c r="FE169" s="91"/>
      <c r="FF169" s="91"/>
      <c r="FG169" s="91"/>
      <c r="FH169" s="91"/>
      <c r="FI169" s="91"/>
      <c r="FJ169" s="91"/>
      <c r="FK169" s="91"/>
      <c r="FL169" s="91"/>
      <c r="FM169" s="91"/>
      <c r="FN169" s="91"/>
      <c r="FO169" s="91"/>
      <c r="FP169" s="91"/>
      <c r="FQ169" s="91"/>
      <c r="FR169" s="91"/>
      <c r="FS169" s="91"/>
      <c r="FT169" s="91"/>
      <c r="FU169" s="91"/>
      <c r="FV169" s="91"/>
      <c r="FW169" s="91"/>
      <c r="FX169" s="91"/>
      <c r="FY169" s="91"/>
      <c r="FZ169" s="91"/>
      <c r="GA169" s="91"/>
      <c r="GB169" s="91"/>
      <c r="GC169" s="91"/>
      <c r="GD169" s="91"/>
      <c r="GE169" s="91"/>
      <c r="GF169" s="91"/>
      <c r="GG169" s="91"/>
      <c r="GH169" s="91"/>
      <c r="GI169" s="91"/>
      <c r="GJ169" s="91"/>
      <c r="GK169" s="91"/>
      <c r="GL169" s="91"/>
      <c r="GM169" s="91"/>
      <c r="GN169" s="91"/>
      <c r="GO169" s="91"/>
      <c r="GP169" s="91"/>
      <c r="GQ169" s="91"/>
      <c r="GR169" s="91"/>
      <c r="GS169" s="91"/>
      <c r="GT169" s="91"/>
      <c r="GU169" s="91"/>
      <c r="GV169" s="91"/>
      <c r="GW169" s="91"/>
      <c r="GX169" s="91"/>
      <c r="GY169" s="91"/>
      <c r="GZ169" s="91"/>
      <c r="HA169" s="91"/>
      <c r="HB169" s="91"/>
      <c r="HC169" s="91"/>
      <c r="HD169" s="91"/>
      <c r="HE169" s="91"/>
      <c r="HF169" s="91"/>
      <c r="HG169" s="91"/>
      <c r="HH169" s="91"/>
      <c r="HI169" s="91"/>
      <c r="HJ169" s="91"/>
      <c r="HK169" s="91"/>
      <c r="HL169" s="91"/>
      <c r="HM169" s="91"/>
      <c r="HN169" s="91"/>
      <c r="HO169" s="91"/>
      <c r="HP169" s="91"/>
      <c r="HQ169" s="91"/>
      <c r="HR169" s="91"/>
      <c r="HS169" s="91"/>
      <c r="HT169" s="91"/>
      <c r="HU169" s="91"/>
      <c r="HV169" s="91"/>
      <c r="HW169" s="91"/>
      <c r="HX169" s="91"/>
      <c r="HY169" s="91"/>
      <c r="HZ169" s="91"/>
      <c r="IA169" s="91"/>
      <c r="IB169" s="91"/>
      <c r="IC169" s="91"/>
      <c r="ID169" s="91"/>
      <c r="IE169" s="91"/>
      <c r="IF169" s="91"/>
      <c r="IG169" s="91"/>
      <c r="IH169" s="91"/>
      <c r="II169" s="91"/>
      <c r="IJ169" s="91"/>
      <c r="IK169" s="91"/>
      <c r="IL169" s="91"/>
      <c r="IM169" s="91"/>
      <c r="IN169" s="91"/>
      <c r="IO169" s="91"/>
      <c r="IP169" s="91"/>
      <c r="IQ169" s="91"/>
      <c r="IR169" s="91"/>
      <c r="IS169" s="91"/>
      <c r="IT169" s="91"/>
      <c r="IU169" s="91"/>
      <c r="IV169" s="91"/>
      <c r="IW169" s="91"/>
      <c r="IX169" s="91"/>
      <c r="IY169" s="91"/>
      <c r="IZ169" s="91"/>
      <c r="JA169" s="91"/>
      <c r="JB169" s="91"/>
      <c r="JC169" s="91"/>
      <c r="JD169" s="91"/>
      <c r="JE169" s="91"/>
      <c r="JF169" s="91"/>
      <c r="JG169" s="91"/>
      <c r="JH169" s="91"/>
      <c r="JI169" s="91"/>
      <c r="JJ169" s="91"/>
      <c r="JK169" s="91"/>
      <c r="JL169" s="91"/>
      <c r="JM169" s="91"/>
      <c r="JN169" s="91"/>
      <c r="JO169" s="91"/>
      <c r="JP169" s="91"/>
      <c r="JQ169" s="91"/>
      <c r="JR169" s="91"/>
      <c r="JS169" s="91"/>
      <c r="JT169" s="91"/>
      <c r="JU169" s="91"/>
      <c r="JV169" s="91"/>
      <c r="JW169" s="91"/>
      <c r="JX169" s="91"/>
      <c r="JY169" s="91"/>
      <c r="JZ169" s="91"/>
      <c r="KA169" s="91"/>
      <c r="KB169" s="91"/>
      <c r="KC169" s="91"/>
      <c r="KD169" s="91"/>
      <c r="KE169" s="91"/>
      <c r="KF169" s="91"/>
      <c r="KG169" s="91"/>
      <c r="KH169" s="91"/>
      <c r="KI169" s="91"/>
      <c r="KJ169" s="91"/>
      <c r="KK169" s="91"/>
      <c r="KL169" s="91"/>
      <c r="KM169" s="91"/>
      <c r="KN169" s="91"/>
      <c r="KO169" s="91"/>
      <c r="KP169" s="91"/>
      <c r="KQ169" s="91"/>
      <c r="KR169" s="91"/>
      <c r="KS169" s="91"/>
      <c r="KT169" s="91"/>
      <c r="KU169" s="91"/>
      <c r="KV169" s="91"/>
      <c r="KW169" s="91"/>
      <c r="KX169" s="91"/>
      <c r="KY169" s="91"/>
      <c r="KZ169" s="91"/>
      <c r="LA169" s="91"/>
      <c r="LB169" s="91"/>
      <c r="LC169" s="91"/>
      <c r="LD169" s="91"/>
      <c r="LE169" s="91"/>
      <c r="LF169" s="91"/>
      <c r="LG169" s="91"/>
      <c r="LH169" s="91"/>
      <c r="LI169" s="91"/>
      <c r="LJ169" s="91"/>
      <c r="LK169" s="91"/>
      <c r="LL169" s="91"/>
      <c r="LM169" s="91"/>
      <c r="LN169" s="91"/>
      <c r="LO169" s="91"/>
      <c r="LP169" s="91"/>
      <c r="LQ169" s="91"/>
      <c r="LR169" s="91"/>
      <c r="LS169" s="91"/>
      <c r="LT169" s="91"/>
      <c r="LU169" s="91"/>
      <c r="LV169" s="91"/>
      <c r="LW169" s="91"/>
      <c r="LX169" s="91"/>
      <c r="LY169" s="91"/>
    </row>
    <row r="170" spans="1:337" s="1" customFormat="1" ht="15" thickBot="1" x14ac:dyDescent="0.4">
      <c r="A170" s="59">
        <f>A166+1</f>
        <v>41</v>
      </c>
      <c r="B170" s="3">
        <v>0</v>
      </c>
      <c r="C170" s="4">
        <v>0</v>
      </c>
      <c r="D170" s="5">
        <v>0</v>
      </c>
      <c r="E170" s="48" cm="1">
        <f t="array" ref="E170:F172">AF166:AG168</f>
        <v>-0.40589877056826135</v>
      </c>
      <c r="F170" s="49">
        <v>-0.37742744290100017</v>
      </c>
      <c r="G170" s="49" cm="1">
        <f t="array" ref="G170:G172">AI166:AI168</f>
        <v>3.0231436230891648</v>
      </c>
      <c r="H170" s="49" cm="1">
        <f t="array" ref="H170:H172">AH166:AH168</f>
        <v>0.45656881292892026</v>
      </c>
      <c r="I170" s="52">
        <f>AJ166</f>
        <v>-1.3068814323717772</v>
      </c>
      <c r="J170" s="8">
        <v>3</v>
      </c>
      <c r="K170" s="9" cm="1">
        <f t="array" ref="K170:N172" xml:space="preserve"> MMULT(E170:F172, TRANSPOSE(B170:C173))+H170:H172</f>
        <v>0.45656881292892026</v>
      </c>
      <c r="L170" s="9">
        <v>7.9141370027920099E-2</v>
      </c>
      <c r="M170" s="9">
        <v>5.0670042360658918E-2</v>
      </c>
      <c r="N170" s="9">
        <v>-0.3267574005403413</v>
      </c>
      <c r="O170" s="11">
        <f>(EXP(K170)-EXP(-K170))/(EXP(K170)+EXP(-K170))</f>
        <v>0.42728357743426704</v>
      </c>
      <c r="P170" s="11">
        <f t="shared" ref="P170:R172" si="43">1/(1+EXP(-L170))</f>
        <v>0.51977502208326398</v>
      </c>
      <c r="Q170" s="11">
        <f t="shared" si="43"/>
        <v>0.51266480101579071</v>
      </c>
      <c r="R170" s="11">
        <f t="shared" si="43"/>
        <v>0.41902980608776708</v>
      </c>
      <c r="S170" s="105" cm="1">
        <f t="array" ref="S170:S173">MMULT(TRANSPOSE(O170:R172), G170:G172)+I170</f>
        <v>-0.10516014902997028</v>
      </c>
      <c r="T170" s="15">
        <f t="shared" si="35"/>
        <v>0.47373416368845356</v>
      </c>
      <c r="U170" s="16" cm="1">
        <f t="array" ref="U170">0.25*(-SUMPRODUCT(D170:D173,LN(T170:T173))-SUMPRODUCT(1-D170:D173,LN(1-T170:T173)))</f>
        <v>0.62519122485876688</v>
      </c>
      <c r="V170" s="17" cm="1">
        <f t="array" ref="V170:V173">0.25*(T170:T173-D170:D173)</f>
        <v>0.11843354092211339</v>
      </c>
      <c r="W170" s="20" cm="1">
        <f t="array" ref="W170:W172" xml:space="preserve"> TRANSPOSE(MMULT( TRANSPOSE(_xlfn.ANCHORARRAY(V170)), TRANSPOSE(O170:R172)))</f>
        <v>-1.8909459765700035E-2</v>
      </c>
      <c r="X170" s="20">
        <f>SUM(_xlfn.ANCHORARRAY(V170))</f>
        <v>5.7932448288483679E-3</v>
      </c>
      <c r="Y170" s="22" cm="1">
        <f t="array" ref="Y170:AB172">(G170:G172)*(TRANSPOSE(_xlfn.ANCHORARRAY(V170))*(O170:R172)*(1-O170:R172))</f>
        <v>8.7617192247435249E-2</v>
      </c>
      <c r="Z170" s="23">
        <v>-8.7594802549195924E-2</v>
      </c>
      <c r="AA170" s="23">
        <v>-8.5665316276725134E-2</v>
      </c>
      <c r="AB170" s="17">
        <v>8.6004223768384708E-2</v>
      </c>
      <c r="AC170" s="20" cm="1">
        <f t="array" ref="AC170:AD172">MMULT((_xlfn.ANCHORARRAY(Y170)),(B170:C173))</f>
        <v>3.3890749165957357E-4</v>
      </c>
      <c r="AD170" s="26">
        <v>-1.5905787808112165E-3</v>
      </c>
      <c r="AE170" s="28">
        <f>SUM(Y170:AB170)</f>
        <v>3.612971898988987E-4</v>
      </c>
      <c r="AF170" s="117" cm="1">
        <f t="array" ref="AF170:AG172">E170:F172-3*(_xlfn.ANCHORARRAY(AC170))</f>
        <v>-0.40691549304324004</v>
      </c>
      <c r="AG170" s="118">
        <v>-0.3726557065585665</v>
      </c>
      <c r="AH170" s="114" cm="1">
        <f t="array" ref="AH170:AH172">(H170:H172)-3*(AE170:AE172)</f>
        <v>0.45548492135922358</v>
      </c>
      <c r="AI170" s="121" cm="1">
        <f t="array" ref="AI170:AI172">G170:G172-3*(_xlfn.ANCHORARRAY(W170))</f>
        <v>3.0798720023862649</v>
      </c>
      <c r="AJ170" s="124">
        <f>I170-3*(X170)</f>
        <v>-1.3242611668583224</v>
      </c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  <c r="AY170" s="91"/>
      <c r="AZ170" s="91"/>
      <c r="BA170" s="91"/>
      <c r="BB170" s="91"/>
      <c r="BC170" s="91"/>
      <c r="BD170" s="91"/>
      <c r="BE170" s="91"/>
      <c r="BF170" s="91"/>
      <c r="BG170" s="91"/>
      <c r="BH170" s="91"/>
      <c r="BI170" s="91"/>
      <c r="BJ170" s="91"/>
      <c r="BK170" s="91"/>
      <c r="BL170" s="91"/>
      <c r="BM170" s="91"/>
      <c r="BN170" s="91"/>
      <c r="BO170" s="91"/>
      <c r="BP170" s="91"/>
      <c r="BQ170" s="91"/>
      <c r="BR170" s="91"/>
      <c r="BS170" s="91"/>
      <c r="BT170" s="91"/>
      <c r="BU170" s="91"/>
      <c r="BV170" s="91"/>
      <c r="BW170" s="91"/>
      <c r="BX170" s="91"/>
      <c r="BY170" s="91"/>
      <c r="BZ170" s="91"/>
      <c r="CA170" s="91"/>
      <c r="CB170" s="91"/>
      <c r="CC170" s="91"/>
      <c r="CD170" s="91"/>
      <c r="CE170" s="91"/>
      <c r="CF170" s="91"/>
      <c r="CG170" s="91"/>
      <c r="CH170" s="91"/>
      <c r="CI170" s="91"/>
      <c r="CJ170" s="91"/>
      <c r="CK170" s="91"/>
      <c r="CL170" s="91"/>
      <c r="CM170" s="91"/>
      <c r="CN170" s="91"/>
      <c r="CO170" s="91"/>
      <c r="CP170" s="91"/>
      <c r="CQ170" s="91"/>
      <c r="CR170" s="91"/>
      <c r="CS170" s="91"/>
      <c r="CT170" s="91"/>
      <c r="CU170" s="91"/>
      <c r="CV170" s="91"/>
      <c r="CW170" s="91"/>
      <c r="CX170" s="91"/>
      <c r="CY170" s="91"/>
      <c r="CZ170" s="91"/>
      <c r="DA170" s="91"/>
      <c r="DB170" s="91"/>
      <c r="DC170" s="91"/>
      <c r="DD170" s="91"/>
      <c r="DE170" s="91"/>
      <c r="DF170" s="91"/>
      <c r="DG170" s="91"/>
      <c r="DH170" s="91"/>
      <c r="DI170" s="91"/>
      <c r="DJ170" s="91"/>
      <c r="DK170" s="91"/>
      <c r="DL170" s="91"/>
      <c r="DM170" s="91"/>
      <c r="DN170" s="91"/>
      <c r="DO170" s="91"/>
      <c r="DP170" s="91"/>
      <c r="DQ170" s="91"/>
      <c r="DR170" s="91"/>
      <c r="DS170" s="91"/>
      <c r="DT170" s="91"/>
      <c r="DU170" s="91"/>
      <c r="DV170" s="91"/>
      <c r="DW170" s="91"/>
      <c r="DX170" s="91"/>
      <c r="DY170" s="91"/>
      <c r="DZ170" s="91"/>
      <c r="EA170" s="91"/>
      <c r="EB170" s="91"/>
      <c r="EC170" s="91"/>
      <c r="ED170" s="91"/>
      <c r="EE170" s="91"/>
      <c r="EF170" s="91"/>
      <c r="EG170" s="91"/>
      <c r="EH170" s="91"/>
      <c r="EI170" s="91"/>
      <c r="EJ170" s="91"/>
      <c r="EK170" s="91"/>
      <c r="EL170" s="91"/>
      <c r="EM170" s="91"/>
      <c r="EN170" s="91"/>
      <c r="EO170" s="91"/>
      <c r="EP170" s="91"/>
      <c r="EQ170" s="91"/>
      <c r="ER170" s="91"/>
      <c r="ES170" s="91"/>
      <c r="ET170" s="91"/>
      <c r="EU170" s="91"/>
      <c r="EV170" s="91"/>
      <c r="EW170" s="91"/>
      <c r="EX170" s="91"/>
      <c r="EY170" s="91"/>
      <c r="EZ170" s="91"/>
      <c r="FA170" s="91"/>
      <c r="FB170" s="91"/>
      <c r="FC170" s="91"/>
      <c r="FD170" s="91"/>
      <c r="FE170" s="91"/>
      <c r="FF170" s="91"/>
      <c r="FG170" s="91"/>
      <c r="FH170" s="91"/>
      <c r="FI170" s="91"/>
      <c r="FJ170" s="91"/>
      <c r="FK170" s="91"/>
      <c r="FL170" s="91"/>
      <c r="FM170" s="91"/>
      <c r="FN170" s="91"/>
      <c r="FO170" s="91"/>
      <c r="FP170" s="91"/>
      <c r="FQ170" s="91"/>
      <c r="FR170" s="91"/>
      <c r="FS170" s="91"/>
      <c r="FT170" s="91"/>
      <c r="FU170" s="91"/>
      <c r="FV170" s="91"/>
      <c r="FW170" s="91"/>
      <c r="FX170" s="91"/>
      <c r="FY170" s="91"/>
      <c r="FZ170" s="91"/>
      <c r="GA170" s="91"/>
      <c r="GB170" s="91"/>
      <c r="GC170" s="91"/>
      <c r="GD170" s="91"/>
      <c r="GE170" s="91"/>
      <c r="GF170" s="91"/>
      <c r="GG170" s="91"/>
      <c r="GH170" s="91"/>
      <c r="GI170" s="91"/>
      <c r="GJ170" s="91"/>
      <c r="GK170" s="91"/>
      <c r="GL170" s="91"/>
      <c r="GM170" s="91"/>
      <c r="GN170" s="91"/>
      <c r="GO170" s="91"/>
      <c r="GP170" s="91"/>
      <c r="GQ170" s="91"/>
      <c r="GR170" s="91"/>
      <c r="GS170" s="91"/>
      <c r="GT170" s="91"/>
      <c r="GU170" s="91"/>
      <c r="GV170" s="91"/>
      <c r="GW170" s="91"/>
      <c r="GX170" s="91"/>
      <c r="GY170" s="91"/>
      <c r="GZ170" s="91"/>
      <c r="HA170" s="91"/>
      <c r="HB170" s="91"/>
      <c r="HC170" s="91"/>
      <c r="HD170" s="91"/>
      <c r="HE170" s="91"/>
      <c r="HF170" s="91"/>
      <c r="HG170" s="91"/>
      <c r="HH170" s="91"/>
      <c r="HI170" s="91"/>
      <c r="HJ170" s="91"/>
      <c r="HK170" s="91"/>
      <c r="HL170" s="91"/>
      <c r="HM170" s="91"/>
      <c r="HN170" s="91"/>
      <c r="HO170" s="91"/>
      <c r="HP170" s="91"/>
      <c r="HQ170" s="91"/>
      <c r="HR170" s="91"/>
      <c r="HS170" s="91"/>
      <c r="HT170" s="91"/>
      <c r="HU170" s="91"/>
      <c r="HV170" s="91"/>
      <c r="HW170" s="91"/>
      <c r="HX170" s="91"/>
      <c r="HY170" s="91"/>
      <c r="HZ170" s="91"/>
      <c r="IA170" s="91"/>
      <c r="IB170" s="91"/>
      <c r="IC170" s="91"/>
      <c r="ID170" s="91"/>
      <c r="IE170" s="91"/>
      <c r="IF170" s="91"/>
      <c r="IG170" s="91"/>
      <c r="IH170" s="91"/>
      <c r="II170" s="91"/>
      <c r="IJ170" s="91"/>
      <c r="IK170" s="91"/>
      <c r="IL170" s="91"/>
      <c r="IM170" s="91"/>
      <c r="IN170" s="91"/>
      <c r="IO170" s="91"/>
      <c r="IP170" s="91"/>
      <c r="IQ170" s="91"/>
      <c r="IR170" s="91"/>
      <c r="IS170" s="91"/>
      <c r="IT170" s="91"/>
      <c r="IU170" s="91"/>
      <c r="IV170" s="91"/>
      <c r="IW170" s="91"/>
      <c r="IX170" s="91"/>
      <c r="IY170" s="91"/>
      <c r="IZ170" s="91"/>
      <c r="JA170" s="91"/>
      <c r="JB170" s="91"/>
      <c r="JC170" s="91"/>
      <c r="JD170" s="91"/>
      <c r="JE170" s="91"/>
      <c r="JF170" s="91"/>
      <c r="JG170" s="91"/>
      <c r="JH170" s="91"/>
      <c r="JI170" s="91"/>
      <c r="JJ170" s="91"/>
      <c r="JK170" s="91"/>
      <c r="JL170" s="91"/>
      <c r="JM170" s="91"/>
      <c r="JN170" s="91"/>
      <c r="JO170" s="91"/>
      <c r="JP170" s="91"/>
      <c r="JQ170" s="91"/>
      <c r="JR170" s="91"/>
      <c r="JS170" s="91"/>
      <c r="JT170" s="91"/>
      <c r="JU170" s="91"/>
      <c r="JV170" s="91"/>
      <c r="JW170" s="91"/>
      <c r="JX170" s="91"/>
      <c r="JY170" s="91"/>
      <c r="JZ170" s="91"/>
      <c r="KA170" s="91"/>
      <c r="KB170" s="91"/>
      <c r="KC170" s="91"/>
      <c r="KD170" s="91"/>
      <c r="KE170" s="91"/>
      <c r="KF170" s="91"/>
      <c r="KG170" s="91"/>
      <c r="KH170" s="91"/>
      <c r="KI170" s="91"/>
      <c r="KJ170" s="91"/>
      <c r="KK170" s="91"/>
      <c r="KL170" s="91"/>
      <c r="KM170" s="91"/>
      <c r="KN170" s="91"/>
      <c r="KO170" s="91"/>
      <c r="KP170" s="91"/>
      <c r="KQ170" s="91"/>
      <c r="KR170" s="91"/>
      <c r="KS170" s="91"/>
      <c r="KT170" s="91"/>
      <c r="KU170" s="91"/>
      <c r="KV170" s="91"/>
      <c r="KW170" s="91"/>
      <c r="KX170" s="91"/>
      <c r="KY170" s="91"/>
      <c r="KZ170" s="91"/>
      <c r="LA170" s="91"/>
      <c r="LB170" s="91"/>
      <c r="LC170" s="91"/>
      <c r="LD170" s="91"/>
      <c r="LE170" s="91"/>
      <c r="LF170" s="91"/>
      <c r="LG170" s="91"/>
      <c r="LH170" s="91"/>
      <c r="LI170" s="91"/>
      <c r="LJ170" s="91"/>
      <c r="LK170" s="91"/>
      <c r="LL170" s="91"/>
      <c r="LM170" s="91"/>
      <c r="LN170" s="91"/>
      <c r="LO170" s="91"/>
      <c r="LP170" s="91"/>
      <c r="LQ170" s="91"/>
      <c r="LR170" s="91"/>
      <c r="LS170" s="91"/>
      <c r="LT170" s="91"/>
      <c r="LU170" s="91"/>
      <c r="LV170" s="91"/>
      <c r="LW170" s="91"/>
      <c r="LX170" s="91"/>
      <c r="LY170" s="91"/>
    </row>
    <row r="171" spans="1:337" s="1" customFormat="1" ht="15" thickBot="1" x14ac:dyDescent="0.4">
      <c r="A171" s="60"/>
      <c r="B171" s="29">
        <v>0</v>
      </c>
      <c r="C171" s="30">
        <v>1</v>
      </c>
      <c r="D171" s="31">
        <v>1</v>
      </c>
      <c r="E171" s="50">
        <v>-0.49468066613781886</v>
      </c>
      <c r="F171" s="51">
        <v>0.69631040841170122</v>
      </c>
      <c r="G171" s="49">
        <v>-0.32577058088217653</v>
      </c>
      <c r="H171" s="49">
        <v>2.3299953048351824E-2</v>
      </c>
      <c r="I171" s="53"/>
      <c r="J171" s="34"/>
      <c r="K171" s="10">
        <v>2.3299953048351824E-2</v>
      </c>
      <c r="L171" s="10">
        <v>0.71961036146005308</v>
      </c>
      <c r="M171" s="10">
        <v>-0.47138071308946705</v>
      </c>
      <c r="N171" s="10">
        <v>0.2249296953222342</v>
      </c>
      <c r="O171" s="13">
        <f>1/(1+EXP(-K171))</f>
        <v>0.50582472475013263</v>
      </c>
      <c r="P171" s="13">
        <f t="shared" si="43"/>
        <v>0.67252121023504463</v>
      </c>
      <c r="Q171" s="13">
        <f t="shared" si="43"/>
        <v>0.38428949944374363</v>
      </c>
      <c r="R171" s="13">
        <f t="shared" si="43"/>
        <v>0.55599653489169731</v>
      </c>
      <c r="S171" s="106">
        <v>0.14295436809012507</v>
      </c>
      <c r="T171" s="15">
        <f t="shared" si="35"/>
        <v>0.53567785346718633</v>
      </c>
      <c r="U171" s="35"/>
      <c r="V171" s="18">
        <v>-0.11608053663320342</v>
      </c>
      <c r="W171" s="21">
        <v>3.2275541203578631E-3</v>
      </c>
      <c r="X171" s="21"/>
      <c r="Y171" s="24">
        <v>-9.6442318623307047E-3</v>
      </c>
      <c r="Z171" s="25">
        <v>8.328378070882457E-3</v>
      </c>
      <c r="AA171" s="25">
        <v>8.7424247331097139E-3</v>
      </c>
      <c r="AB171" s="18">
        <v>-9.3979372129750043E-3</v>
      </c>
      <c r="AC171" s="21">
        <v>-6.5551247986529032E-4</v>
      </c>
      <c r="AD171" s="27">
        <v>-1.0695591420925472E-3</v>
      </c>
      <c r="AE171" s="28">
        <f>SUM(Y171:AB171)</f>
        <v>-1.971366271313538E-3</v>
      </c>
      <c r="AF171" s="117">
        <v>-0.49271412869822301</v>
      </c>
      <c r="AG171" s="118">
        <v>0.69951908583797884</v>
      </c>
      <c r="AH171" s="115">
        <v>2.9214051862292437E-2</v>
      </c>
      <c r="AI171" s="122">
        <v>-0.3354532432432501</v>
      </c>
      <c r="AJ171" s="125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  <c r="AY171" s="91"/>
      <c r="AZ171" s="91"/>
      <c r="BA171" s="91"/>
      <c r="BB171" s="91"/>
      <c r="BC171" s="91"/>
      <c r="BD171" s="91"/>
      <c r="BE171" s="91"/>
      <c r="BF171" s="91"/>
      <c r="BG171" s="91"/>
      <c r="BH171" s="91"/>
      <c r="BI171" s="91"/>
      <c r="BJ171" s="91"/>
      <c r="BK171" s="91"/>
      <c r="BL171" s="91"/>
      <c r="BM171" s="91"/>
      <c r="BN171" s="91"/>
      <c r="BO171" s="91"/>
      <c r="BP171" s="91"/>
      <c r="BQ171" s="91"/>
      <c r="BR171" s="91"/>
      <c r="BS171" s="91"/>
      <c r="BT171" s="91"/>
      <c r="BU171" s="91"/>
      <c r="BV171" s="91"/>
      <c r="BW171" s="91"/>
      <c r="BX171" s="91"/>
      <c r="BY171" s="91"/>
      <c r="BZ171" s="91"/>
      <c r="CA171" s="91"/>
      <c r="CB171" s="91"/>
      <c r="CC171" s="91"/>
      <c r="CD171" s="91"/>
      <c r="CE171" s="91"/>
      <c r="CF171" s="91"/>
      <c r="CG171" s="91"/>
      <c r="CH171" s="91"/>
      <c r="CI171" s="91"/>
      <c r="CJ171" s="91"/>
      <c r="CK171" s="91"/>
      <c r="CL171" s="91"/>
      <c r="CM171" s="91"/>
      <c r="CN171" s="91"/>
      <c r="CO171" s="91"/>
      <c r="CP171" s="91"/>
      <c r="CQ171" s="91"/>
      <c r="CR171" s="91"/>
      <c r="CS171" s="91"/>
      <c r="CT171" s="91"/>
      <c r="CU171" s="91"/>
      <c r="CV171" s="91"/>
      <c r="CW171" s="91"/>
      <c r="CX171" s="91"/>
      <c r="CY171" s="91"/>
      <c r="CZ171" s="91"/>
      <c r="DA171" s="91"/>
      <c r="DB171" s="91"/>
      <c r="DC171" s="91"/>
      <c r="DD171" s="91"/>
      <c r="DE171" s="91"/>
      <c r="DF171" s="91"/>
      <c r="DG171" s="91"/>
      <c r="DH171" s="91"/>
      <c r="DI171" s="91"/>
      <c r="DJ171" s="91"/>
      <c r="DK171" s="91"/>
      <c r="DL171" s="91"/>
      <c r="DM171" s="91"/>
      <c r="DN171" s="91"/>
      <c r="DO171" s="91"/>
      <c r="DP171" s="91"/>
      <c r="DQ171" s="91"/>
      <c r="DR171" s="91"/>
      <c r="DS171" s="91"/>
      <c r="DT171" s="91"/>
      <c r="DU171" s="91"/>
      <c r="DV171" s="91"/>
      <c r="DW171" s="91"/>
      <c r="DX171" s="91"/>
      <c r="DY171" s="91"/>
      <c r="DZ171" s="91"/>
      <c r="EA171" s="91"/>
      <c r="EB171" s="91"/>
      <c r="EC171" s="91"/>
      <c r="ED171" s="91"/>
      <c r="EE171" s="91"/>
      <c r="EF171" s="91"/>
      <c r="EG171" s="91"/>
      <c r="EH171" s="91"/>
      <c r="EI171" s="91"/>
      <c r="EJ171" s="91"/>
      <c r="EK171" s="91"/>
      <c r="EL171" s="91"/>
      <c r="EM171" s="91"/>
      <c r="EN171" s="91"/>
      <c r="EO171" s="91"/>
      <c r="EP171" s="91"/>
      <c r="EQ171" s="91"/>
      <c r="ER171" s="91"/>
      <c r="ES171" s="91"/>
      <c r="ET171" s="91"/>
      <c r="EU171" s="91"/>
      <c r="EV171" s="91"/>
      <c r="EW171" s="91"/>
      <c r="EX171" s="91"/>
      <c r="EY171" s="91"/>
      <c r="EZ171" s="91"/>
      <c r="FA171" s="91"/>
      <c r="FB171" s="91"/>
      <c r="FC171" s="91"/>
      <c r="FD171" s="91"/>
      <c r="FE171" s="91"/>
      <c r="FF171" s="91"/>
      <c r="FG171" s="91"/>
      <c r="FH171" s="91"/>
      <c r="FI171" s="91"/>
      <c r="FJ171" s="91"/>
      <c r="FK171" s="91"/>
      <c r="FL171" s="91"/>
      <c r="FM171" s="91"/>
      <c r="FN171" s="91"/>
      <c r="FO171" s="91"/>
      <c r="FP171" s="91"/>
      <c r="FQ171" s="91"/>
      <c r="FR171" s="91"/>
      <c r="FS171" s="91"/>
      <c r="FT171" s="91"/>
      <c r="FU171" s="91"/>
      <c r="FV171" s="91"/>
      <c r="FW171" s="91"/>
      <c r="FX171" s="91"/>
      <c r="FY171" s="91"/>
      <c r="FZ171" s="91"/>
      <c r="GA171" s="91"/>
      <c r="GB171" s="91"/>
      <c r="GC171" s="91"/>
      <c r="GD171" s="91"/>
      <c r="GE171" s="91"/>
      <c r="GF171" s="91"/>
      <c r="GG171" s="91"/>
      <c r="GH171" s="91"/>
      <c r="GI171" s="91"/>
      <c r="GJ171" s="91"/>
      <c r="GK171" s="91"/>
      <c r="GL171" s="91"/>
      <c r="GM171" s="91"/>
      <c r="GN171" s="91"/>
      <c r="GO171" s="91"/>
      <c r="GP171" s="91"/>
      <c r="GQ171" s="91"/>
      <c r="GR171" s="91"/>
      <c r="GS171" s="91"/>
      <c r="GT171" s="91"/>
      <c r="GU171" s="91"/>
      <c r="GV171" s="91"/>
      <c r="GW171" s="91"/>
      <c r="GX171" s="91"/>
      <c r="GY171" s="91"/>
      <c r="GZ171" s="91"/>
      <c r="HA171" s="91"/>
      <c r="HB171" s="91"/>
      <c r="HC171" s="91"/>
      <c r="HD171" s="91"/>
      <c r="HE171" s="91"/>
      <c r="HF171" s="91"/>
      <c r="HG171" s="91"/>
      <c r="HH171" s="91"/>
      <c r="HI171" s="91"/>
      <c r="HJ171" s="91"/>
      <c r="HK171" s="91"/>
      <c r="HL171" s="91"/>
      <c r="HM171" s="91"/>
      <c r="HN171" s="91"/>
      <c r="HO171" s="91"/>
      <c r="HP171" s="91"/>
      <c r="HQ171" s="91"/>
      <c r="HR171" s="91"/>
      <c r="HS171" s="91"/>
      <c r="HT171" s="91"/>
      <c r="HU171" s="91"/>
      <c r="HV171" s="91"/>
      <c r="HW171" s="91"/>
      <c r="HX171" s="91"/>
      <c r="HY171" s="91"/>
      <c r="HZ171" s="91"/>
      <c r="IA171" s="91"/>
      <c r="IB171" s="91"/>
      <c r="IC171" s="91"/>
      <c r="ID171" s="91"/>
      <c r="IE171" s="91"/>
      <c r="IF171" s="91"/>
      <c r="IG171" s="91"/>
      <c r="IH171" s="91"/>
      <c r="II171" s="91"/>
      <c r="IJ171" s="91"/>
      <c r="IK171" s="91"/>
      <c r="IL171" s="91"/>
      <c r="IM171" s="91"/>
      <c r="IN171" s="91"/>
      <c r="IO171" s="91"/>
      <c r="IP171" s="91"/>
      <c r="IQ171" s="91"/>
      <c r="IR171" s="91"/>
      <c r="IS171" s="91"/>
      <c r="IT171" s="91"/>
      <c r="IU171" s="91"/>
      <c r="IV171" s="91"/>
      <c r="IW171" s="91"/>
      <c r="IX171" s="91"/>
      <c r="IY171" s="91"/>
      <c r="IZ171" s="91"/>
      <c r="JA171" s="91"/>
      <c r="JB171" s="91"/>
      <c r="JC171" s="91"/>
      <c r="JD171" s="91"/>
      <c r="JE171" s="91"/>
      <c r="JF171" s="91"/>
      <c r="JG171" s="91"/>
      <c r="JH171" s="91"/>
      <c r="JI171" s="91"/>
      <c r="JJ171" s="91"/>
      <c r="JK171" s="91"/>
      <c r="JL171" s="91"/>
      <c r="JM171" s="91"/>
      <c r="JN171" s="91"/>
      <c r="JO171" s="91"/>
      <c r="JP171" s="91"/>
      <c r="JQ171" s="91"/>
      <c r="JR171" s="91"/>
      <c r="JS171" s="91"/>
      <c r="JT171" s="91"/>
      <c r="JU171" s="91"/>
      <c r="JV171" s="91"/>
      <c r="JW171" s="91"/>
      <c r="JX171" s="91"/>
      <c r="JY171" s="91"/>
      <c r="JZ171" s="91"/>
      <c r="KA171" s="91"/>
      <c r="KB171" s="91"/>
      <c r="KC171" s="91"/>
      <c r="KD171" s="91"/>
      <c r="KE171" s="91"/>
      <c r="KF171" s="91"/>
      <c r="KG171" s="91"/>
      <c r="KH171" s="91"/>
      <c r="KI171" s="91"/>
      <c r="KJ171" s="91"/>
      <c r="KK171" s="91"/>
      <c r="KL171" s="91"/>
      <c r="KM171" s="91"/>
      <c r="KN171" s="91"/>
      <c r="KO171" s="91"/>
      <c r="KP171" s="91"/>
      <c r="KQ171" s="91"/>
      <c r="KR171" s="91"/>
      <c r="KS171" s="91"/>
      <c r="KT171" s="91"/>
      <c r="KU171" s="91"/>
      <c r="KV171" s="91"/>
      <c r="KW171" s="91"/>
      <c r="KX171" s="91"/>
      <c r="KY171" s="91"/>
      <c r="KZ171" s="91"/>
      <c r="LA171" s="91"/>
      <c r="LB171" s="91"/>
      <c r="LC171" s="91"/>
      <c r="LD171" s="91"/>
      <c r="LE171" s="91"/>
      <c r="LF171" s="91"/>
      <c r="LG171" s="91"/>
      <c r="LH171" s="91"/>
      <c r="LI171" s="91"/>
      <c r="LJ171" s="91"/>
      <c r="LK171" s="91"/>
      <c r="LL171" s="91"/>
      <c r="LM171" s="91"/>
      <c r="LN171" s="91"/>
      <c r="LO171" s="91"/>
      <c r="LP171" s="91"/>
      <c r="LQ171" s="91"/>
      <c r="LR171" s="91"/>
      <c r="LS171" s="91"/>
      <c r="LT171" s="91"/>
      <c r="LU171" s="91"/>
      <c r="LV171" s="91"/>
      <c r="LW171" s="91"/>
      <c r="LX171" s="91"/>
      <c r="LY171" s="91"/>
    </row>
    <row r="172" spans="1:337" s="1" customFormat="1" ht="15" thickBot="1" x14ac:dyDescent="0.4">
      <c r="A172" s="60"/>
      <c r="B172" s="29">
        <v>1</v>
      </c>
      <c r="C172" s="30">
        <v>0</v>
      </c>
      <c r="D172" s="31">
        <v>1</v>
      </c>
      <c r="E172" s="50">
        <v>-0.16329149830516271</v>
      </c>
      <c r="F172" s="51">
        <v>0.54441281016304821</v>
      </c>
      <c r="G172" s="49">
        <v>0.16866681547667023</v>
      </c>
      <c r="H172" s="49">
        <v>-0.22791246303927093</v>
      </c>
      <c r="I172" s="53"/>
      <c r="J172" s="34"/>
      <c r="K172" s="10">
        <v>-0.22791246303927093</v>
      </c>
      <c r="L172" s="10">
        <v>0.31650034712377728</v>
      </c>
      <c r="M172" s="10">
        <v>-0.39120396134443364</v>
      </c>
      <c r="N172" s="10">
        <v>0.15320884881861457</v>
      </c>
      <c r="O172" s="13">
        <f>1/(1+EXP(-K172))</f>
        <v>0.44326724949304808</v>
      </c>
      <c r="P172" s="13">
        <f t="shared" si="43"/>
        <v>0.57847112396097611</v>
      </c>
      <c r="Q172" s="13">
        <f t="shared" si="43"/>
        <v>0.40342750514830023</v>
      </c>
      <c r="R172" s="13">
        <f t="shared" si="43"/>
        <v>0.53822746548869493</v>
      </c>
      <c r="S172" s="106">
        <v>0.1858325107097385</v>
      </c>
      <c r="T172" s="15">
        <f t="shared" si="35"/>
        <v>0.54632489010515783</v>
      </c>
      <c r="U172" s="35"/>
      <c r="V172" s="18">
        <v>-0.11341877747371054</v>
      </c>
      <c r="W172" s="21">
        <v>2.488950087859855E-3</v>
      </c>
      <c r="X172" s="21"/>
      <c r="Y172" s="24">
        <v>4.9296578125086329E-3</v>
      </c>
      <c r="Z172" s="25">
        <v>-4.7741720698753201E-3</v>
      </c>
      <c r="AA172" s="25">
        <v>-4.6040850514925541E-3</v>
      </c>
      <c r="AB172" s="18">
        <v>4.8987562645892956E-3</v>
      </c>
      <c r="AC172" s="21">
        <v>2.9467121309674146E-4</v>
      </c>
      <c r="AD172" s="27">
        <v>1.2458419471397548E-4</v>
      </c>
      <c r="AE172" s="28">
        <f>SUM(Y172:AB172)</f>
        <v>4.5015695573005429E-4</v>
      </c>
      <c r="AF172" s="117">
        <v>-0.16417551194445293</v>
      </c>
      <c r="AG172" s="118">
        <v>0.54403905757890625</v>
      </c>
      <c r="AH172" s="115">
        <v>-0.2292629339064611</v>
      </c>
      <c r="AI172" s="122">
        <v>0.16119996521309066</v>
      </c>
      <c r="AJ172" s="125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  <c r="AY172" s="91"/>
      <c r="AZ172" s="91"/>
      <c r="BA172" s="91"/>
      <c r="BB172" s="91"/>
      <c r="BC172" s="91"/>
      <c r="BD172" s="91"/>
      <c r="BE172" s="91"/>
      <c r="BF172" s="91"/>
      <c r="BG172" s="91"/>
      <c r="BH172" s="91"/>
      <c r="BI172" s="91"/>
      <c r="BJ172" s="91"/>
      <c r="BK172" s="91"/>
      <c r="BL172" s="91"/>
      <c r="BM172" s="91"/>
      <c r="BN172" s="91"/>
      <c r="BO172" s="91"/>
      <c r="BP172" s="91"/>
      <c r="BQ172" s="91"/>
      <c r="BR172" s="91"/>
      <c r="BS172" s="91"/>
      <c r="BT172" s="91"/>
      <c r="BU172" s="91"/>
      <c r="BV172" s="91"/>
      <c r="BW172" s="91"/>
      <c r="BX172" s="91"/>
      <c r="BY172" s="91"/>
      <c r="BZ172" s="91"/>
      <c r="CA172" s="91"/>
      <c r="CB172" s="91"/>
      <c r="CC172" s="91"/>
      <c r="CD172" s="91"/>
      <c r="CE172" s="91"/>
      <c r="CF172" s="91"/>
      <c r="CG172" s="91"/>
      <c r="CH172" s="91"/>
      <c r="CI172" s="91"/>
      <c r="CJ172" s="91"/>
      <c r="CK172" s="91"/>
      <c r="CL172" s="91"/>
      <c r="CM172" s="91"/>
      <c r="CN172" s="91"/>
      <c r="CO172" s="91"/>
      <c r="CP172" s="91"/>
      <c r="CQ172" s="91"/>
      <c r="CR172" s="91"/>
      <c r="CS172" s="91"/>
      <c r="CT172" s="91"/>
      <c r="CU172" s="91"/>
      <c r="CV172" s="91"/>
      <c r="CW172" s="91"/>
      <c r="CX172" s="91"/>
      <c r="CY172" s="91"/>
      <c r="CZ172" s="91"/>
      <c r="DA172" s="91"/>
      <c r="DB172" s="91"/>
      <c r="DC172" s="91"/>
      <c r="DD172" s="91"/>
      <c r="DE172" s="91"/>
      <c r="DF172" s="91"/>
      <c r="DG172" s="91"/>
      <c r="DH172" s="91"/>
      <c r="DI172" s="91"/>
      <c r="DJ172" s="91"/>
      <c r="DK172" s="91"/>
      <c r="DL172" s="91"/>
      <c r="DM172" s="91"/>
      <c r="DN172" s="91"/>
      <c r="DO172" s="91"/>
      <c r="DP172" s="91"/>
      <c r="DQ172" s="91"/>
      <c r="DR172" s="91"/>
      <c r="DS172" s="91"/>
      <c r="DT172" s="91"/>
      <c r="DU172" s="91"/>
      <c r="DV172" s="91"/>
      <c r="DW172" s="91"/>
      <c r="DX172" s="91"/>
      <c r="DY172" s="91"/>
      <c r="DZ172" s="91"/>
      <c r="EA172" s="91"/>
      <c r="EB172" s="91"/>
      <c r="EC172" s="91"/>
      <c r="ED172" s="91"/>
      <c r="EE172" s="91"/>
      <c r="EF172" s="91"/>
      <c r="EG172" s="91"/>
      <c r="EH172" s="91"/>
      <c r="EI172" s="91"/>
      <c r="EJ172" s="91"/>
      <c r="EK172" s="91"/>
      <c r="EL172" s="91"/>
      <c r="EM172" s="91"/>
      <c r="EN172" s="91"/>
      <c r="EO172" s="91"/>
      <c r="EP172" s="91"/>
      <c r="EQ172" s="91"/>
      <c r="ER172" s="91"/>
      <c r="ES172" s="91"/>
      <c r="ET172" s="91"/>
      <c r="EU172" s="91"/>
      <c r="EV172" s="91"/>
      <c r="EW172" s="91"/>
      <c r="EX172" s="91"/>
      <c r="EY172" s="91"/>
      <c r="EZ172" s="91"/>
      <c r="FA172" s="91"/>
      <c r="FB172" s="91"/>
      <c r="FC172" s="91"/>
      <c r="FD172" s="91"/>
      <c r="FE172" s="91"/>
      <c r="FF172" s="91"/>
      <c r="FG172" s="91"/>
      <c r="FH172" s="91"/>
      <c r="FI172" s="91"/>
      <c r="FJ172" s="91"/>
      <c r="FK172" s="91"/>
      <c r="FL172" s="91"/>
      <c r="FM172" s="91"/>
      <c r="FN172" s="91"/>
      <c r="FO172" s="91"/>
      <c r="FP172" s="91"/>
      <c r="FQ172" s="91"/>
      <c r="FR172" s="91"/>
      <c r="FS172" s="91"/>
      <c r="FT172" s="91"/>
      <c r="FU172" s="91"/>
      <c r="FV172" s="91"/>
      <c r="FW172" s="91"/>
      <c r="FX172" s="91"/>
      <c r="FY172" s="91"/>
      <c r="FZ172" s="91"/>
      <c r="GA172" s="91"/>
      <c r="GB172" s="91"/>
      <c r="GC172" s="91"/>
      <c r="GD172" s="91"/>
      <c r="GE172" s="91"/>
      <c r="GF172" s="91"/>
      <c r="GG172" s="91"/>
      <c r="GH172" s="91"/>
      <c r="GI172" s="91"/>
      <c r="GJ172" s="91"/>
      <c r="GK172" s="91"/>
      <c r="GL172" s="91"/>
      <c r="GM172" s="91"/>
      <c r="GN172" s="91"/>
      <c r="GO172" s="91"/>
      <c r="GP172" s="91"/>
      <c r="GQ172" s="91"/>
      <c r="GR172" s="91"/>
      <c r="GS172" s="91"/>
      <c r="GT172" s="91"/>
      <c r="GU172" s="91"/>
      <c r="GV172" s="91"/>
      <c r="GW172" s="91"/>
      <c r="GX172" s="91"/>
      <c r="GY172" s="91"/>
      <c r="GZ172" s="91"/>
      <c r="HA172" s="91"/>
      <c r="HB172" s="91"/>
      <c r="HC172" s="91"/>
      <c r="HD172" s="91"/>
      <c r="HE172" s="91"/>
      <c r="HF172" s="91"/>
      <c r="HG172" s="91"/>
      <c r="HH172" s="91"/>
      <c r="HI172" s="91"/>
      <c r="HJ172" s="91"/>
      <c r="HK172" s="91"/>
      <c r="HL172" s="91"/>
      <c r="HM172" s="91"/>
      <c r="HN172" s="91"/>
      <c r="HO172" s="91"/>
      <c r="HP172" s="91"/>
      <c r="HQ172" s="91"/>
      <c r="HR172" s="91"/>
      <c r="HS172" s="91"/>
      <c r="HT172" s="91"/>
      <c r="HU172" s="91"/>
      <c r="HV172" s="91"/>
      <c r="HW172" s="91"/>
      <c r="HX172" s="91"/>
      <c r="HY172" s="91"/>
      <c r="HZ172" s="91"/>
      <c r="IA172" s="91"/>
      <c r="IB172" s="91"/>
      <c r="IC172" s="91"/>
      <c r="ID172" s="91"/>
      <c r="IE172" s="91"/>
      <c r="IF172" s="91"/>
      <c r="IG172" s="91"/>
      <c r="IH172" s="91"/>
      <c r="II172" s="91"/>
      <c r="IJ172" s="91"/>
      <c r="IK172" s="91"/>
      <c r="IL172" s="91"/>
      <c r="IM172" s="91"/>
      <c r="IN172" s="91"/>
      <c r="IO172" s="91"/>
      <c r="IP172" s="91"/>
      <c r="IQ172" s="91"/>
      <c r="IR172" s="91"/>
      <c r="IS172" s="91"/>
      <c r="IT172" s="91"/>
      <c r="IU172" s="91"/>
      <c r="IV172" s="91"/>
      <c r="IW172" s="91"/>
      <c r="IX172" s="91"/>
      <c r="IY172" s="91"/>
      <c r="IZ172" s="91"/>
      <c r="JA172" s="91"/>
      <c r="JB172" s="91"/>
      <c r="JC172" s="91"/>
      <c r="JD172" s="91"/>
      <c r="JE172" s="91"/>
      <c r="JF172" s="91"/>
      <c r="JG172" s="91"/>
      <c r="JH172" s="91"/>
      <c r="JI172" s="91"/>
      <c r="JJ172" s="91"/>
      <c r="JK172" s="91"/>
      <c r="JL172" s="91"/>
      <c r="JM172" s="91"/>
      <c r="JN172" s="91"/>
      <c r="JO172" s="91"/>
      <c r="JP172" s="91"/>
      <c r="JQ172" s="91"/>
      <c r="JR172" s="91"/>
      <c r="JS172" s="91"/>
      <c r="JT172" s="91"/>
      <c r="JU172" s="91"/>
      <c r="JV172" s="91"/>
      <c r="JW172" s="91"/>
      <c r="JX172" s="91"/>
      <c r="JY172" s="91"/>
      <c r="JZ172" s="91"/>
      <c r="KA172" s="91"/>
      <c r="KB172" s="91"/>
      <c r="KC172" s="91"/>
      <c r="KD172" s="91"/>
      <c r="KE172" s="91"/>
      <c r="KF172" s="91"/>
      <c r="KG172" s="91"/>
      <c r="KH172" s="91"/>
      <c r="KI172" s="91"/>
      <c r="KJ172" s="91"/>
      <c r="KK172" s="91"/>
      <c r="KL172" s="91"/>
      <c r="KM172" s="91"/>
      <c r="KN172" s="91"/>
      <c r="KO172" s="91"/>
      <c r="KP172" s="91"/>
      <c r="KQ172" s="91"/>
      <c r="KR172" s="91"/>
      <c r="KS172" s="91"/>
      <c r="KT172" s="91"/>
      <c r="KU172" s="91"/>
      <c r="KV172" s="91"/>
      <c r="KW172" s="91"/>
      <c r="KX172" s="91"/>
      <c r="KY172" s="91"/>
      <c r="KZ172" s="91"/>
      <c r="LA172" s="91"/>
      <c r="LB172" s="91"/>
      <c r="LC172" s="91"/>
      <c r="LD172" s="91"/>
      <c r="LE172" s="91"/>
      <c r="LF172" s="91"/>
      <c r="LG172" s="91"/>
      <c r="LH172" s="91"/>
      <c r="LI172" s="91"/>
      <c r="LJ172" s="91"/>
      <c r="LK172" s="91"/>
      <c r="LL172" s="91"/>
      <c r="LM172" s="91"/>
      <c r="LN172" s="91"/>
      <c r="LO172" s="91"/>
      <c r="LP172" s="91"/>
      <c r="LQ172" s="91"/>
      <c r="LR172" s="91"/>
      <c r="LS172" s="91"/>
      <c r="LT172" s="91"/>
      <c r="LU172" s="91"/>
      <c r="LV172" s="91"/>
      <c r="LW172" s="91"/>
      <c r="LX172" s="91"/>
      <c r="LY172" s="91"/>
    </row>
    <row r="173" spans="1:337" s="1" customFormat="1" ht="15" thickBot="1" x14ac:dyDescent="0.4">
      <c r="A173" s="61"/>
      <c r="B173" s="36">
        <v>1</v>
      </c>
      <c r="C173" s="37">
        <v>1</v>
      </c>
      <c r="D173" s="38">
        <v>0</v>
      </c>
      <c r="E173" s="54"/>
      <c r="F173" s="55"/>
      <c r="G173" s="56"/>
      <c r="H173" s="56"/>
      <c r="I173" s="57"/>
      <c r="J173" s="41"/>
      <c r="K173" s="42"/>
      <c r="L173" s="42"/>
      <c r="M173" s="42"/>
      <c r="N173" s="42"/>
      <c r="O173" s="14"/>
      <c r="P173" s="14"/>
      <c r="Q173" s="14"/>
      <c r="R173" s="14"/>
      <c r="S173" s="107">
        <v>-0.13044034774734281</v>
      </c>
      <c r="T173" s="15">
        <f t="shared" si="35"/>
        <v>0.46743607205459575</v>
      </c>
      <c r="U173" s="43"/>
      <c r="V173" s="19">
        <v>0.11685901801364894</v>
      </c>
      <c r="W173" s="44"/>
      <c r="X173" s="44"/>
      <c r="Y173" s="45"/>
      <c r="Z173" s="42"/>
      <c r="AA173" s="42"/>
      <c r="AB173" s="19"/>
      <c r="AC173" s="44"/>
      <c r="AD173" s="46"/>
      <c r="AE173" s="47"/>
      <c r="AF173" s="119"/>
      <c r="AG173" s="120"/>
      <c r="AH173" s="116"/>
      <c r="AI173" s="123"/>
      <c r="AJ173" s="126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  <c r="AY173" s="91"/>
      <c r="AZ173" s="91"/>
      <c r="BA173" s="91"/>
      <c r="BB173" s="91"/>
      <c r="BC173" s="91"/>
      <c r="BD173" s="91"/>
      <c r="BE173" s="91"/>
      <c r="BF173" s="91"/>
      <c r="BG173" s="91"/>
      <c r="BH173" s="91"/>
      <c r="BI173" s="91"/>
      <c r="BJ173" s="91"/>
      <c r="BK173" s="91"/>
      <c r="BL173" s="91"/>
      <c r="BM173" s="91"/>
      <c r="BN173" s="91"/>
      <c r="BO173" s="91"/>
      <c r="BP173" s="91"/>
      <c r="BQ173" s="91"/>
      <c r="BR173" s="91"/>
      <c r="BS173" s="91"/>
      <c r="BT173" s="91"/>
      <c r="BU173" s="91"/>
      <c r="BV173" s="91"/>
      <c r="BW173" s="91"/>
      <c r="BX173" s="91"/>
      <c r="BY173" s="91"/>
      <c r="BZ173" s="91"/>
      <c r="CA173" s="91"/>
      <c r="CB173" s="91"/>
      <c r="CC173" s="91"/>
      <c r="CD173" s="91"/>
      <c r="CE173" s="91"/>
      <c r="CF173" s="91"/>
      <c r="CG173" s="91"/>
      <c r="CH173" s="91"/>
      <c r="CI173" s="91"/>
      <c r="CJ173" s="91"/>
      <c r="CK173" s="91"/>
      <c r="CL173" s="91"/>
      <c r="CM173" s="91"/>
      <c r="CN173" s="91"/>
      <c r="CO173" s="91"/>
      <c r="CP173" s="91"/>
      <c r="CQ173" s="91"/>
      <c r="CR173" s="91"/>
      <c r="CS173" s="91"/>
      <c r="CT173" s="91"/>
      <c r="CU173" s="91"/>
      <c r="CV173" s="91"/>
      <c r="CW173" s="91"/>
      <c r="CX173" s="91"/>
      <c r="CY173" s="91"/>
      <c r="CZ173" s="91"/>
      <c r="DA173" s="91"/>
      <c r="DB173" s="91"/>
      <c r="DC173" s="91"/>
      <c r="DD173" s="91"/>
      <c r="DE173" s="91"/>
      <c r="DF173" s="91"/>
      <c r="DG173" s="91"/>
      <c r="DH173" s="91"/>
      <c r="DI173" s="91"/>
      <c r="DJ173" s="91"/>
      <c r="DK173" s="91"/>
      <c r="DL173" s="91"/>
      <c r="DM173" s="91"/>
      <c r="DN173" s="91"/>
      <c r="DO173" s="91"/>
      <c r="DP173" s="91"/>
      <c r="DQ173" s="91"/>
      <c r="DR173" s="91"/>
      <c r="DS173" s="91"/>
      <c r="DT173" s="91"/>
      <c r="DU173" s="91"/>
      <c r="DV173" s="91"/>
      <c r="DW173" s="91"/>
      <c r="DX173" s="91"/>
      <c r="DY173" s="91"/>
      <c r="DZ173" s="91"/>
      <c r="EA173" s="91"/>
      <c r="EB173" s="91"/>
      <c r="EC173" s="91"/>
      <c r="ED173" s="91"/>
      <c r="EE173" s="91"/>
      <c r="EF173" s="91"/>
      <c r="EG173" s="91"/>
      <c r="EH173" s="91"/>
      <c r="EI173" s="91"/>
      <c r="EJ173" s="91"/>
      <c r="EK173" s="91"/>
      <c r="EL173" s="91"/>
      <c r="EM173" s="91"/>
      <c r="EN173" s="91"/>
      <c r="EO173" s="91"/>
      <c r="EP173" s="91"/>
      <c r="EQ173" s="91"/>
      <c r="ER173" s="91"/>
      <c r="ES173" s="91"/>
      <c r="ET173" s="91"/>
      <c r="EU173" s="91"/>
      <c r="EV173" s="91"/>
      <c r="EW173" s="91"/>
      <c r="EX173" s="91"/>
      <c r="EY173" s="91"/>
      <c r="EZ173" s="91"/>
      <c r="FA173" s="91"/>
      <c r="FB173" s="91"/>
      <c r="FC173" s="91"/>
      <c r="FD173" s="91"/>
      <c r="FE173" s="91"/>
      <c r="FF173" s="91"/>
      <c r="FG173" s="91"/>
      <c r="FH173" s="91"/>
      <c r="FI173" s="91"/>
      <c r="FJ173" s="91"/>
      <c r="FK173" s="91"/>
      <c r="FL173" s="91"/>
      <c r="FM173" s="91"/>
      <c r="FN173" s="91"/>
      <c r="FO173" s="91"/>
      <c r="FP173" s="91"/>
      <c r="FQ173" s="91"/>
      <c r="FR173" s="91"/>
      <c r="FS173" s="91"/>
      <c r="FT173" s="91"/>
      <c r="FU173" s="91"/>
      <c r="FV173" s="91"/>
      <c r="FW173" s="91"/>
      <c r="FX173" s="91"/>
      <c r="FY173" s="91"/>
      <c r="FZ173" s="91"/>
      <c r="GA173" s="91"/>
      <c r="GB173" s="91"/>
      <c r="GC173" s="91"/>
      <c r="GD173" s="91"/>
      <c r="GE173" s="91"/>
      <c r="GF173" s="91"/>
      <c r="GG173" s="91"/>
      <c r="GH173" s="91"/>
      <c r="GI173" s="91"/>
      <c r="GJ173" s="91"/>
      <c r="GK173" s="91"/>
      <c r="GL173" s="91"/>
      <c r="GM173" s="91"/>
      <c r="GN173" s="91"/>
      <c r="GO173" s="91"/>
      <c r="GP173" s="91"/>
      <c r="GQ173" s="91"/>
      <c r="GR173" s="91"/>
      <c r="GS173" s="91"/>
      <c r="GT173" s="91"/>
      <c r="GU173" s="91"/>
      <c r="GV173" s="91"/>
      <c r="GW173" s="91"/>
      <c r="GX173" s="91"/>
      <c r="GY173" s="91"/>
      <c r="GZ173" s="91"/>
      <c r="HA173" s="91"/>
      <c r="HB173" s="91"/>
      <c r="HC173" s="91"/>
      <c r="HD173" s="91"/>
      <c r="HE173" s="91"/>
      <c r="HF173" s="91"/>
      <c r="HG173" s="91"/>
      <c r="HH173" s="91"/>
      <c r="HI173" s="91"/>
      <c r="HJ173" s="91"/>
      <c r="HK173" s="91"/>
      <c r="HL173" s="91"/>
      <c r="HM173" s="91"/>
      <c r="HN173" s="91"/>
      <c r="HO173" s="91"/>
      <c r="HP173" s="91"/>
      <c r="HQ173" s="91"/>
      <c r="HR173" s="91"/>
      <c r="HS173" s="91"/>
      <c r="HT173" s="91"/>
      <c r="HU173" s="91"/>
      <c r="HV173" s="91"/>
      <c r="HW173" s="91"/>
      <c r="HX173" s="91"/>
      <c r="HY173" s="91"/>
      <c r="HZ173" s="91"/>
      <c r="IA173" s="91"/>
      <c r="IB173" s="91"/>
      <c r="IC173" s="91"/>
      <c r="ID173" s="91"/>
      <c r="IE173" s="91"/>
      <c r="IF173" s="91"/>
      <c r="IG173" s="91"/>
      <c r="IH173" s="91"/>
      <c r="II173" s="91"/>
      <c r="IJ173" s="91"/>
      <c r="IK173" s="91"/>
      <c r="IL173" s="91"/>
      <c r="IM173" s="91"/>
      <c r="IN173" s="91"/>
      <c r="IO173" s="91"/>
      <c r="IP173" s="91"/>
      <c r="IQ173" s="91"/>
      <c r="IR173" s="91"/>
      <c r="IS173" s="91"/>
      <c r="IT173" s="91"/>
      <c r="IU173" s="91"/>
      <c r="IV173" s="91"/>
      <c r="IW173" s="91"/>
      <c r="IX173" s="91"/>
      <c r="IY173" s="91"/>
      <c r="IZ173" s="91"/>
      <c r="JA173" s="91"/>
      <c r="JB173" s="91"/>
      <c r="JC173" s="91"/>
      <c r="JD173" s="91"/>
      <c r="JE173" s="91"/>
      <c r="JF173" s="91"/>
      <c r="JG173" s="91"/>
      <c r="JH173" s="91"/>
      <c r="JI173" s="91"/>
      <c r="JJ173" s="91"/>
      <c r="JK173" s="91"/>
      <c r="JL173" s="91"/>
      <c r="JM173" s="91"/>
      <c r="JN173" s="91"/>
      <c r="JO173" s="91"/>
      <c r="JP173" s="91"/>
      <c r="JQ173" s="91"/>
      <c r="JR173" s="91"/>
      <c r="JS173" s="91"/>
      <c r="JT173" s="91"/>
      <c r="JU173" s="91"/>
      <c r="JV173" s="91"/>
      <c r="JW173" s="91"/>
      <c r="JX173" s="91"/>
      <c r="JY173" s="91"/>
      <c r="JZ173" s="91"/>
      <c r="KA173" s="91"/>
      <c r="KB173" s="91"/>
      <c r="KC173" s="91"/>
      <c r="KD173" s="91"/>
      <c r="KE173" s="91"/>
      <c r="KF173" s="91"/>
      <c r="KG173" s="91"/>
      <c r="KH173" s="91"/>
      <c r="KI173" s="91"/>
      <c r="KJ173" s="91"/>
      <c r="KK173" s="91"/>
      <c r="KL173" s="91"/>
      <c r="KM173" s="91"/>
      <c r="KN173" s="91"/>
      <c r="KO173" s="91"/>
      <c r="KP173" s="91"/>
      <c r="KQ173" s="91"/>
      <c r="KR173" s="91"/>
      <c r="KS173" s="91"/>
      <c r="KT173" s="91"/>
      <c r="KU173" s="91"/>
      <c r="KV173" s="91"/>
      <c r="KW173" s="91"/>
      <c r="KX173" s="91"/>
      <c r="KY173" s="91"/>
      <c r="KZ173" s="91"/>
      <c r="LA173" s="91"/>
      <c r="LB173" s="91"/>
      <c r="LC173" s="91"/>
      <c r="LD173" s="91"/>
      <c r="LE173" s="91"/>
      <c r="LF173" s="91"/>
      <c r="LG173" s="91"/>
      <c r="LH173" s="91"/>
      <c r="LI173" s="91"/>
      <c r="LJ173" s="91"/>
      <c r="LK173" s="91"/>
      <c r="LL173" s="91"/>
      <c r="LM173" s="91"/>
      <c r="LN173" s="91"/>
      <c r="LO173" s="91"/>
      <c r="LP173" s="91"/>
      <c r="LQ173" s="91"/>
      <c r="LR173" s="91"/>
      <c r="LS173" s="91"/>
      <c r="LT173" s="91"/>
      <c r="LU173" s="91"/>
      <c r="LV173" s="91"/>
      <c r="LW173" s="91"/>
      <c r="LX173" s="91"/>
      <c r="LY173" s="91"/>
    </row>
    <row r="174" spans="1:337" s="1" customFormat="1" ht="15" thickBot="1" x14ac:dyDescent="0.4">
      <c r="A174" s="59">
        <f>A170+1</f>
        <v>42</v>
      </c>
      <c r="B174" s="3">
        <v>0</v>
      </c>
      <c r="C174" s="4">
        <v>0</v>
      </c>
      <c r="D174" s="5">
        <v>0</v>
      </c>
      <c r="E174" s="48" cm="1">
        <f t="array" ref="E174:F176">AF170:AG172</f>
        <v>-0.40691549304324004</v>
      </c>
      <c r="F174" s="49">
        <v>-0.3726557065585665</v>
      </c>
      <c r="G174" s="49" cm="1">
        <f t="array" ref="G174:G176">AI170:AI172</f>
        <v>3.0798720023862649</v>
      </c>
      <c r="H174" s="49" cm="1">
        <f t="array" ref="H174:H176">AH170:AH172</f>
        <v>0.45548492135922358</v>
      </c>
      <c r="I174" s="52">
        <f>AJ170</f>
        <v>-1.3242611668583224</v>
      </c>
      <c r="J174" s="8">
        <v>3</v>
      </c>
      <c r="K174" s="9" cm="1">
        <f t="array" ref="K174:N176" xml:space="preserve"> MMULT(E174:F176, TRANSPOSE(B174:C177))+H174:H176</f>
        <v>0.45548492135922358</v>
      </c>
      <c r="L174" s="9">
        <v>8.2829214800657081E-2</v>
      </c>
      <c r="M174" s="9">
        <v>4.8569428315983543E-2</v>
      </c>
      <c r="N174" s="9">
        <v>-0.32408627824258296</v>
      </c>
      <c r="O174" s="11">
        <f>(EXP(K174)-EXP(-K174))/(EXP(K174)+EXP(-K174))</f>
        <v>0.42639716313222148</v>
      </c>
      <c r="P174" s="11">
        <f t="shared" ref="P174:R176" si="44">1/(1+EXP(-L174))</f>
        <v>0.52069547297011454</v>
      </c>
      <c r="Q174" s="11">
        <f t="shared" si="44"/>
        <v>0.51213997066767625</v>
      </c>
      <c r="R174" s="11">
        <f t="shared" si="44"/>
        <v>0.41968021460866028</v>
      </c>
      <c r="S174" s="105" cm="1">
        <f t="array" ref="S174:S177">MMULT(TRANSPOSE(O174:R176), G174:G176)+I174</f>
        <v>-0.10978797069593971</v>
      </c>
      <c r="T174" s="15">
        <f t="shared" si="35"/>
        <v>0.47258054326470933</v>
      </c>
      <c r="U174" s="16" cm="1">
        <f t="array" ref="U174">0.25*(-SUMPRODUCT(D174:D177,LN(T174:T177))-SUMPRODUCT(1-D174:D177,LN(1-T174:T177)))</f>
        <v>0.62371665167037849</v>
      </c>
      <c r="V174" s="17" cm="1">
        <f t="array" ref="V174:V177">0.25*(T174:T177-D174:D177)</f>
        <v>0.11814513581617733</v>
      </c>
      <c r="W174" s="20" cm="1">
        <f t="array" ref="W174:W176" xml:space="preserve"> TRANSPOSE(MMULT( TRANSPOSE(_xlfn.ANCHORARRAY(V174)), TRANSPOSE(O174:R176)))</f>
        <v>-1.8968897608468337E-2</v>
      </c>
      <c r="X174" s="20">
        <f>SUM(_xlfn.ANCHORARRAY(V174))</f>
        <v>5.7515668371639905E-3</v>
      </c>
      <c r="Y174" s="22" cm="1">
        <f t="array" ref="Y174:AB176">(G174:G176)*(TRANSPOSE(_xlfn.ANCHORARRAY(V174))*(O174:R176)*(1-O174:R176))</f>
        <v>8.8996742547657284E-2</v>
      </c>
      <c r="Z174" s="23">
        <v>-8.9064156625996205E-2</v>
      </c>
      <c r="AA174" s="23">
        <v>-8.7151460311169535E-2</v>
      </c>
      <c r="AB174" s="17">
        <v>8.7561049606682789E-2</v>
      </c>
      <c r="AC174" s="20" cm="1">
        <f t="array" ref="AC174:AD176">MMULT((_xlfn.ANCHORARRAY(Y174)),(B174:C177))</f>
        <v>4.0958929551325463E-4</v>
      </c>
      <c r="AD174" s="26">
        <v>-1.5031070193134155E-3</v>
      </c>
      <c r="AE174" s="28">
        <f>SUM(Y174:AB174)</f>
        <v>3.4217521717433419E-4</v>
      </c>
      <c r="AF174" s="117" cm="1">
        <f t="array" ref="AF174:AG176">E174:F176-3*(_xlfn.ANCHORARRAY(AC174))</f>
        <v>-0.40814426092977979</v>
      </c>
      <c r="AG174" s="118">
        <v>-0.36814638550062628</v>
      </c>
      <c r="AH174" s="114" cm="1">
        <f t="array" ref="AH174:AH176">(H174:H176)-3*(AE174:AE176)</f>
        <v>0.45445839570770058</v>
      </c>
      <c r="AI174" s="121" cm="1">
        <f t="array" ref="AI174:AI176">G174:G176-3*(_xlfn.ANCHORARRAY(W174))</f>
        <v>3.1367786952116701</v>
      </c>
      <c r="AJ174" s="124">
        <f>I174-3*(X174)</f>
        <v>-1.3415158673698144</v>
      </c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  <c r="AY174" s="91"/>
      <c r="AZ174" s="91"/>
      <c r="BA174" s="91"/>
      <c r="BB174" s="91"/>
      <c r="BC174" s="91"/>
      <c r="BD174" s="91"/>
      <c r="BE174" s="91"/>
      <c r="BF174" s="91"/>
      <c r="BG174" s="91"/>
      <c r="BH174" s="91"/>
      <c r="BI174" s="91"/>
      <c r="BJ174" s="91"/>
      <c r="BK174" s="91"/>
      <c r="BL174" s="91"/>
      <c r="BM174" s="91"/>
      <c r="BN174" s="91"/>
      <c r="BO174" s="91"/>
      <c r="BP174" s="91"/>
      <c r="BQ174" s="91"/>
      <c r="BR174" s="91"/>
      <c r="BS174" s="91"/>
      <c r="BT174" s="91"/>
      <c r="BU174" s="91"/>
      <c r="BV174" s="91"/>
      <c r="BW174" s="91"/>
      <c r="BX174" s="91"/>
      <c r="BY174" s="91"/>
      <c r="BZ174" s="91"/>
      <c r="CA174" s="91"/>
      <c r="CB174" s="91"/>
      <c r="CC174" s="91"/>
      <c r="CD174" s="91"/>
      <c r="CE174" s="91"/>
      <c r="CF174" s="91"/>
      <c r="CG174" s="91"/>
      <c r="CH174" s="91"/>
      <c r="CI174" s="91"/>
      <c r="CJ174" s="91"/>
      <c r="CK174" s="91"/>
      <c r="CL174" s="91"/>
      <c r="CM174" s="91"/>
      <c r="CN174" s="91"/>
      <c r="CO174" s="91"/>
      <c r="CP174" s="91"/>
      <c r="CQ174" s="91"/>
      <c r="CR174" s="91"/>
      <c r="CS174" s="91"/>
      <c r="CT174" s="91"/>
      <c r="CU174" s="91"/>
      <c r="CV174" s="91"/>
      <c r="CW174" s="91"/>
      <c r="CX174" s="91"/>
      <c r="CY174" s="91"/>
      <c r="CZ174" s="91"/>
      <c r="DA174" s="91"/>
      <c r="DB174" s="91"/>
      <c r="DC174" s="91"/>
      <c r="DD174" s="91"/>
      <c r="DE174" s="91"/>
      <c r="DF174" s="91"/>
      <c r="DG174" s="91"/>
      <c r="DH174" s="91"/>
      <c r="DI174" s="91"/>
      <c r="DJ174" s="91"/>
      <c r="DK174" s="91"/>
      <c r="DL174" s="91"/>
      <c r="DM174" s="91"/>
      <c r="DN174" s="91"/>
      <c r="DO174" s="91"/>
      <c r="DP174" s="91"/>
      <c r="DQ174" s="91"/>
      <c r="DR174" s="91"/>
      <c r="DS174" s="91"/>
      <c r="DT174" s="91"/>
      <c r="DU174" s="91"/>
      <c r="DV174" s="91"/>
      <c r="DW174" s="91"/>
      <c r="DX174" s="91"/>
      <c r="DY174" s="91"/>
      <c r="DZ174" s="91"/>
      <c r="EA174" s="91"/>
      <c r="EB174" s="91"/>
      <c r="EC174" s="91"/>
      <c r="ED174" s="91"/>
      <c r="EE174" s="91"/>
      <c r="EF174" s="91"/>
      <c r="EG174" s="91"/>
      <c r="EH174" s="91"/>
      <c r="EI174" s="91"/>
      <c r="EJ174" s="91"/>
      <c r="EK174" s="91"/>
      <c r="EL174" s="91"/>
      <c r="EM174" s="91"/>
      <c r="EN174" s="91"/>
      <c r="EO174" s="91"/>
      <c r="EP174" s="91"/>
      <c r="EQ174" s="91"/>
      <c r="ER174" s="91"/>
      <c r="ES174" s="91"/>
      <c r="ET174" s="91"/>
      <c r="EU174" s="91"/>
      <c r="EV174" s="91"/>
      <c r="EW174" s="91"/>
      <c r="EX174" s="91"/>
      <c r="EY174" s="91"/>
      <c r="EZ174" s="91"/>
      <c r="FA174" s="91"/>
      <c r="FB174" s="91"/>
      <c r="FC174" s="91"/>
      <c r="FD174" s="91"/>
      <c r="FE174" s="91"/>
      <c r="FF174" s="91"/>
      <c r="FG174" s="91"/>
      <c r="FH174" s="91"/>
      <c r="FI174" s="91"/>
      <c r="FJ174" s="91"/>
      <c r="FK174" s="91"/>
      <c r="FL174" s="91"/>
      <c r="FM174" s="91"/>
      <c r="FN174" s="91"/>
      <c r="FO174" s="91"/>
      <c r="FP174" s="91"/>
      <c r="FQ174" s="91"/>
      <c r="FR174" s="91"/>
      <c r="FS174" s="91"/>
      <c r="FT174" s="91"/>
      <c r="FU174" s="91"/>
      <c r="FV174" s="91"/>
      <c r="FW174" s="91"/>
      <c r="FX174" s="91"/>
      <c r="FY174" s="91"/>
      <c r="FZ174" s="91"/>
      <c r="GA174" s="91"/>
      <c r="GB174" s="91"/>
      <c r="GC174" s="91"/>
      <c r="GD174" s="91"/>
      <c r="GE174" s="91"/>
      <c r="GF174" s="91"/>
      <c r="GG174" s="91"/>
      <c r="GH174" s="91"/>
      <c r="GI174" s="91"/>
      <c r="GJ174" s="91"/>
      <c r="GK174" s="91"/>
      <c r="GL174" s="91"/>
      <c r="GM174" s="91"/>
      <c r="GN174" s="91"/>
      <c r="GO174" s="91"/>
      <c r="GP174" s="91"/>
      <c r="GQ174" s="91"/>
      <c r="GR174" s="91"/>
      <c r="GS174" s="91"/>
      <c r="GT174" s="91"/>
      <c r="GU174" s="91"/>
      <c r="GV174" s="91"/>
      <c r="GW174" s="91"/>
      <c r="GX174" s="91"/>
      <c r="GY174" s="91"/>
      <c r="GZ174" s="91"/>
      <c r="HA174" s="91"/>
      <c r="HB174" s="91"/>
      <c r="HC174" s="91"/>
      <c r="HD174" s="91"/>
      <c r="HE174" s="91"/>
      <c r="HF174" s="91"/>
      <c r="HG174" s="91"/>
      <c r="HH174" s="91"/>
      <c r="HI174" s="91"/>
      <c r="HJ174" s="91"/>
      <c r="HK174" s="91"/>
      <c r="HL174" s="91"/>
      <c r="HM174" s="91"/>
      <c r="HN174" s="91"/>
      <c r="HO174" s="91"/>
      <c r="HP174" s="91"/>
      <c r="HQ174" s="91"/>
      <c r="HR174" s="91"/>
      <c r="HS174" s="91"/>
      <c r="HT174" s="91"/>
      <c r="HU174" s="91"/>
      <c r="HV174" s="91"/>
      <c r="HW174" s="91"/>
      <c r="HX174" s="91"/>
      <c r="HY174" s="91"/>
      <c r="HZ174" s="91"/>
      <c r="IA174" s="91"/>
      <c r="IB174" s="91"/>
      <c r="IC174" s="91"/>
      <c r="ID174" s="91"/>
      <c r="IE174" s="91"/>
      <c r="IF174" s="91"/>
      <c r="IG174" s="91"/>
      <c r="IH174" s="91"/>
      <c r="II174" s="91"/>
      <c r="IJ174" s="91"/>
      <c r="IK174" s="91"/>
      <c r="IL174" s="91"/>
      <c r="IM174" s="91"/>
      <c r="IN174" s="91"/>
      <c r="IO174" s="91"/>
      <c r="IP174" s="91"/>
      <c r="IQ174" s="91"/>
      <c r="IR174" s="91"/>
      <c r="IS174" s="91"/>
      <c r="IT174" s="91"/>
      <c r="IU174" s="91"/>
      <c r="IV174" s="91"/>
      <c r="IW174" s="91"/>
      <c r="IX174" s="91"/>
      <c r="IY174" s="91"/>
      <c r="IZ174" s="91"/>
      <c r="JA174" s="91"/>
      <c r="JB174" s="91"/>
      <c r="JC174" s="91"/>
      <c r="JD174" s="91"/>
      <c r="JE174" s="91"/>
      <c r="JF174" s="91"/>
      <c r="JG174" s="91"/>
      <c r="JH174" s="91"/>
      <c r="JI174" s="91"/>
      <c r="JJ174" s="91"/>
      <c r="JK174" s="91"/>
      <c r="JL174" s="91"/>
      <c r="JM174" s="91"/>
      <c r="JN174" s="91"/>
      <c r="JO174" s="91"/>
      <c r="JP174" s="91"/>
      <c r="JQ174" s="91"/>
      <c r="JR174" s="91"/>
      <c r="JS174" s="91"/>
      <c r="JT174" s="91"/>
      <c r="JU174" s="91"/>
      <c r="JV174" s="91"/>
      <c r="JW174" s="91"/>
      <c r="JX174" s="91"/>
      <c r="JY174" s="91"/>
      <c r="JZ174" s="91"/>
      <c r="KA174" s="91"/>
      <c r="KB174" s="91"/>
      <c r="KC174" s="91"/>
      <c r="KD174" s="91"/>
      <c r="KE174" s="91"/>
      <c r="KF174" s="91"/>
      <c r="KG174" s="91"/>
      <c r="KH174" s="91"/>
      <c r="KI174" s="91"/>
      <c r="KJ174" s="91"/>
      <c r="KK174" s="91"/>
      <c r="KL174" s="91"/>
      <c r="KM174" s="91"/>
      <c r="KN174" s="91"/>
      <c r="KO174" s="91"/>
      <c r="KP174" s="91"/>
      <c r="KQ174" s="91"/>
      <c r="KR174" s="91"/>
      <c r="KS174" s="91"/>
      <c r="KT174" s="91"/>
      <c r="KU174" s="91"/>
      <c r="KV174" s="91"/>
      <c r="KW174" s="91"/>
      <c r="KX174" s="91"/>
      <c r="KY174" s="91"/>
      <c r="KZ174" s="91"/>
      <c r="LA174" s="91"/>
      <c r="LB174" s="91"/>
      <c r="LC174" s="91"/>
      <c r="LD174" s="91"/>
      <c r="LE174" s="91"/>
      <c r="LF174" s="91"/>
      <c r="LG174" s="91"/>
      <c r="LH174" s="91"/>
      <c r="LI174" s="91"/>
      <c r="LJ174" s="91"/>
      <c r="LK174" s="91"/>
      <c r="LL174" s="91"/>
      <c r="LM174" s="91"/>
      <c r="LN174" s="91"/>
      <c r="LO174" s="91"/>
      <c r="LP174" s="91"/>
      <c r="LQ174" s="91"/>
      <c r="LR174" s="91"/>
      <c r="LS174" s="91"/>
      <c r="LT174" s="91"/>
      <c r="LU174" s="91"/>
      <c r="LV174" s="91"/>
      <c r="LW174" s="91"/>
      <c r="LX174" s="91"/>
      <c r="LY174" s="91"/>
    </row>
    <row r="175" spans="1:337" s="1" customFormat="1" ht="15" thickBot="1" x14ac:dyDescent="0.4">
      <c r="A175" s="60"/>
      <c r="B175" s="29">
        <v>0</v>
      </c>
      <c r="C175" s="30">
        <v>1</v>
      </c>
      <c r="D175" s="31">
        <v>1</v>
      </c>
      <c r="E175" s="50">
        <v>-0.49271412869822301</v>
      </c>
      <c r="F175" s="51">
        <v>0.69951908583797884</v>
      </c>
      <c r="G175" s="49">
        <v>-0.3354532432432501</v>
      </c>
      <c r="H175" s="49">
        <v>2.9214051862292437E-2</v>
      </c>
      <c r="I175" s="53"/>
      <c r="J175" s="34"/>
      <c r="K175" s="10">
        <v>2.9214051862292437E-2</v>
      </c>
      <c r="L175" s="10">
        <v>0.72873313770027126</v>
      </c>
      <c r="M175" s="10">
        <v>-0.46350007683593059</v>
      </c>
      <c r="N175" s="10">
        <v>0.23601900900204825</v>
      </c>
      <c r="O175" s="13">
        <f>1/(1+EXP(-K175))</f>
        <v>0.50730299357138386</v>
      </c>
      <c r="P175" s="13">
        <f t="shared" si="44"/>
        <v>0.6745272068292183</v>
      </c>
      <c r="Q175" s="13">
        <f t="shared" si="44"/>
        <v>0.38615583750238341</v>
      </c>
      <c r="R175" s="13">
        <f t="shared" si="44"/>
        <v>0.55873236464204579</v>
      </c>
      <c r="S175" s="106">
        <v>0.14632364414490784</v>
      </c>
      <c r="T175" s="15">
        <f t="shared" si="35"/>
        <v>0.53651578217943319</v>
      </c>
      <c r="U175" s="35"/>
      <c r="V175" s="18">
        <v>-0.1158710544551417</v>
      </c>
      <c r="W175" s="21">
        <v>3.2653724193118447E-3</v>
      </c>
      <c r="X175" s="21"/>
      <c r="Y175" s="24">
        <v>-9.9059285149282611E-3</v>
      </c>
      <c r="Z175" s="25">
        <v>8.5333806114082731E-3</v>
      </c>
      <c r="AA175" s="25">
        <v>9.0055620007549429E-3</v>
      </c>
      <c r="AB175" s="18">
        <v>-9.6545117896676969E-3</v>
      </c>
      <c r="AC175" s="21">
        <v>-6.4894978891275393E-4</v>
      </c>
      <c r="AD175" s="27">
        <v>-1.1211311782594238E-3</v>
      </c>
      <c r="AE175" s="28">
        <f>SUM(Y175:AB175)</f>
        <v>-2.0214976924327419E-3</v>
      </c>
      <c r="AF175" s="117">
        <v>-0.49076727933148473</v>
      </c>
      <c r="AG175" s="118">
        <v>0.70288247937275716</v>
      </c>
      <c r="AH175" s="115">
        <v>3.5278544939590664E-2</v>
      </c>
      <c r="AI175" s="122">
        <v>-0.34524936050118565</v>
      </c>
      <c r="AJ175" s="125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  <c r="AY175" s="91"/>
      <c r="AZ175" s="91"/>
      <c r="BA175" s="91"/>
      <c r="BB175" s="91"/>
      <c r="BC175" s="91"/>
      <c r="BD175" s="91"/>
      <c r="BE175" s="91"/>
      <c r="BF175" s="91"/>
      <c r="BG175" s="91"/>
      <c r="BH175" s="91"/>
      <c r="BI175" s="91"/>
      <c r="BJ175" s="91"/>
      <c r="BK175" s="91"/>
      <c r="BL175" s="91"/>
      <c r="BM175" s="91"/>
      <c r="BN175" s="91"/>
      <c r="BO175" s="91"/>
      <c r="BP175" s="91"/>
      <c r="BQ175" s="91"/>
      <c r="BR175" s="91"/>
      <c r="BS175" s="91"/>
      <c r="BT175" s="91"/>
      <c r="BU175" s="91"/>
      <c r="BV175" s="91"/>
      <c r="BW175" s="91"/>
      <c r="BX175" s="91"/>
      <c r="BY175" s="91"/>
      <c r="BZ175" s="91"/>
      <c r="CA175" s="91"/>
      <c r="CB175" s="91"/>
      <c r="CC175" s="91"/>
      <c r="CD175" s="91"/>
      <c r="CE175" s="91"/>
      <c r="CF175" s="91"/>
      <c r="CG175" s="91"/>
      <c r="CH175" s="91"/>
      <c r="CI175" s="91"/>
      <c r="CJ175" s="91"/>
      <c r="CK175" s="91"/>
      <c r="CL175" s="91"/>
      <c r="CM175" s="91"/>
      <c r="CN175" s="91"/>
      <c r="CO175" s="91"/>
      <c r="CP175" s="91"/>
      <c r="CQ175" s="91"/>
      <c r="CR175" s="91"/>
      <c r="CS175" s="91"/>
      <c r="CT175" s="91"/>
      <c r="CU175" s="91"/>
      <c r="CV175" s="91"/>
      <c r="CW175" s="91"/>
      <c r="CX175" s="91"/>
      <c r="CY175" s="91"/>
      <c r="CZ175" s="91"/>
      <c r="DA175" s="91"/>
      <c r="DB175" s="91"/>
      <c r="DC175" s="91"/>
      <c r="DD175" s="91"/>
      <c r="DE175" s="91"/>
      <c r="DF175" s="91"/>
      <c r="DG175" s="91"/>
      <c r="DH175" s="91"/>
      <c r="DI175" s="91"/>
      <c r="DJ175" s="91"/>
      <c r="DK175" s="91"/>
      <c r="DL175" s="91"/>
      <c r="DM175" s="91"/>
      <c r="DN175" s="91"/>
      <c r="DO175" s="91"/>
      <c r="DP175" s="91"/>
      <c r="DQ175" s="91"/>
      <c r="DR175" s="91"/>
      <c r="DS175" s="91"/>
      <c r="DT175" s="91"/>
      <c r="DU175" s="91"/>
      <c r="DV175" s="91"/>
      <c r="DW175" s="91"/>
      <c r="DX175" s="91"/>
      <c r="DY175" s="91"/>
      <c r="DZ175" s="91"/>
      <c r="EA175" s="91"/>
      <c r="EB175" s="91"/>
      <c r="EC175" s="91"/>
      <c r="ED175" s="91"/>
      <c r="EE175" s="91"/>
      <c r="EF175" s="91"/>
      <c r="EG175" s="91"/>
      <c r="EH175" s="91"/>
      <c r="EI175" s="91"/>
      <c r="EJ175" s="91"/>
      <c r="EK175" s="91"/>
      <c r="EL175" s="91"/>
      <c r="EM175" s="91"/>
      <c r="EN175" s="91"/>
      <c r="EO175" s="91"/>
      <c r="EP175" s="91"/>
      <c r="EQ175" s="91"/>
      <c r="ER175" s="91"/>
      <c r="ES175" s="91"/>
      <c r="ET175" s="91"/>
      <c r="EU175" s="91"/>
      <c r="EV175" s="91"/>
      <c r="EW175" s="91"/>
      <c r="EX175" s="91"/>
      <c r="EY175" s="91"/>
      <c r="EZ175" s="91"/>
      <c r="FA175" s="91"/>
      <c r="FB175" s="91"/>
      <c r="FC175" s="91"/>
      <c r="FD175" s="91"/>
      <c r="FE175" s="91"/>
      <c r="FF175" s="91"/>
      <c r="FG175" s="91"/>
      <c r="FH175" s="91"/>
      <c r="FI175" s="91"/>
      <c r="FJ175" s="91"/>
      <c r="FK175" s="91"/>
      <c r="FL175" s="91"/>
      <c r="FM175" s="91"/>
      <c r="FN175" s="91"/>
      <c r="FO175" s="91"/>
      <c r="FP175" s="91"/>
      <c r="FQ175" s="91"/>
      <c r="FR175" s="91"/>
      <c r="FS175" s="91"/>
      <c r="FT175" s="91"/>
      <c r="FU175" s="91"/>
      <c r="FV175" s="91"/>
      <c r="FW175" s="91"/>
      <c r="FX175" s="91"/>
      <c r="FY175" s="91"/>
      <c r="FZ175" s="91"/>
      <c r="GA175" s="91"/>
      <c r="GB175" s="91"/>
      <c r="GC175" s="91"/>
      <c r="GD175" s="91"/>
      <c r="GE175" s="91"/>
      <c r="GF175" s="91"/>
      <c r="GG175" s="91"/>
      <c r="GH175" s="91"/>
      <c r="GI175" s="91"/>
      <c r="GJ175" s="91"/>
      <c r="GK175" s="91"/>
      <c r="GL175" s="91"/>
      <c r="GM175" s="91"/>
      <c r="GN175" s="91"/>
      <c r="GO175" s="91"/>
      <c r="GP175" s="91"/>
      <c r="GQ175" s="91"/>
      <c r="GR175" s="91"/>
      <c r="GS175" s="91"/>
      <c r="GT175" s="91"/>
      <c r="GU175" s="91"/>
      <c r="GV175" s="91"/>
      <c r="GW175" s="91"/>
      <c r="GX175" s="91"/>
      <c r="GY175" s="91"/>
      <c r="GZ175" s="91"/>
      <c r="HA175" s="91"/>
      <c r="HB175" s="91"/>
      <c r="HC175" s="91"/>
      <c r="HD175" s="91"/>
      <c r="HE175" s="91"/>
      <c r="HF175" s="91"/>
      <c r="HG175" s="91"/>
      <c r="HH175" s="91"/>
      <c r="HI175" s="91"/>
      <c r="HJ175" s="91"/>
      <c r="HK175" s="91"/>
      <c r="HL175" s="91"/>
      <c r="HM175" s="91"/>
      <c r="HN175" s="91"/>
      <c r="HO175" s="91"/>
      <c r="HP175" s="91"/>
      <c r="HQ175" s="91"/>
      <c r="HR175" s="91"/>
      <c r="HS175" s="91"/>
      <c r="HT175" s="91"/>
      <c r="HU175" s="91"/>
      <c r="HV175" s="91"/>
      <c r="HW175" s="91"/>
      <c r="HX175" s="91"/>
      <c r="HY175" s="91"/>
      <c r="HZ175" s="91"/>
      <c r="IA175" s="91"/>
      <c r="IB175" s="91"/>
      <c r="IC175" s="91"/>
      <c r="ID175" s="91"/>
      <c r="IE175" s="91"/>
      <c r="IF175" s="91"/>
      <c r="IG175" s="91"/>
      <c r="IH175" s="91"/>
      <c r="II175" s="91"/>
      <c r="IJ175" s="91"/>
      <c r="IK175" s="91"/>
      <c r="IL175" s="91"/>
      <c r="IM175" s="91"/>
      <c r="IN175" s="91"/>
      <c r="IO175" s="91"/>
      <c r="IP175" s="91"/>
      <c r="IQ175" s="91"/>
      <c r="IR175" s="91"/>
      <c r="IS175" s="91"/>
      <c r="IT175" s="91"/>
      <c r="IU175" s="91"/>
      <c r="IV175" s="91"/>
      <c r="IW175" s="91"/>
      <c r="IX175" s="91"/>
      <c r="IY175" s="91"/>
      <c r="IZ175" s="91"/>
      <c r="JA175" s="91"/>
      <c r="JB175" s="91"/>
      <c r="JC175" s="91"/>
      <c r="JD175" s="91"/>
      <c r="JE175" s="91"/>
      <c r="JF175" s="91"/>
      <c r="JG175" s="91"/>
      <c r="JH175" s="91"/>
      <c r="JI175" s="91"/>
      <c r="JJ175" s="91"/>
      <c r="JK175" s="91"/>
      <c r="JL175" s="91"/>
      <c r="JM175" s="91"/>
      <c r="JN175" s="91"/>
      <c r="JO175" s="91"/>
      <c r="JP175" s="91"/>
      <c r="JQ175" s="91"/>
      <c r="JR175" s="91"/>
      <c r="JS175" s="91"/>
      <c r="JT175" s="91"/>
      <c r="JU175" s="91"/>
      <c r="JV175" s="91"/>
      <c r="JW175" s="91"/>
      <c r="JX175" s="91"/>
      <c r="JY175" s="91"/>
      <c r="JZ175" s="91"/>
      <c r="KA175" s="91"/>
      <c r="KB175" s="91"/>
      <c r="KC175" s="91"/>
      <c r="KD175" s="91"/>
      <c r="KE175" s="91"/>
      <c r="KF175" s="91"/>
      <c r="KG175" s="91"/>
      <c r="KH175" s="91"/>
      <c r="KI175" s="91"/>
      <c r="KJ175" s="91"/>
      <c r="KK175" s="91"/>
      <c r="KL175" s="91"/>
      <c r="KM175" s="91"/>
      <c r="KN175" s="91"/>
      <c r="KO175" s="91"/>
      <c r="KP175" s="91"/>
      <c r="KQ175" s="91"/>
      <c r="KR175" s="91"/>
      <c r="KS175" s="91"/>
      <c r="KT175" s="91"/>
      <c r="KU175" s="91"/>
      <c r="KV175" s="91"/>
      <c r="KW175" s="91"/>
      <c r="KX175" s="91"/>
      <c r="KY175" s="91"/>
      <c r="KZ175" s="91"/>
      <c r="LA175" s="91"/>
      <c r="LB175" s="91"/>
      <c r="LC175" s="91"/>
      <c r="LD175" s="91"/>
      <c r="LE175" s="91"/>
      <c r="LF175" s="91"/>
      <c r="LG175" s="91"/>
      <c r="LH175" s="91"/>
      <c r="LI175" s="91"/>
      <c r="LJ175" s="91"/>
      <c r="LK175" s="91"/>
      <c r="LL175" s="91"/>
      <c r="LM175" s="91"/>
      <c r="LN175" s="91"/>
      <c r="LO175" s="91"/>
      <c r="LP175" s="91"/>
      <c r="LQ175" s="91"/>
      <c r="LR175" s="91"/>
      <c r="LS175" s="91"/>
      <c r="LT175" s="91"/>
      <c r="LU175" s="91"/>
      <c r="LV175" s="91"/>
      <c r="LW175" s="91"/>
      <c r="LX175" s="91"/>
      <c r="LY175" s="91"/>
    </row>
    <row r="176" spans="1:337" s="1" customFormat="1" ht="15" thickBot="1" x14ac:dyDescent="0.4">
      <c r="A176" s="60"/>
      <c r="B176" s="29">
        <v>1</v>
      </c>
      <c r="C176" s="30">
        <v>0</v>
      </c>
      <c r="D176" s="31">
        <v>1</v>
      </c>
      <c r="E176" s="50">
        <v>-0.16417551194445293</v>
      </c>
      <c r="F176" s="51">
        <v>0.54403905757890625</v>
      </c>
      <c r="G176" s="49">
        <v>0.16119996521309066</v>
      </c>
      <c r="H176" s="49">
        <v>-0.2292629339064611</v>
      </c>
      <c r="I176" s="53"/>
      <c r="J176" s="34"/>
      <c r="K176" s="10">
        <v>-0.2292629339064611</v>
      </c>
      <c r="L176" s="10">
        <v>0.31477612367244512</v>
      </c>
      <c r="M176" s="10">
        <v>-0.39343844585091403</v>
      </c>
      <c r="N176" s="10">
        <v>0.15060061172799225</v>
      </c>
      <c r="O176" s="13">
        <f>1/(1+EXP(-K176))</f>
        <v>0.44293400399106903</v>
      </c>
      <c r="P176" s="13">
        <f t="shared" si="44"/>
        <v>0.57805062858912626</v>
      </c>
      <c r="Q176" s="13">
        <f t="shared" si="44"/>
        <v>0.40288983962198921</v>
      </c>
      <c r="R176" s="13">
        <f t="shared" si="44"/>
        <v>0.5375791534616724</v>
      </c>
      <c r="S176" s="106">
        <v>0.18847299014826091</v>
      </c>
      <c r="T176" s="15">
        <f t="shared" si="35"/>
        <v>0.54697926308489708</v>
      </c>
      <c r="U176" s="35"/>
      <c r="V176" s="18">
        <v>-0.11325518422877573</v>
      </c>
      <c r="W176" s="21">
        <v>2.4748489470415927E-3</v>
      </c>
      <c r="X176" s="21"/>
      <c r="Y176" s="24">
        <v>4.6992273988077857E-3</v>
      </c>
      <c r="Z176" s="25">
        <v>-4.5558154696452467E-3</v>
      </c>
      <c r="AA176" s="25">
        <v>-4.3920149621257173E-3</v>
      </c>
      <c r="AB176" s="18">
        <v>4.6777519155704684E-3</v>
      </c>
      <c r="AC176" s="21">
        <v>2.8573695344475108E-4</v>
      </c>
      <c r="AD176" s="27">
        <v>1.2193644592522167E-4</v>
      </c>
      <c r="AE176" s="28">
        <f>SUM(Y176:AB176)</f>
        <v>4.2914888260729006E-4</v>
      </c>
      <c r="AF176" s="117">
        <v>-0.16503272280478717</v>
      </c>
      <c r="AG176" s="118">
        <v>0.54367324824113061</v>
      </c>
      <c r="AH176" s="115">
        <v>-0.23055038055428298</v>
      </c>
      <c r="AI176" s="122">
        <v>0.15377541837196587</v>
      </c>
      <c r="AJ176" s="125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  <c r="AY176" s="91"/>
      <c r="AZ176" s="91"/>
      <c r="BA176" s="91"/>
      <c r="BB176" s="91"/>
      <c r="BC176" s="91"/>
      <c r="BD176" s="91"/>
      <c r="BE176" s="91"/>
      <c r="BF176" s="91"/>
      <c r="BG176" s="91"/>
      <c r="BH176" s="91"/>
      <c r="BI176" s="91"/>
      <c r="BJ176" s="91"/>
      <c r="BK176" s="91"/>
      <c r="BL176" s="91"/>
      <c r="BM176" s="91"/>
      <c r="BN176" s="91"/>
      <c r="BO176" s="91"/>
      <c r="BP176" s="91"/>
      <c r="BQ176" s="91"/>
      <c r="BR176" s="91"/>
      <c r="BS176" s="91"/>
      <c r="BT176" s="91"/>
      <c r="BU176" s="91"/>
      <c r="BV176" s="91"/>
      <c r="BW176" s="91"/>
      <c r="BX176" s="91"/>
      <c r="BY176" s="91"/>
      <c r="BZ176" s="91"/>
      <c r="CA176" s="91"/>
      <c r="CB176" s="91"/>
      <c r="CC176" s="91"/>
      <c r="CD176" s="91"/>
      <c r="CE176" s="91"/>
      <c r="CF176" s="91"/>
      <c r="CG176" s="91"/>
      <c r="CH176" s="91"/>
      <c r="CI176" s="91"/>
      <c r="CJ176" s="91"/>
      <c r="CK176" s="91"/>
      <c r="CL176" s="91"/>
      <c r="CM176" s="91"/>
      <c r="CN176" s="91"/>
      <c r="CO176" s="91"/>
      <c r="CP176" s="91"/>
      <c r="CQ176" s="91"/>
      <c r="CR176" s="91"/>
      <c r="CS176" s="91"/>
      <c r="CT176" s="91"/>
      <c r="CU176" s="91"/>
      <c r="CV176" s="91"/>
      <c r="CW176" s="91"/>
      <c r="CX176" s="91"/>
      <c r="CY176" s="91"/>
      <c r="CZ176" s="91"/>
      <c r="DA176" s="91"/>
      <c r="DB176" s="91"/>
      <c r="DC176" s="91"/>
      <c r="DD176" s="91"/>
      <c r="DE176" s="91"/>
      <c r="DF176" s="91"/>
      <c r="DG176" s="91"/>
      <c r="DH176" s="91"/>
      <c r="DI176" s="91"/>
      <c r="DJ176" s="91"/>
      <c r="DK176" s="91"/>
      <c r="DL176" s="91"/>
      <c r="DM176" s="91"/>
      <c r="DN176" s="91"/>
      <c r="DO176" s="91"/>
      <c r="DP176" s="91"/>
      <c r="DQ176" s="91"/>
      <c r="DR176" s="91"/>
      <c r="DS176" s="91"/>
      <c r="DT176" s="91"/>
      <c r="DU176" s="91"/>
      <c r="DV176" s="91"/>
      <c r="DW176" s="91"/>
      <c r="DX176" s="91"/>
      <c r="DY176" s="91"/>
      <c r="DZ176" s="91"/>
      <c r="EA176" s="91"/>
      <c r="EB176" s="91"/>
      <c r="EC176" s="91"/>
      <c r="ED176" s="91"/>
      <c r="EE176" s="91"/>
      <c r="EF176" s="91"/>
      <c r="EG176" s="91"/>
      <c r="EH176" s="91"/>
      <c r="EI176" s="91"/>
      <c r="EJ176" s="91"/>
      <c r="EK176" s="91"/>
      <c r="EL176" s="91"/>
      <c r="EM176" s="91"/>
      <c r="EN176" s="91"/>
      <c r="EO176" s="91"/>
      <c r="EP176" s="91"/>
      <c r="EQ176" s="91"/>
      <c r="ER176" s="91"/>
      <c r="ES176" s="91"/>
      <c r="ET176" s="91"/>
      <c r="EU176" s="91"/>
      <c r="EV176" s="91"/>
      <c r="EW176" s="91"/>
      <c r="EX176" s="91"/>
      <c r="EY176" s="91"/>
      <c r="EZ176" s="91"/>
      <c r="FA176" s="91"/>
      <c r="FB176" s="91"/>
      <c r="FC176" s="91"/>
      <c r="FD176" s="91"/>
      <c r="FE176" s="91"/>
      <c r="FF176" s="91"/>
      <c r="FG176" s="91"/>
      <c r="FH176" s="91"/>
      <c r="FI176" s="91"/>
      <c r="FJ176" s="91"/>
      <c r="FK176" s="91"/>
      <c r="FL176" s="91"/>
      <c r="FM176" s="91"/>
      <c r="FN176" s="91"/>
      <c r="FO176" s="91"/>
      <c r="FP176" s="91"/>
      <c r="FQ176" s="91"/>
      <c r="FR176" s="91"/>
      <c r="FS176" s="91"/>
      <c r="FT176" s="91"/>
      <c r="FU176" s="91"/>
      <c r="FV176" s="91"/>
      <c r="FW176" s="91"/>
      <c r="FX176" s="91"/>
      <c r="FY176" s="91"/>
      <c r="FZ176" s="91"/>
      <c r="GA176" s="91"/>
      <c r="GB176" s="91"/>
      <c r="GC176" s="91"/>
      <c r="GD176" s="91"/>
      <c r="GE176" s="91"/>
      <c r="GF176" s="91"/>
      <c r="GG176" s="91"/>
      <c r="GH176" s="91"/>
      <c r="GI176" s="91"/>
      <c r="GJ176" s="91"/>
      <c r="GK176" s="91"/>
      <c r="GL176" s="91"/>
      <c r="GM176" s="91"/>
      <c r="GN176" s="91"/>
      <c r="GO176" s="91"/>
      <c r="GP176" s="91"/>
      <c r="GQ176" s="91"/>
      <c r="GR176" s="91"/>
      <c r="GS176" s="91"/>
      <c r="GT176" s="91"/>
      <c r="GU176" s="91"/>
      <c r="GV176" s="91"/>
      <c r="GW176" s="91"/>
      <c r="GX176" s="91"/>
      <c r="GY176" s="91"/>
      <c r="GZ176" s="91"/>
      <c r="HA176" s="91"/>
      <c r="HB176" s="91"/>
      <c r="HC176" s="91"/>
      <c r="HD176" s="91"/>
      <c r="HE176" s="91"/>
      <c r="HF176" s="91"/>
      <c r="HG176" s="91"/>
      <c r="HH176" s="91"/>
      <c r="HI176" s="91"/>
      <c r="HJ176" s="91"/>
      <c r="HK176" s="91"/>
      <c r="HL176" s="91"/>
      <c r="HM176" s="91"/>
      <c r="HN176" s="91"/>
      <c r="HO176" s="91"/>
      <c r="HP176" s="91"/>
      <c r="HQ176" s="91"/>
      <c r="HR176" s="91"/>
      <c r="HS176" s="91"/>
      <c r="HT176" s="91"/>
      <c r="HU176" s="91"/>
      <c r="HV176" s="91"/>
      <c r="HW176" s="91"/>
      <c r="HX176" s="91"/>
      <c r="HY176" s="91"/>
      <c r="HZ176" s="91"/>
      <c r="IA176" s="91"/>
      <c r="IB176" s="91"/>
      <c r="IC176" s="91"/>
      <c r="ID176" s="91"/>
      <c r="IE176" s="91"/>
      <c r="IF176" s="91"/>
      <c r="IG176" s="91"/>
      <c r="IH176" s="91"/>
      <c r="II176" s="91"/>
      <c r="IJ176" s="91"/>
      <c r="IK176" s="91"/>
      <c r="IL176" s="91"/>
      <c r="IM176" s="91"/>
      <c r="IN176" s="91"/>
      <c r="IO176" s="91"/>
      <c r="IP176" s="91"/>
      <c r="IQ176" s="91"/>
      <c r="IR176" s="91"/>
      <c r="IS176" s="91"/>
      <c r="IT176" s="91"/>
      <c r="IU176" s="91"/>
      <c r="IV176" s="91"/>
      <c r="IW176" s="91"/>
      <c r="IX176" s="91"/>
      <c r="IY176" s="91"/>
      <c r="IZ176" s="91"/>
      <c r="JA176" s="91"/>
      <c r="JB176" s="91"/>
      <c r="JC176" s="91"/>
      <c r="JD176" s="91"/>
      <c r="JE176" s="91"/>
      <c r="JF176" s="91"/>
      <c r="JG176" s="91"/>
      <c r="JH176" s="91"/>
      <c r="JI176" s="91"/>
      <c r="JJ176" s="91"/>
      <c r="JK176" s="91"/>
      <c r="JL176" s="91"/>
      <c r="JM176" s="91"/>
      <c r="JN176" s="91"/>
      <c r="JO176" s="91"/>
      <c r="JP176" s="91"/>
      <c r="JQ176" s="91"/>
      <c r="JR176" s="91"/>
      <c r="JS176" s="91"/>
      <c r="JT176" s="91"/>
      <c r="JU176" s="91"/>
      <c r="JV176" s="91"/>
      <c r="JW176" s="91"/>
      <c r="JX176" s="91"/>
      <c r="JY176" s="91"/>
      <c r="JZ176" s="91"/>
      <c r="KA176" s="91"/>
      <c r="KB176" s="91"/>
      <c r="KC176" s="91"/>
      <c r="KD176" s="91"/>
      <c r="KE176" s="91"/>
      <c r="KF176" s="91"/>
      <c r="KG176" s="91"/>
      <c r="KH176" s="91"/>
      <c r="KI176" s="91"/>
      <c r="KJ176" s="91"/>
      <c r="KK176" s="91"/>
      <c r="KL176" s="91"/>
      <c r="KM176" s="91"/>
      <c r="KN176" s="91"/>
      <c r="KO176" s="91"/>
      <c r="KP176" s="91"/>
      <c r="KQ176" s="91"/>
      <c r="KR176" s="91"/>
      <c r="KS176" s="91"/>
      <c r="KT176" s="91"/>
      <c r="KU176" s="91"/>
      <c r="KV176" s="91"/>
      <c r="KW176" s="91"/>
      <c r="KX176" s="91"/>
      <c r="KY176" s="91"/>
      <c r="KZ176" s="91"/>
      <c r="LA176" s="91"/>
      <c r="LB176" s="91"/>
      <c r="LC176" s="91"/>
      <c r="LD176" s="91"/>
      <c r="LE176" s="91"/>
      <c r="LF176" s="91"/>
      <c r="LG176" s="91"/>
      <c r="LH176" s="91"/>
      <c r="LI176" s="91"/>
      <c r="LJ176" s="91"/>
      <c r="LK176" s="91"/>
      <c r="LL176" s="91"/>
      <c r="LM176" s="91"/>
      <c r="LN176" s="91"/>
      <c r="LO176" s="91"/>
      <c r="LP176" s="91"/>
      <c r="LQ176" s="91"/>
      <c r="LR176" s="91"/>
      <c r="LS176" s="91"/>
      <c r="LT176" s="91"/>
      <c r="LU176" s="91"/>
      <c r="LV176" s="91"/>
      <c r="LW176" s="91"/>
      <c r="LX176" s="91"/>
      <c r="LY176" s="91"/>
    </row>
    <row r="177" spans="1:337" s="1" customFormat="1" ht="15" thickBot="1" x14ac:dyDescent="0.4">
      <c r="A177" s="61"/>
      <c r="B177" s="36">
        <v>1</v>
      </c>
      <c r="C177" s="37">
        <v>1</v>
      </c>
      <c r="D177" s="38">
        <v>0</v>
      </c>
      <c r="E177" s="54"/>
      <c r="F177" s="55"/>
      <c r="G177" s="56"/>
      <c r="H177" s="56"/>
      <c r="I177" s="57"/>
      <c r="J177" s="41"/>
      <c r="K177" s="42"/>
      <c r="L177" s="42"/>
      <c r="M177" s="42"/>
      <c r="N177" s="42"/>
      <c r="O177" s="14"/>
      <c r="P177" s="14"/>
      <c r="Q177" s="14"/>
      <c r="R177" s="14"/>
      <c r="S177" s="107">
        <v>-0.13247066691649056</v>
      </c>
      <c r="T177" s="15">
        <f t="shared" si="35"/>
        <v>0.46693067881961636</v>
      </c>
      <c r="U177" s="43"/>
      <c r="V177" s="19">
        <v>0.11673266970490409</v>
      </c>
      <c r="W177" s="44"/>
      <c r="X177" s="44"/>
      <c r="Y177" s="45"/>
      <c r="Z177" s="42"/>
      <c r="AA177" s="42"/>
      <c r="AB177" s="19"/>
      <c r="AC177" s="44"/>
      <c r="AD177" s="46"/>
      <c r="AE177" s="47"/>
      <c r="AF177" s="119"/>
      <c r="AG177" s="120"/>
      <c r="AH177" s="116"/>
      <c r="AI177" s="123"/>
      <c r="AJ177" s="126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  <c r="AY177" s="91"/>
      <c r="AZ177" s="91"/>
      <c r="BA177" s="91"/>
      <c r="BB177" s="91"/>
      <c r="BC177" s="91"/>
      <c r="BD177" s="91"/>
      <c r="BE177" s="91"/>
      <c r="BF177" s="91"/>
      <c r="BG177" s="91"/>
      <c r="BH177" s="91"/>
      <c r="BI177" s="91"/>
      <c r="BJ177" s="91"/>
      <c r="BK177" s="91"/>
      <c r="BL177" s="91"/>
      <c r="BM177" s="91"/>
      <c r="BN177" s="91"/>
      <c r="BO177" s="91"/>
      <c r="BP177" s="91"/>
      <c r="BQ177" s="91"/>
      <c r="BR177" s="91"/>
      <c r="BS177" s="91"/>
      <c r="BT177" s="91"/>
      <c r="BU177" s="91"/>
      <c r="BV177" s="91"/>
      <c r="BW177" s="91"/>
      <c r="BX177" s="91"/>
      <c r="BY177" s="91"/>
      <c r="BZ177" s="91"/>
      <c r="CA177" s="91"/>
      <c r="CB177" s="91"/>
      <c r="CC177" s="91"/>
      <c r="CD177" s="91"/>
      <c r="CE177" s="91"/>
      <c r="CF177" s="91"/>
      <c r="CG177" s="91"/>
      <c r="CH177" s="91"/>
      <c r="CI177" s="91"/>
      <c r="CJ177" s="91"/>
      <c r="CK177" s="91"/>
      <c r="CL177" s="91"/>
      <c r="CM177" s="91"/>
      <c r="CN177" s="91"/>
      <c r="CO177" s="91"/>
      <c r="CP177" s="91"/>
      <c r="CQ177" s="91"/>
      <c r="CR177" s="91"/>
      <c r="CS177" s="91"/>
      <c r="CT177" s="91"/>
      <c r="CU177" s="91"/>
      <c r="CV177" s="91"/>
      <c r="CW177" s="91"/>
      <c r="CX177" s="91"/>
      <c r="CY177" s="91"/>
      <c r="CZ177" s="91"/>
      <c r="DA177" s="91"/>
      <c r="DB177" s="91"/>
      <c r="DC177" s="91"/>
      <c r="DD177" s="91"/>
      <c r="DE177" s="91"/>
      <c r="DF177" s="91"/>
      <c r="DG177" s="91"/>
      <c r="DH177" s="91"/>
      <c r="DI177" s="91"/>
      <c r="DJ177" s="91"/>
      <c r="DK177" s="91"/>
      <c r="DL177" s="91"/>
      <c r="DM177" s="91"/>
      <c r="DN177" s="91"/>
      <c r="DO177" s="91"/>
      <c r="DP177" s="91"/>
      <c r="DQ177" s="91"/>
      <c r="DR177" s="91"/>
      <c r="DS177" s="91"/>
      <c r="DT177" s="91"/>
      <c r="DU177" s="91"/>
      <c r="DV177" s="91"/>
      <c r="DW177" s="91"/>
      <c r="DX177" s="91"/>
      <c r="DY177" s="91"/>
      <c r="DZ177" s="91"/>
      <c r="EA177" s="91"/>
      <c r="EB177" s="91"/>
      <c r="EC177" s="91"/>
      <c r="ED177" s="91"/>
      <c r="EE177" s="91"/>
      <c r="EF177" s="91"/>
      <c r="EG177" s="91"/>
      <c r="EH177" s="91"/>
      <c r="EI177" s="91"/>
      <c r="EJ177" s="91"/>
      <c r="EK177" s="91"/>
      <c r="EL177" s="91"/>
      <c r="EM177" s="91"/>
      <c r="EN177" s="91"/>
      <c r="EO177" s="91"/>
      <c r="EP177" s="91"/>
      <c r="EQ177" s="91"/>
      <c r="ER177" s="91"/>
      <c r="ES177" s="91"/>
      <c r="ET177" s="91"/>
      <c r="EU177" s="91"/>
      <c r="EV177" s="91"/>
      <c r="EW177" s="91"/>
      <c r="EX177" s="91"/>
      <c r="EY177" s="91"/>
      <c r="EZ177" s="91"/>
      <c r="FA177" s="91"/>
      <c r="FB177" s="91"/>
      <c r="FC177" s="91"/>
      <c r="FD177" s="91"/>
      <c r="FE177" s="91"/>
      <c r="FF177" s="91"/>
      <c r="FG177" s="91"/>
      <c r="FH177" s="91"/>
      <c r="FI177" s="91"/>
      <c r="FJ177" s="91"/>
      <c r="FK177" s="91"/>
      <c r="FL177" s="91"/>
      <c r="FM177" s="91"/>
      <c r="FN177" s="91"/>
      <c r="FO177" s="91"/>
      <c r="FP177" s="91"/>
      <c r="FQ177" s="91"/>
      <c r="FR177" s="91"/>
      <c r="FS177" s="91"/>
      <c r="FT177" s="91"/>
      <c r="FU177" s="91"/>
      <c r="FV177" s="91"/>
      <c r="FW177" s="91"/>
      <c r="FX177" s="91"/>
      <c r="FY177" s="91"/>
      <c r="FZ177" s="91"/>
      <c r="GA177" s="91"/>
      <c r="GB177" s="91"/>
      <c r="GC177" s="91"/>
      <c r="GD177" s="91"/>
      <c r="GE177" s="91"/>
      <c r="GF177" s="91"/>
      <c r="GG177" s="91"/>
      <c r="GH177" s="91"/>
      <c r="GI177" s="91"/>
      <c r="GJ177" s="91"/>
      <c r="GK177" s="91"/>
      <c r="GL177" s="91"/>
      <c r="GM177" s="91"/>
      <c r="GN177" s="91"/>
      <c r="GO177" s="91"/>
      <c r="GP177" s="91"/>
      <c r="GQ177" s="91"/>
      <c r="GR177" s="91"/>
      <c r="GS177" s="91"/>
      <c r="GT177" s="91"/>
      <c r="GU177" s="91"/>
      <c r="GV177" s="91"/>
      <c r="GW177" s="91"/>
      <c r="GX177" s="91"/>
      <c r="GY177" s="91"/>
      <c r="GZ177" s="91"/>
      <c r="HA177" s="91"/>
      <c r="HB177" s="91"/>
      <c r="HC177" s="91"/>
      <c r="HD177" s="91"/>
      <c r="HE177" s="91"/>
      <c r="HF177" s="91"/>
      <c r="HG177" s="91"/>
      <c r="HH177" s="91"/>
      <c r="HI177" s="91"/>
      <c r="HJ177" s="91"/>
      <c r="HK177" s="91"/>
      <c r="HL177" s="91"/>
      <c r="HM177" s="91"/>
      <c r="HN177" s="91"/>
      <c r="HO177" s="91"/>
      <c r="HP177" s="91"/>
      <c r="HQ177" s="91"/>
      <c r="HR177" s="91"/>
      <c r="HS177" s="91"/>
      <c r="HT177" s="91"/>
      <c r="HU177" s="91"/>
      <c r="HV177" s="91"/>
      <c r="HW177" s="91"/>
      <c r="HX177" s="91"/>
      <c r="HY177" s="91"/>
      <c r="HZ177" s="91"/>
      <c r="IA177" s="91"/>
      <c r="IB177" s="91"/>
      <c r="IC177" s="91"/>
      <c r="ID177" s="91"/>
      <c r="IE177" s="91"/>
      <c r="IF177" s="91"/>
      <c r="IG177" s="91"/>
      <c r="IH177" s="91"/>
      <c r="II177" s="91"/>
      <c r="IJ177" s="91"/>
      <c r="IK177" s="91"/>
      <c r="IL177" s="91"/>
      <c r="IM177" s="91"/>
      <c r="IN177" s="91"/>
      <c r="IO177" s="91"/>
      <c r="IP177" s="91"/>
      <c r="IQ177" s="91"/>
      <c r="IR177" s="91"/>
      <c r="IS177" s="91"/>
      <c r="IT177" s="91"/>
      <c r="IU177" s="91"/>
      <c r="IV177" s="91"/>
      <c r="IW177" s="91"/>
      <c r="IX177" s="91"/>
      <c r="IY177" s="91"/>
      <c r="IZ177" s="91"/>
      <c r="JA177" s="91"/>
      <c r="JB177" s="91"/>
      <c r="JC177" s="91"/>
      <c r="JD177" s="91"/>
      <c r="JE177" s="91"/>
      <c r="JF177" s="91"/>
      <c r="JG177" s="91"/>
      <c r="JH177" s="91"/>
      <c r="JI177" s="91"/>
      <c r="JJ177" s="91"/>
      <c r="JK177" s="91"/>
      <c r="JL177" s="91"/>
      <c r="JM177" s="91"/>
      <c r="JN177" s="91"/>
      <c r="JO177" s="91"/>
      <c r="JP177" s="91"/>
      <c r="JQ177" s="91"/>
      <c r="JR177" s="91"/>
      <c r="JS177" s="91"/>
      <c r="JT177" s="91"/>
      <c r="JU177" s="91"/>
      <c r="JV177" s="91"/>
      <c r="JW177" s="91"/>
      <c r="JX177" s="91"/>
      <c r="JY177" s="91"/>
      <c r="JZ177" s="91"/>
      <c r="KA177" s="91"/>
      <c r="KB177" s="91"/>
      <c r="KC177" s="91"/>
      <c r="KD177" s="91"/>
      <c r="KE177" s="91"/>
      <c r="KF177" s="91"/>
      <c r="KG177" s="91"/>
      <c r="KH177" s="91"/>
      <c r="KI177" s="91"/>
      <c r="KJ177" s="91"/>
      <c r="KK177" s="91"/>
      <c r="KL177" s="91"/>
      <c r="KM177" s="91"/>
      <c r="KN177" s="91"/>
      <c r="KO177" s="91"/>
      <c r="KP177" s="91"/>
      <c r="KQ177" s="91"/>
      <c r="KR177" s="91"/>
      <c r="KS177" s="91"/>
      <c r="KT177" s="91"/>
      <c r="KU177" s="91"/>
      <c r="KV177" s="91"/>
      <c r="KW177" s="91"/>
      <c r="KX177" s="91"/>
      <c r="KY177" s="91"/>
      <c r="KZ177" s="91"/>
      <c r="LA177" s="91"/>
      <c r="LB177" s="91"/>
      <c r="LC177" s="91"/>
      <c r="LD177" s="91"/>
      <c r="LE177" s="91"/>
      <c r="LF177" s="91"/>
      <c r="LG177" s="91"/>
      <c r="LH177" s="91"/>
      <c r="LI177" s="91"/>
      <c r="LJ177" s="91"/>
      <c r="LK177" s="91"/>
      <c r="LL177" s="91"/>
      <c r="LM177" s="91"/>
      <c r="LN177" s="91"/>
      <c r="LO177" s="91"/>
      <c r="LP177" s="91"/>
      <c r="LQ177" s="91"/>
      <c r="LR177" s="91"/>
      <c r="LS177" s="91"/>
      <c r="LT177" s="91"/>
      <c r="LU177" s="91"/>
      <c r="LV177" s="91"/>
      <c r="LW177" s="91"/>
      <c r="LX177" s="91"/>
      <c r="LY177" s="91"/>
    </row>
    <row r="178" spans="1:337" s="1" customFormat="1" ht="15" thickBot="1" x14ac:dyDescent="0.4">
      <c r="A178" s="59">
        <f>A174+1</f>
        <v>43</v>
      </c>
      <c r="B178" s="3">
        <v>0</v>
      </c>
      <c r="C178" s="4">
        <v>0</v>
      </c>
      <c r="D178" s="5">
        <v>0</v>
      </c>
      <c r="E178" s="48" cm="1">
        <f t="array" ref="E178:F180">AF174:AG176</f>
        <v>-0.40814426092977979</v>
      </c>
      <c r="F178" s="49">
        <v>-0.36814638550062628</v>
      </c>
      <c r="G178" s="49" cm="1">
        <f t="array" ref="G178:G180">AI174:AI176</f>
        <v>3.1367786952116701</v>
      </c>
      <c r="H178" s="49" cm="1">
        <f t="array" ref="H178:H180">AH174:AH176</f>
        <v>0.45445839570770058</v>
      </c>
      <c r="I178" s="52">
        <f>AJ174</f>
        <v>-1.3415158673698144</v>
      </c>
      <c r="J178" s="8">
        <v>3</v>
      </c>
      <c r="K178" s="9" cm="1">
        <f t="array" ref="K178:N180" xml:space="preserve"> MMULT(E178:F180, TRANSPOSE(B178:C181))+H178:H180</f>
        <v>0.45445839570770058</v>
      </c>
      <c r="L178" s="9">
        <v>8.6312010207074297E-2</v>
      </c>
      <c r="M178" s="9">
        <v>4.631413477792079E-2</v>
      </c>
      <c r="N178" s="9">
        <v>-0.32183225072270544</v>
      </c>
      <c r="O178" s="11">
        <f>(EXP(K178)-EXP(-K178))/(EXP(K178)+EXP(-K178))</f>
        <v>0.42555690727932172</v>
      </c>
      <c r="P178" s="11">
        <f t="shared" ref="P178:R180" si="45">1/(1+EXP(-L178))</f>
        <v>0.52156461660661624</v>
      </c>
      <c r="Q178" s="11">
        <f t="shared" si="45"/>
        <v>0.51157646447631577</v>
      </c>
      <c r="R178" s="11">
        <f t="shared" si="45"/>
        <v>0.42022927932504833</v>
      </c>
      <c r="S178" s="105" cm="1">
        <f t="array" ref="S178:S181">MMULT(TRANSPOSE(O178:R180), G178:G180)+I178</f>
        <v>-0.11424384958899814</v>
      </c>
      <c r="T178" s="15">
        <f t="shared" si="35"/>
        <v>0.47147006110337203</v>
      </c>
      <c r="U178" s="16" cm="1">
        <f t="array" ref="U178">0.25*(-SUMPRODUCT(D178:D181,LN(T178:T181))-SUMPRODUCT(1-D178:D181,LN(1-T178:T181)))</f>
        <v>0.62224428180636548</v>
      </c>
      <c r="V178" s="17" cm="1">
        <f t="array" ref="V178:V181">0.25*(T178:T181-D178:D181)</f>
        <v>0.11786751527584301</v>
      </c>
      <c r="W178" s="20" cm="1">
        <f t="array" ref="W178:W180" xml:space="preserve"> TRANSPOSE(MMULT( TRANSPOSE(_xlfn.ANCHORARRAY(V178)), TRANSPOSE(O178:R180)))</f>
        <v>-1.9022156783777618E-2</v>
      </c>
      <c r="X178" s="20">
        <f>SUM(_xlfn.ANCHORARRAY(V178))</f>
        <v>5.7132916635257713E-3</v>
      </c>
      <c r="Y178" s="22" cm="1">
        <f t="array" ref="Y178:AB180">(G178:G180)*(TRANSPOSE(_xlfn.ANCHORARRAY(V178))*(O178:R180)*(1-O178:R180))</f>
        <v>9.0382149101182016E-2</v>
      </c>
      <c r="Z178" s="23">
        <v>-9.0529669966900567E-2</v>
      </c>
      <c r="AA178" s="23">
        <v>-8.86396847685956E-2</v>
      </c>
      <c r="AB178" s="17">
        <v>8.9107527627604557E-2</v>
      </c>
      <c r="AC178" s="20" cm="1">
        <f t="array" ref="AC178:AD180">MMULT((_xlfn.ANCHORARRAY(Y178)),(B178:C181))</f>
        <v>4.6784285900895728E-4</v>
      </c>
      <c r="AD178" s="26">
        <v>-1.4221423392960092E-3</v>
      </c>
      <c r="AE178" s="28">
        <f>SUM(Y178:AB178)</f>
        <v>3.2032199329040667E-4</v>
      </c>
      <c r="AF178" s="117" cm="1">
        <f t="array" ref="AF178:AG180">E178:F180-3*(_xlfn.ANCHORARRAY(AC178))</f>
        <v>-0.40954778950680665</v>
      </c>
      <c r="AG178" s="118">
        <v>-0.36387995848273824</v>
      </c>
      <c r="AH178" s="114" cm="1">
        <f t="array" ref="AH178:AH180">(H178:H180)-3*(AE178:AE180)</f>
        <v>0.45349742972782936</v>
      </c>
      <c r="AI178" s="121" cm="1">
        <f t="array" ref="AI178:AI180">G178:G180-3*(_xlfn.ANCHORARRAY(W178))</f>
        <v>3.1938451655630029</v>
      </c>
      <c r="AJ178" s="124">
        <f>I178-3*(X178)</f>
        <v>-1.3586557423603918</v>
      </c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  <c r="AY178" s="91"/>
      <c r="AZ178" s="91"/>
      <c r="BA178" s="91"/>
      <c r="BB178" s="91"/>
      <c r="BC178" s="91"/>
      <c r="BD178" s="91"/>
      <c r="BE178" s="91"/>
      <c r="BF178" s="91"/>
      <c r="BG178" s="91"/>
      <c r="BH178" s="91"/>
      <c r="BI178" s="91"/>
      <c r="BJ178" s="91"/>
      <c r="BK178" s="91"/>
      <c r="BL178" s="91"/>
      <c r="BM178" s="91"/>
      <c r="BN178" s="91"/>
      <c r="BO178" s="91"/>
      <c r="BP178" s="91"/>
      <c r="BQ178" s="91"/>
      <c r="BR178" s="91"/>
      <c r="BS178" s="91"/>
      <c r="BT178" s="91"/>
      <c r="BU178" s="91"/>
      <c r="BV178" s="91"/>
      <c r="BW178" s="91"/>
      <c r="BX178" s="91"/>
      <c r="BY178" s="91"/>
      <c r="BZ178" s="91"/>
      <c r="CA178" s="91"/>
      <c r="CB178" s="91"/>
      <c r="CC178" s="91"/>
      <c r="CD178" s="91"/>
      <c r="CE178" s="91"/>
      <c r="CF178" s="91"/>
      <c r="CG178" s="91"/>
      <c r="CH178" s="91"/>
      <c r="CI178" s="91"/>
      <c r="CJ178" s="91"/>
      <c r="CK178" s="91"/>
      <c r="CL178" s="91"/>
      <c r="CM178" s="91"/>
      <c r="CN178" s="91"/>
      <c r="CO178" s="91"/>
      <c r="CP178" s="91"/>
      <c r="CQ178" s="91"/>
      <c r="CR178" s="91"/>
      <c r="CS178" s="91"/>
      <c r="CT178" s="91"/>
      <c r="CU178" s="91"/>
      <c r="CV178" s="91"/>
      <c r="CW178" s="91"/>
      <c r="CX178" s="91"/>
      <c r="CY178" s="91"/>
      <c r="CZ178" s="91"/>
      <c r="DA178" s="91"/>
      <c r="DB178" s="91"/>
      <c r="DC178" s="91"/>
      <c r="DD178" s="91"/>
      <c r="DE178" s="91"/>
      <c r="DF178" s="91"/>
      <c r="DG178" s="91"/>
      <c r="DH178" s="91"/>
      <c r="DI178" s="91"/>
      <c r="DJ178" s="91"/>
      <c r="DK178" s="91"/>
      <c r="DL178" s="91"/>
      <c r="DM178" s="91"/>
      <c r="DN178" s="91"/>
      <c r="DO178" s="91"/>
      <c r="DP178" s="91"/>
      <c r="DQ178" s="91"/>
      <c r="DR178" s="91"/>
      <c r="DS178" s="91"/>
      <c r="DT178" s="91"/>
      <c r="DU178" s="91"/>
      <c r="DV178" s="91"/>
      <c r="DW178" s="91"/>
      <c r="DX178" s="91"/>
      <c r="DY178" s="91"/>
      <c r="DZ178" s="91"/>
      <c r="EA178" s="91"/>
      <c r="EB178" s="91"/>
      <c r="EC178" s="91"/>
      <c r="ED178" s="91"/>
      <c r="EE178" s="91"/>
      <c r="EF178" s="91"/>
      <c r="EG178" s="91"/>
      <c r="EH178" s="91"/>
      <c r="EI178" s="91"/>
      <c r="EJ178" s="91"/>
      <c r="EK178" s="91"/>
      <c r="EL178" s="91"/>
      <c r="EM178" s="91"/>
      <c r="EN178" s="91"/>
      <c r="EO178" s="91"/>
      <c r="EP178" s="91"/>
      <c r="EQ178" s="91"/>
      <c r="ER178" s="91"/>
      <c r="ES178" s="91"/>
      <c r="ET178" s="91"/>
      <c r="EU178" s="91"/>
      <c r="EV178" s="91"/>
      <c r="EW178" s="91"/>
      <c r="EX178" s="91"/>
      <c r="EY178" s="91"/>
      <c r="EZ178" s="91"/>
      <c r="FA178" s="91"/>
      <c r="FB178" s="91"/>
      <c r="FC178" s="91"/>
      <c r="FD178" s="91"/>
      <c r="FE178" s="91"/>
      <c r="FF178" s="91"/>
      <c r="FG178" s="91"/>
      <c r="FH178" s="91"/>
      <c r="FI178" s="91"/>
      <c r="FJ178" s="91"/>
      <c r="FK178" s="91"/>
      <c r="FL178" s="91"/>
      <c r="FM178" s="91"/>
      <c r="FN178" s="91"/>
      <c r="FO178" s="91"/>
      <c r="FP178" s="91"/>
      <c r="FQ178" s="91"/>
      <c r="FR178" s="91"/>
      <c r="FS178" s="91"/>
      <c r="FT178" s="91"/>
      <c r="FU178" s="91"/>
      <c r="FV178" s="91"/>
      <c r="FW178" s="91"/>
      <c r="FX178" s="91"/>
      <c r="FY178" s="91"/>
      <c r="FZ178" s="91"/>
      <c r="GA178" s="91"/>
      <c r="GB178" s="91"/>
      <c r="GC178" s="91"/>
      <c r="GD178" s="91"/>
      <c r="GE178" s="91"/>
      <c r="GF178" s="91"/>
      <c r="GG178" s="91"/>
      <c r="GH178" s="91"/>
      <c r="GI178" s="91"/>
      <c r="GJ178" s="91"/>
      <c r="GK178" s="91"/>
      <c r="GL178" s="91"/>
      <c r="GM178" s="91"/>
      <c r="GN178" s="91"/>
      <c r="GO178" s="91"/>
      <c r="GP178" s="91"/>
      <c r="GQ178" s="91"/>
      <c r="GR178" s="91"/>
      <c r="GS178" s="91"/>
      <c r="GT178" s="91"/>
      <c r="GU178" s="91"/>
      <c r="GV178" s="91"/>
      <c r="GW178" s="91"/>
      <c r="GX178" s="91"/>
      <c r="GY178" s="91"/>
      <c r="GZ178" s="91"/>
      <c r="HA178" s="91"/>
      <c r="HB178" s="91"/>
      <c r="HC178" s="91"/>
      <c r="HD178" s="91"/>
      <c r="HE178" s="91"/>
      <c r="HF178" s="91"/>
      <c r="HG178" s="91"/>
      <c r="HH178" s="91"/>
      <c r="HI178" s="91"/>
      <c r="HJ178" s="91"/>
      <c r="HK178" s="91"/>
      <c r="HL178" s="91"/>
      <c r="HM178" s="91"/>
      <c r="HN178" s="91"/>
      <c r="HO178" s="91"/>
      <c r="HP178" s="91"/>
      <c r="HQ178" s="91"/>
      <c r="HR178" s="91"/>
      <c r="HS178" s="91"/>
      <c r="HT178" s="91"/>
      <c r="HU178" s="91"/>
      <c r="HV178" s="91"/>
      <c r="HW178" s="91"/>
      <c r="HX178" s="91"/>
      <c r="HY178" s="91"/>
      <c r="HZ178" s="91"/>
      <c r="IA178" s="91"/>
      <c r="IB178" s="91"/>
      <c r="IC178" s="91"/>
      <c r="ID178" s="91"/>
      <c r="IE178" s="91"/>
      <c r="IF178" s="91"/>
      <c r="IG178" s="91"/>
      <c r="IH178" s="91"/>
      <c r="II178" s="91"/>
      <c r="IJ178" s="91"/>
      <c r="IK178" s="91"/>
      <c r="IL178" s="91"/>
      <c r="IM178" s="91"/>
      <c r="IN178" s="91"/>
      <c r="IO178" s="91"/>
      <c r="IP178" s="91"/>
      <c r="IQ178" s="91"/>
      <c r="IR178" s="91"/>
      <c r="IS178" s="91"/>
      <c r="IT178" s="91"/>
      <c r="IU178" s="91"/>
      <c r="IV178" s="91"/>
      <c r="IW178" s="91"/>
      <c r="IX178" s="91"/>
      <c r="IY178" s="91"/>
      <c r="IZ178" s="91"/>
      <c r="JA178" s="91"/>
      <c r="JB178" s="91"/>
      <c r="JC178" s="91"/>
      <c r="JD178" s="91"/>
      <c r="JE178" s="91"/>
      <c r="JF178" s="91"/>
      <c r="JG178" s="91"/>
      <c r="JH178" s="91"/>
      <c r="JI178" s="91"/>
      <c r="JJ178" s="91"/>
      <c r="JK178" s="91"/>
      <c r="JL178" s="91"/>
      <c r="JM178" s="91"/>
      <c r="JN178" s="91"/>
      <c r="JO178" s="91"/>
      <c r="JP178" s="91"/>
      <c r="JQ178" s="91"/>
      <c r="JR178" s="91"/>
      <c r="JS178" s="91"/>
      <c r="JT178" s="91"/>
      <c r="JU178" s="91"/>
      <c r="JV178" s="91"/>
      <c r="JW178" s="91"/>
      <c r="JX178" s="91"/>
      <c r="JY178" s="91"/>
      <c r="JZ178" s="91"/>
      <c r="KA178" s="91"/>
      <c r="KB178" s="91"/>
      <c r="KC178" s="91"/>
      <c r="KD178" s="91"/>
      <c r="KE178" s="91"/>
      <c r="KF178" s="91"/>
      <c r="KG178" s="91"/>
      <c r="KH178" s="91"/>
      <c r="KI178" s="91"/>
      <c r="KJ178" s="91"/>
      <c r="KK178" s="91"/>
      <c r="KL178" s="91"/>
      <c r="KM178" s="91"/>
      <c r="KN178" s="91"/>
      <c r="KO178" s="91"/>
      <c r="KP178" s="91"/>
      <c r="KQ178" s="91"/>
      <c r="KR178" s="91"/>
      <c r="KS178" s="91"/>
      <c r="KT178" s="91"/>
      <c r="KU178" s="91"/>
      <c r="KV178" s="91"/>
      <c r="KW178" s="91"/>
      <c r="KX178" s="91"/>
      <c r="KY178" s="91"/>
      <c r="KZ178" s="91"/>
      <c r="LA178" s="91"/>
      <c r="LB178" s="91"/>
      <c r="LC178" s="91"/>
      <c r="LD178" s="91"/>
      <c r="LE178" s="91"/>
      <c r="LF178" s="91"/>
      <c r="LG178" s="91"/>
      <c r="LH178" s="91"/>
      <c r="LI178" s="91"/>
      <c r="LJ178" s="91"/>
      <c r="LK178" s="91"/>
      <c r="LL178" s="91"/>
      <c r="LM178" s="91"/>
      <c r="LN178" s="91"/>
      <c r="LO178" s="91"/>
      <c r="LP178" s="91"/>
      <c r="LQ178" s="91"/>
      <c r="LR178" s="91"/>
      <c r="LS178" s="91"/>
      <c r="LT178" s="91"/>
      <c r="LU178" s="91"/>
      <c r="LV178" s="91"/>
      <c r="LW178" s="91"/>
      <c r="LX178" s="91"/>
      <c r="LY178" s="91"/>
    </row>
    <row r="179" spans="1:337" s="1" customFormat="1" ht="15" thickBot="1" x14ac:dyDescent="0.4">
      <c r="A179" s="60"/>
      <c r="B179" s="29">
        <v>0</v>
      </c>
      <c r="C179" s="30">
        <v>1</v>
      </c>
      <c r="D179" s="31">
        <v>1</v>
      </c>
      <c r="E179" s="50">
        <v>-0.49076727933148473</v>
      </c>
      <c r="F179" s="51">
        <v>0.70288247937275716</v>
      </c>
      <c r="G179" s="49">
        <v>-0.34524936050118565</v>
      </c>
      <c r="H179" s="49">
        <v>3.5278544939590664E-2</v>
      </c>
      <c r="I179" s="53"/>
      <c r="J179" s="34"/>
      <c r="K179" s="10">
        <v>3.5278544939590664E-2</v>
      </c>
      <c r="L179" s="10">
        <v>0.73816102431234787</v>
      </c>
      <c r="M179" s="10">
        <v>-0.45548873439189408</v>
      </c>
      <c r="N179" s="10">
        <v>0.24739374498086308</v>
      </c>
      <c r="O179" s="13">
        <f>1/(1+EXP(-K179))</f>
        <v>0.50881872162329178</v>
      </c>
      <c r="P179" s="13">
        <f t="shared" si="45"/>
        <v>0.67659359206835001</v>
      </c>
      <c r="Q179" s="13">
        <f t="shared" si="45"/>
        <v>0.3880565655457659</v>
      </c>
      <c r="R179" s="13">
        <f t="shared" si="45"/>
        <v>0.56153490909190384</v>
      </c>
      <c r="S179" s="106">
        <v>0.14975136567233771</v>
      </c>
      <c r="T179" s="15">
        <f t="shared" si="35"/>
        <v>0.53736803452195236</v>
      </c>
      <c r="U179" s="35"/>
      <c r="V179" s="18">
        <v>-0.11565799136951191</v>
      </c>
      <c r="W179" s="21">
        <v>3.3064827573003538E-3</v>
      </c>
      <c r="X179" s="21"/>
      <c r="Y179" s="24">
        <v>-1.017025632644678E-2</v>
      </c>
      <c r="Z179" s="25">
        <v>8.7374565583609263E-3</v>
      </c>
      <c r="AA179" s="25">
        <v>9.2720631792092782E-3</v>
      </c>
      <c r="AB179" s="18">
        <v>-9.911344965070179E-3</v>
      </c>
      <c r="AC179" s="21">
        <v>-6.3928178586090088E-4</v>
      </c>
      <c r="AD179" s="27">
        <v>-1.1738884067092527E-3</v>
      </c>
      <c r="AE179" s="28">
        <f>SUM(Y179:AB179)</f>
        <v>-2.0720815539467547E-3</v>
      </c>
      <c r="AF179" s="117">
        <v>-0.48884943397390201</v>
      </c>
      <c r="AG179" s="118">
        <v>0.70640414459288492</v>
      </c>
      <c r="AH179" s="115">
        <v>4.149478960143093E-2</v>
      </c>
      <c r="AI179" s="122">
        <v>-0.35516880877308671</v>
      </c>
      <c r="AJ179" s="125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  <c r="AY179" s="91"/>
      <c r="AZ179" s="91"/>
      <c r="BA179" s="91"/>
      <c r="BB179" s="91"/>
      <c r="BC179" s="91"/>
      <c r="BD179" s="91"/>
      <c r="BE179" s="91"/>
      <c r="BF179" s="91"/>
      <c r="BG179" s="91"/>
      <c r="BH179" s="91"/>
      <c r="BI179" s="91"/>
      <c r="BJ179" s="91"/>
      <c r="BK179" s="91"/>
      <c r="BL179" s="91"/>
      <c r="BM179" s="91"/>
      <c r="BN179" s="91"/>
      <c r="BO179" s="91"/>
      <c r="BP179" s="91"/>
      <c r="BQ179" s="91"/>
      <c r="BR179" s="91"/>
      <c r="BS179" s="91"/>
      <c r="BT179" s="91"/>
      <c r="BU179" s="91"/>
      <c r="BV179" s="91"/>
      <c r="BW179" s="91"/>
      <c r="BX179" s="91"/>
      <c r="BY179" s="91"/>
      <c r="BZ179" s="91"/>
      <c r="CA179" s="91"/>
      <c r="CB179" s="91"/>
      <c r="CC179" s="91"/>
      <c r="CD179" s="91"/>
      <c r="CE179" s="91"/>
      <c r="CF179" s="91"/>
      <c r="CG179" s="91"/>
      <c r="CH179" s="91"/>
      <c r="CI179" s="91"/>
      <c r="CJ179" s="91"/>
      <c r="CK179" s="91"/>
      <c r="CL179" s="91"/>
      <c r="CM179" s="91"/>
      <c r="CN179" s="91"/>
      <c r="CO179" s="91"/>
      <c r="CP179" s="91"/>
      <c r="CQ179" s="91"/>
      <c r="CR179" s="91"/>
      <c r="CS179" s="91"/>
      <c r="CT179" s="91"/>
      <c r="CU179" s="91"/>
      <c r="CV179" s="91"/>
      <c r="CW179" s="91"/>
      <c r="CX179" s="91"/>
      <c r="CY179" s="91"/>
      <c r="CZ179" s="91"/>
      <c r="DA179" s="91"/>
      <c r="DB179" s="91"/>
      <c r="DC179" s="91"/>
      <c r="DD179" s="91"/>
      <c r="DE179" s="91"/>
      <c r="DF179" s="91"/>
      <c r="DG179" s="91"/>
      <c r="DH179" s="91"/>
      <c r="DI179" s="91"/>
      <c r="DJ179" s="91"/>
      <c r="DK179" s="91"/>
      <c r="DL179" s="91"/>
      <c r="DM179" s="91"/>
      <c r="DN179" s="91"/>
      <c r="DO179" s="91"/>
      <c r="DP179" s="91"/>
      <c r="DQ179" s="91"/>
      <c r="DR179" s="91"/>
      <c r="DS179" s="91"/>
      <c r="DT179" s="91"/>
      <c r="DU179" s="91"/>
      <c r="DV179" s="91"/>
      <c r="DW179" s="91"/>
      <c r="DX179" s="91"/>
      <c r="DY179" s="91"/>
      <c r="DZ179" s="91"/>
      <c r="EA179" s="91"/>
      <c r="EB179" s="91"/>
      <c r="EC179" s="91"/>
      <c r="ED179" s="91"/>
      <c r="EE179" s="91"/>
      <c r="EF179" s="91"/>
      <c r="EG179" s="91"/>
      <c r="EH179" s="91"/>
      <c r="EI179" s="91"/>
      <c r="EJ179" s="91"/>
      <c r="EK179" s="91"/>
      <c r="EL179" s="91"/>
      <c r="EM179" s="91"/>
      <c r="EN179" s="91"/>
      <c r="EO179" s="91"/>
      <c r="EP179" s="91"/>
      <c r="EQ179" s="91"/>
      <c r="ER179" s="91"/>
      <c r="ES179" s="91"/>
      <c r="ET179" s="91"/>
      <c r="EU179" s="91"/>
      <c r="EV179" s="91"/>
      <c r="EW179" s="91"/>
      <c r="EX179" s="91"/>
      <c r="EY179" s="91"/>
      <c r="EZ179" s="91"/>
      <c r="FA179" s="91"/>
      <c r="FB179" s="91"/>
      <c r="FC179" s="91"/>
      <c r="FD179" s="91"/>
      <c r="FE179" s="91"/>
      <c r="FF179" s="91"/>
      <c r="FG179" s="91"/>
      <c r="FH179" s="91"/>
      <c r="FI179" s="91"/>
      <c r="FJ179" s="91"/>
      <c r="FK179" s="91"/>
      <c r="FL179" s="91"/>
      <c r="FM179" s="91"/>
      <c r="FN179" s="91"/>
      <c r="FO179" s="91"/>
      <c r="FP179" s="91"/>
      <c r="FQ179" s="91"/>
      <c r="FR179" s="91"/>
      <c r="FS179" s="91"/>
      <c r="FT179" s="91"/>
      <c r="FU179" s="91"/>
      <c r="FV179" s="91"/>
      <c r="FW179" s="91"/>
      <c r="FX179" s="91"/>
      <c r="FY179" s="91"/>
      <c r="FZ179" s="91"/>
      <c r="GA179" s="91"/>
      <c r="GB179" s="91"/>
      <c r="GC179" s="91"/>
      <c r="GD179" s="91"/>
      <c r="GE179" s="91"/>
      <c r="GF179" s="91"/>
      <c r="GG179" s="91"/>
      <c r="GH179" s="91"/>
      <c r="GI179" s="91"/>
      <c r="GJ179" s="91"/>
      <c r="GK179" s="91"/>
      <c r="GL179" s="91"/>
      <c r="GM179" s="91"/>
      <c r="GN179" s="91"/>
      <c r="GO179" s="91"/>
      <c r="GP179" s="91"/>
      <c r="GQ179" s="91"/>
      <c r="GR179" s="91"/>
      <c r="GS179" s="91"/>
      <c r="GT179" s="91"/>
      <c r="GU179" s="91"/>
      <c r="GV179" s="91"/>
      <c r="GW179" s="91"/>
      <c r="GX179" s="91"/>
      <c r="GY179" s="91"/>
      <c r="GZ179" s="91"/>
      <c r="HA179" s="91"/>
      <c r="HB179" s="91"/>
      <c r="HC179" s="91"/>
      <c r="HD179" s="91"/>
      <c r="HE179" s="91"/>
      <c r="HF179" s="91"/>
      <c r="HG179" s="91"/>
      <c r="HH179" s="91"/>
      <c r="HI179" s="91"/>
      <c r="HJ179" s="91"/>
      <c r="HK179" s="91"/>
      <c r="HL179" s="91"/>
      <c r="HM179" s="91"/>
      <c r="HN179" s="91"/>
      <c r="HO179" s="91"/>
      <c r="HP179" s="91"/>
      <c r="HQ179" s="91"/>
      <c r="HR179" s="91"/>
      <c r="HS179" s="91"/>
      <c r="HT179" s="91"/>
      <c r="HU179" s="91"/>
      <c r="HV179" s="91"/>
      <c r="HW179" s="91"/>
      <c r="HX179" s="91"/>
      <c r="HY179" s="91"/>
      <c r="HZ179" s="91"/>
      <c r="IA179" s="91"/>
      <c r="IB179" s="91"/>
      <c r="IC179" s="91"/>
      <c r="ID179" s="91"/>
      <c r="IE179" s="91"/>
      <c r="IF179" s="91"/>
      <c r="IG179" s="91"/>
      <c r="IH179" s="91"/>
      <c r="II179" s="91"/>
      <c r="IJ179" s="91"/>
      <c r="IK179" s="91"/>
      <c r="IL179" s="91"/>
      <c r="IM179" s="91"/>
      <c r="IN179" s="91"/>
      <c r="IO179" s="91"/>
      <c r="IP179" s="91"/>
      <c r="IQ179" s="91"/>
      <c r="IR179" s="91"/>
      <c r="IS179" s="91"/>
      <c r="IT179" s="91"/>
      <c r="IU179" s="91"/>
      <c r="IV179" s="91"/>
      <c r="IW179" s="91"/>
      <c r="IX179" s="91"/>
      <c r="IY179" s="91"/>
      <c r="IZ179" s="91"/>
      <c r="JA179" s="91"/>
      <c r="JB179" s="91"/>
      <c r="JC179" s="91"/>
      <c r="JD179" s="91"/>
      <c r="JE179" s="91"/>
      <c r="JF179" s="91"/>
      <c r="JG179" s="91"/>
      <c r="JH179" s="91"/>
      <c r="JI179" s="91"/>
      <c r="JJ179" s="91"/>
      <c r="JK179" s="91"/>
      <c r="JL179" s="91"/>
      <c r="JM179" s="91"/>
      <c r="JN179" s="91"/>
      <c r="JO179" s="91"/>
      <c r="JP179" s="91"/>
      <c r="JQ179" s="91"/>
      <c r="JR179" s="91"/>
      <c r="JS179" s="91"/>
      <c r="JT179" s="91"/>
      <c r="JU179" s="91"/>
      <c r="JV179" s="91"/>
      <c r="JW179" s="91"/>
      <c r="JX179" s="91"/>
      <c r="JY179" s="91"/>
      <c r="JZ179" s="91"/>
      <c r="KA179" s="91"/>
      <c r="KB179" s="91"/>
      <c r="KC179" s="91"/>
      <c r="KD179" s="91"/>
      <c r="KE179" s="91"/>
      <c r="KF179" s="91"/>
      <c r="KG179" s="91"/>
      <c r="KH179" s="91"/>
      <c r="KI179" s="91"/>
      <c r="KJ179" s="91"/>
      <c r="KK179" s="91"/>
      <c r="KL179" s="91"/>
      <c r="KM179" s="91"/>
      <c r="KN179" s="91"/>
      <c r="KO179" s="91"/>
      <c r="KP179" s="91"/>
      <c r="KQ179" s="91"/>
      <c r="KR179" s="91"/>
      <c r="KS179" s="91"/>
      <c r="KT179" s="91"/>
      <c r="KU179" s="91"/>
      <c r="KV179" s="91"/>
      <c r="KW179" s="91"/>
      <c r="KX179" s="91"/>
      <c r="KY179" s="91"/>
      <c r="KZ179" s="91"/>
      <c r="LA179" s="91"/>
      <c r="LB179" s="91"/>
      <c r="LC179" s="91"/>
      <c r="LD179" s="91"/>
      <c r="LE179" s="91"/>
      <c r="LF179" s="91"/>
      <c r="LG179" s="91"/>
      <c r="LH179" s="91"/>
      <c r="LI179" s="91"/>
      <c r="LJ179" s="91"/>
      <c r="LK179" s="91"/>
      <c r="LL179" s="91"/>
      <c r="LM179" s="91"/>
      <c r="LN179" s="91"/>
      <c r="LO179" s="91"/>
      <c r="LP179" s="91"/>
      <c r="LQ179" s="91"/>
      <c r="LR179" s="91"/>
      <c r="LS179" s="91"/>
      <c r="LT179" s="91"/>
      <c r="LU179" s="91"/>
      <c r="LV179" s="91"/>
      <c r="LW179" s="91"/>
      <c r="LX179" s="91"/>
      <c r="LY179" s="91"/>
    </row>
    <row r="180" spans="1:337" s="1" customFormat="1" ht="15" thickBot="1" x14ac:dyDescent="0.4">
      <c r="A180" s="60"/>
      <c r="B180" s="29">
        <v>1</v>
      </c>
      <c r="C180" s="30">
        <v>0</v>
      </c>
      <c r="D180" s="31">
        <v>1</v>
      </c>
      <c r="E180" s="50">
        <v>-0.16503272280478717</v>
      </c>
      <c r="F180" s="51">
        <v>0.54367324824113061</v>
      </c>
      <c r="G180" s="49">
        <v>0.15377541837196587</v>
      </c>
      <c r="H180" s="49">
        <v>-0.23055038055428298</v>
      </c>
      <c r="I180" s="53"/>
      <c r="J180" s="34"/>
      <c r="K180" s="10">
        <v>-0.23055038055428298</v>
      </c>
      <c r="L180" s="10">
        <v>0.31312286768684761</v>
      </c>
      <c r="M180" s="10">
        <v>-0.39558310335907015</v>
      </c>
      <c r="N180" s="10">
        <v>0.14809014488206043</v>
      </c>
      <c r="O180" s="13">
        <f>1/(1+EXP(-K180))</f>
        <v>0.44261635831616303</v>
      </c>
      <c r="P180" s="13">
        <f t="shared" si="45"/>
        <v>0.57764733411557589</v>
      </c>
      <c r="Q180" s="13">
        <f t="shared" si="45"/>
        <v>0.40237400781618199</v>
      </c>
      <c r="R180" s="13">
        <f t="shared" si="45"/>
        <v>0.53695502345994106</v>
      </c>
      <c r="S180" s="106">
        <v>0.19108523767217878</v>
      </c>
      <c r="T180" s="15">
        <f t="shared" si="35"/>
        <v>0.54762647980652357</v>
      </c>
      <c r="U180" s="35"/>
      <c r="V180" s="18">
        <v>-0.11309338004836911</v>
      </c>
      <c r="W180" s="21">
        <v>2.4621476391653227E-3</v>
      </c>
      <c r="X180" s="21"/>
      <c r="Y180" s="24">
        <v>4.4715977097538918E-3</v>
      </c>
      <c r="Z180" s="25">
        <v>-4.3391091617104626E-3</v>
      </c>
      <c r="AA180" s="25">
        <v>-4.1819948909865897E-3</v>
      </c>
      <c r="AB180" s="18">
        <v>4.4579575727213558E-3</v>
      </c>
      <c r="AC180" s="21">
        <v>2.7596268173476612E-4</v>
      </c>
      <c r="AD180" s="27">
        <v>1.1884841101089325E-4</v>
      </c>
      <c r="AE180" s="28">
        <f>SUM(Y180:AB180)</f>
        <v>4.0845122977819538E-4</v>
      </c>
      <c r="AF180" s="117">
        <v>-0.16586061084999149</v>
      </c>
      <c r="AG180" s="118">
        <v>0.54331670300809798</v>
      </c>
      <c r="AH180" s="115">
        <v>-0.23177573424361755</v>
      </c>
      <c r="AI180" s="122">
        <v>0.14638897545446991</v>
      </c>
      <c r="AJ180" s="125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  <c r="AY180" s="91"/>
      <c r="AZ180" s="91"/>
      <c r="BA180" s="91"/>
      <c r="BB180" s="91"/>
      <c r="BC180" s="91"/>
      <c r="BD180" s="91"/>
      <c r="BE180" s="91"/>
      <c r="BF180" s="91"/>
      <c r="BG180" s="91"/>
      <c r="BH180" s="91"/>
      <c r="BI180" s="91"/>
      <c r="BJ180" s="91"/>
      <c r="BK180" s="91"/>
      <c r="BL180" s="91"/>
      <c r="BM180" s="91"/>
      <c r="BN180" s="91"/>
      <c r="BO180" s="91"/>
      <c r="BP180" s="91"/>
      <c r="BQ180" s="91"/>
      <c r="BR180" s="91"/>
      <c r="BS180" s="91"/>
      <c r="BT180" s="91"/>
      <c r="BU180" s="91"/>
      <c r="BV180" s="91"/>
      <c r="BW180" s="91"/>
      <c r="BX180" s="91"/>
      <c r="BY180" s="91"/>
      <c r="BZ180" s="91"/>
      <c r="CA180" s="91"/>
      <c r="CB180" s="91"/>
      <c r="CC180" s="91"/>
      <c r="CD180" s="91"/>
      <c r="CE180" s="91"/>
      <c r="CF180" s="91"/>
      <c r="CG180" s="91"/>
      <c r="CH180" s="91"/>
      <c r="CI180" s="91"/>
      <c r="CJ180" s="91"/>
      <c r="CK180" s="91"/>
      <c r="CL180" s="91"/>
      <c r="CM180" s="91"/>
      <c r="CN180" s="91"/>
      <c r="CO180" s="91"/>
      <c r="CP180" s="91"/>
      <c r="CQ180" s="91"/>
      <c r="CR180" s="91"/>
      <c r="CS180" s="91"/>
      <c r="CT180" s="91"/>
      <c r="CU180" s="91"/>
      <c r="CV180" s="91"/>
      <c r="CW180" s="91"/>
      <c r="CX180" s="91"/>
      <c r="CY180" s="91"/>
      <c r="CZ180" s="91"/>
      <c r="DA180" s="91"/>
      <c r="DB180" s="91"/>
      <c r="DC180" s="91"/>
      <c r="DD180" s="91"/>
      <c r="DE180" s="91"/>
      <c r="DF180" s="91"/>
      <c r="DG180" s="91"/>
      <c r="DH180" s="91"/>
      <c r="DI180" s="91"/>
      <c r="DJ180" s="91"/>
      <c r="DK180" s="91"/>
      <c r="DL180" s="91"/>
      <c r="DM180" s="91"/>
      <c r="DN180" s="91"/>
      <c r="DO180" s="91"/>
      <c r="DP180" s="91"/>
      <c r="DQ180" s="91"/>
      <c r="DR180" s="91"/>
      <c r="DS180" s="91"/>
      <c r="DT180" s="91"/>
      <c r="DU180" s="91"/>
      <c r="DV180" s="91"/>
      <c r="DW180" s="91"/>
      <c r="DX180" s="91"/>
      <c r="DY180" s="91"/>
      <c r="DZ180" s="91"/>
      <c r="EA180" s="91"/>
      <c r="EB180" s="91"/>
      <c r="EC180" s="91"/>
      <c r="ED180" s="91"/>
      <c r="EE180" s="91"/>
      <c r="EF180" s="91"/>
      <c r="EG180" s="91"/>
      <c r="EH180" s="91"/>
      <c r="EI180" s="91"/>
      <c r="EJ180" s="91"/>
      <c r="EK180" s="91"/>
      <c r="EL180" s="91"/>
      <c r="EM180" s="91"/>
      <c r="EN180" s="91"/>
      <c r="EO180" s="91"/>
      <c r="EP180" s="91"/>
      <c r="EQ180" s="91"/>
      <c r="ER180" s="91"/>
      <c r="ES180" s="91"/>
      <c r="ET180" s="91"/>
      <c r="EU180" s="91"/>
      <c r="EV180" s="91"/>
      <c r="EW180" s="91"/>
      <c r="EX180" s="91"/>
      <c r="EY180" s="91"/>
      <c r="EZ180" s="91"/>
      <c r="FA180" s="91"/>
      <c r="FB180" s="91"/>
      <c r="FC180" s="91"/>
      <c r="FD180" s="91"/>
      <c r="FE180" s="91"/>
      <c r="FF180" s="91"/>
      <c r="FG180" s="91"/>
      <c r="FH180" s="91"/>
      <c r="FI180" s="91"/>
      <c r="FJ180" s="91"/>
      <c r="FK180" s="91"/>
      <c r="FL180" s="91"/>
      <c r="FM180" s="91"/>
      <c r="FN180" s="91"/>
      <c r="FO180" s="91"/>
      <c r="FP180" s="91"/>
      <c r="FQ180" s="91"/>
      <c r="FR180" s="91"/>
      <c r="FS180" s="91"/>
      <c r="FT180" s="91"/>
      <c r="FU180" s="91"/>
      <c r="FV180" s="91"/>
      <c r="FW180" s="91"/>
      <c r="FX180" s="91"/>
      <c r="FY180" s="91"/>
      <c r="FZ180" s="91"/>
      <c r="GA180" s="91"/>
      <c r="GB180" s="91"/>
      <c r="GC180" s="91"/>
      <c r="GD180" s="91"/>
      <c r="GE180" s="91"/>
      <c r="GF180" s="91"/>
      <c r="GG180" s="91"/>
      <c r="GH180" s="91"/>
      <c r="GI180" s="91"/>
      <c r="GJ180" s="91"/>
      <c r="GK180" s="91"/>
      <c r="GL180" s="91"/>
      <c r="GM180" s="91"/>
      <c r="GN180" s="91"/>
      <c r="GO180" s="91"/>
      <c r="GP180" s="91"/>
      <c r="GQ180" s="91"/>
      <c r="GR180" s="91"/>
      <c r="GS180" s="91"/>
      <c r="GT180" s="91"/>
      <c r="GU180" s="91"/>
      <c r="GV180" s="91"/>
      <c r="GW180" s="91"/>
      <c r="GX180" s="91"/>
      <c r="GY180" s="91"/>
      <c r="GZ180" s="91"/>
      <c r="HA180" s="91"/>
      <c r="HB180" s="91"/>
      <c r="HC180" s="91"/>
      <c r="HD180" s="91"/>
      <c r="HE180" s="91"/>
      <c r="HF180" s="91"/>
      <c r="HG180" s="91"/>
      <c r="HH180" s="91"/>
      <c r="HI180" s="91"/>
      <c r="HJ180" s="91"/>
      <c r="HK180" s="91"/>
      <c r="HL180" s="91"/>
      <c r="HM180" s="91"/>
      <c r="HN180" s="91"/>
      <c r="HO180" s="91"/>
      <c r="HP180" s="91"/>
      <c r="HQ180" s="91"/>
      <c r="HR180" s="91"/>
      <c r="HS180" s="91"/>
      <c r="HT180" s="91"/>
      <c r="HU180" s="91"/>
      <c r="HV180" s="91"/>
      <c r="HW180" s="91"/>
      <c r="HX180" s="91"/>
      <c r="HY180" s="91"/>
      <c r="HZ180" s="91"/>
      <c r="IA180" s="91"/>
      <c r="IB180" s="91"/>
      <c r="IC180" s="91"/>
      <c r="ID180" s="91"/>
      <c r="IE180" s="91"/>
      <c r="IF180" s="91"/>
      <c r="IG180" s="91"/>
      <c r="IH180" s="91"/>
      <c r="II180" s="91"/>
      <c r="IJ180" s="91"/>
      <c r="IK180" s="91"/>
      <c r="IL180" s="91"/>
      <c r="IM180" s="91"/>
      <c r="IN180" s="91"/>
      <c r="IO180" s="91"/>
      <c r="IP180" s="91"/>
      <c r="IQ180" s="91"/>
      <c r="IR180" s="91"/>
      <c r="IS180" s="91"/>
      <c r="IT180" s="91"/>
      <c r="IU180" s="91"/>
      <c r="IV180" s="91"/>
      <c r="IW180" s="91"/>
      <c r="IX180" s="91"/>
      <c r="IY180" s="91"/>
      <c r="IZ180" s="91"/>
      <c r="JA180" s="91"/>
      <c r="JB180" s="91"/>
      <c r="JC180" s="91"/>
      <c r="JD180" s="91"/>
      <c r="JE180" s="91"/>
      <c r="JF180" s="91"/>
      <c r="JG180" s="91"/>
      <c r="JH180" s="91"/>
      <c r="JI180" s="91"/>
      <c r="JJ180" s="91"/>
      <c r="JK180" s="91"/>
      <c r="JL180" s="91"/>
      <c r="JM180" s="91"/>
      <c r="JN180" s="91"/>
      <c r="JO180" s="91"/>
      <c r="JP180" s="91"/>
      <c r="JQ180" s="91"/>
      <c r="JR180" s="91"/>
      <c r="JS180" s="91"/>
      <c r="JT180" s="91"/>
      <c r="JU180" s="91"/>
      <c r="JV180" s="91"/>
      <c r="JW180" s="91"/>
      <c r="JX180" s="91"/>
      <c r="JY180" s="91"/>
      <c r="JZ180" s="91"/>
      <c r="KA180" s="91"/>
      <c r="KB180" s="91"/>
      <c r="KC180" s="91"/>
      <c r="KD180" s="91"/>
      <c r="KE180" s="91"/>
      <c r="KF180" s="91"/>
      <c r="KG180" s="91"/>
      <c r="KH180" s="91"/>
      <c r="KI180" s="91"/>
      <c r="KJ180" s="91"/>
      <c r="KK180" s="91"/>
      <c r="KL180" s="91"/>
      <c r="KM180" s="91"/>
      <c r="KN180" s="91"/>
      <c r="KO180" s="91"/>
      <c r="KP180" s="91"/>
      <c r="KQ180" s="91"/>
      <c r="KR180" s="91"/>
      <c r="KS180" s="91"/>
      <c r="KT180" s="91"/>
      <c r="KU180" s="91"/>
      <c r="KV180" s="91"/>
      <c r="KW180" s="91"/>
      <c r="KX180" s="91"/>
      <c r="KY180" s="91"/>
      <c r="KZ180" s="91"/>
      <c r="LA180" s="91"/>
      <c r="LB180" s="91"/>
      <c r="LC180" s="91"/>
      <c r="LD180" s="91"/>
      <c r="LE180" s="91"/>
      <c r="LF180" s="91"/>
      <c r="LG180" s="91"/>
      <c r="LH180" s="91"/>
      <c r="LI180" s="91"/>
      <c r="LJ180" s="91"/>
      <c r="LK180" s="91"/>
      <c r="LL180" s="91"/>
      <c r="LM180" s="91"/>
      <c r="LN180" s="91"/>
      <c r="LO180" s="91"/>
      <c r="LP180" s="91"/>
      <c r="LQ180" s="91"/>
      <c r="LR180" s="91"/>
      <c r="LS180" s="91"/>
      <c r="LT180" s="91"/>
      <c r="LU180" s="91"/>
      <c r="LV180" s="91"/>
      <c r="LW180" s="91"/>
      <c r="LX180" s="91"/>
      <c r="LY180" s="91"/>
    </row>
    <row r="181" spans="1:337" s="1" customFormat="1" ht="15" thickBot="1" x14ac:dyDescent="0.4">
      <c r="A181" s="61"/>
      <c r="B181" s="36">
        <v>1</v>
      </c>
      <c r="C181" s="37">
        <v>1</v>
      </c>
      <c r="D181" s="38">
        <v>0</v>
      </c>
      <c r="E181" s="54"/>
      <c r="F181" s="55"/>
      <c r="G181" s="56"/>
      <c r="H181" s="56"/>
      <c r="I181" s="57"/>
      <c r="J181" s="41"/>
      <c r="K181" s="42"/>
      <c r="L181" s="42"/>
      <c r="M181" s="42"/>
      <c r="N181" s="42"/>
      <c r="O181" s="14"/>
      <c r="P181" s="14"/>
      <c r="Q181" s="14"/>
      <c r="R181" s="14"/>
      <c r="S181" s="107">
        <v>-0.13464870176243893</v>
      </c>
      <c r="T181" s="15">
        <f t="shared" si="35"/>
        <v>0.46638859122225512</v>
      </c>
      <c r="U181" s="43"/>
      <c r="V181" s="19">
        <v>0.11659714780556378</v>
      </c>
      <c r="W181" s="44"/>
      <c r="X181" s="44"/>
      <c r="Y181" s="45"/>
      <c r="Z181" s="42"/>
      <c r="AA181" s="42"/>
      <c r="AB181" s="19"/>
      <c r="AC181" s="44"/>
      <c r="AD181" s="46"/>
      <c r="AE181" s="47"/>
      <c r="AF181" s="119"/>
      <c r="AG181" s="120"/>
      <c r="AH181" s="116"/>
      <c r="AI181" s="123"/>
      <c r="AJ181" s="126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  <c r="AY181" s="91"/>
      <c r="AZ181" s="91"/>
      <c r="BA181" s="91"/>
      <c r="BB181" s="91"/>
      <c r="BC181" s="91"/>
      <c r="BD181" s="91"/>
      <c r="BE181" s="91"/>
      <c r="BF181" s="91"/>
      <c r="BG181" s="91"/>
      <c r="BH181" s="91"/>
      <c r="BI181" s="91"/>
      <c r="BJ181" s="91"/>
      <c r="BK181" s="91"/>
      <c r="BL181" s="91"/>
      <c r="BM181" s="91"/>
      <c r="BN181" s="91"/>
      <c r="BO181" s="91"/>
      <c r="BP181" s="91"/>
      <c r="BQ181" s="91"/>
      <c r="BR181" s="91"/>
      <c r="BS181" s="91"/>
      <c r="BT181" s="91"/>
      <c r="BU181" s="91"/>
      <c r="BV181" s="91"/>
      <c r="BW181" s="91"/>
      <c r="BX181" s="91"/>
      <c r="BY181" s="91"/>
      <c r="BZ181" s="91"/>
      <c r="CA181" s="91"/>
      <c r="CB181" s="91"/>
      <c r="CC181" s="91"/>
      <c r="CD181" s="91"/>
      <c r="CE181" s="91"/>
      <c r="CF181" s="91"/>
      <c r="CG181" s="91"/>
      <c r="CH181" s="91"/>
      <c r="CI181" s="91"/>
      <c r="CJ181" s="91"/>
      <c r="CK181" s="91"/>
      <c r="CL181" s="91"/>
      <c r="CM181" s="91"/>
      <c r="CN181" s="91"/>
      <c r="CO181" s="91"/>
      <c r="CP181" s="91"/>
      <c r="CQ181" s="91"/>
      <c r="CR181" s="91"/>
      <c r="CS181" s="91"/>
      <c r="CT181" s="91"/>
      <c r="CU181" s="91"/>
      <c r="CV181" s="91"/>
      <c r="CW181" s="91"/>
      <c r="CX181" s="91"/>
      <c r="CY181" s="91"/>
      <c r="CZ181" s="91"/>
      <c r="DA181" s="91"/>
      <c r="DB181" s="91"/>
      <c r="DC181" s="91"/>
      <c r="DD181" s="91"/>
      <c r="DE181" s="91"/>
      <c r="DF181" s="91"/>
      <c r="DG181" s="91"/>
      <c r="DH181" s="91"/>
      <c r="DI181" s="91"/>
      <c r="DJ181" s="91"/>
      <c r="DK181" s="91"/>
      <c r="DL181" s="91"/>
      <c r="DM181" s="91"/>
      <c r="DN181" s="91"/>
      <c r="DO181" s="91"/>
      <c r="DP181" s="91"/>
      <c r="DQ181" s="91"/>
      <c r="DR181" s="91"/>
      <c r="DS181" s="91"/>
      <c r="DT181" s="91"/>
      <c r="DU181" s="91"/>
      <c r="DV181" s="91"/>
      <c r="DW181" s="91"/>
      <c r="DX181" s="91"/>
      <c r="DY181" s="91"/>
      <c r="DZ181" s="91"/>
      <c r="EA181" s="91"/>
      <c r="EB181" s="91"/>
      <c r="EC181" s="91"/>
      <c r="ED181" s="91"/>
      <c r="EE181" s="91"/>
      <c r="EF181" s="91"/>
      <c r="EG181" s="91"/>
      <c r="EH181" s="91"/>
      <c r="EI181" s="91"/>
      <c r="EJ181" s="91"/>
      <c r="EK181" s="91"/>
      <c r="EL181" s="91"/>
      <c r="EM181" s="91"/>
      <c r="EN181" s="91"/>
      <c r="EO181" s="91"/>
      <c r="EP181" s="91"/>
      <c r="EQ181" s="91"/>
      <c r="ER181" s="91"/>
      <c r="ES181" s="91"/>
      <c r="ET181" s="91"/>
      <c r="EU181" s="91"/>
      <c r="EV181" s="91"/>
      <c r="EW181" s="91"/>
      <c r="EX181" s="91"/>
      <c r="EY181" s="91"/>
      <c r="EZ181" s="91"/>
      <c r="FA181" s="91"/>
      <c r="FB181" s="91"/>
      <c r="FC181" s="91"/>
      <c r="FD181" s="91"/>
      <c r="FE181" s="91"/>
      <c r="FF181" s="91"/>
      <c r="FG181" s="91"/>
      <c r="FH181" s="91"/>
      <c r="FI181" s="91"/>
      <c r="FJ181" s="91"/>
      <c r="FK181" s="91"/>
      <c r="FL181" s="91"/>
      <c r="FM181" s="91"/>
      <c r="FN181" s="91"/>
      <c r="FO181" s="91"/>
      <c r="FP181" s="91"/>
      <c r="FQ181" s="91"/>
      <c r="FR181" s="91"/>
      <c r="FS181" s="91"/>
      <c r="FT181" s="91"/>
      <c r="FU181" s="91"/>
      <c r="FV181" s="91"/>
      <c r="FW181" s="91"/>
      <c r="FX181" s="91"/>
      <c r="FY181" s="91"/>
      <c r="FZ181" s="91"/>
      <c r="GA181" s="91"/>
      <c r="GB181" s="91"/>
      <c r="GC181" s="91"/>
      <c r="GD181" s="91"/>
      <c r="GE181" s="91"/>
      <c r="GF181" s="91"/>
      <c r="GG181" s="91"/>
      <c r="GH181" s="91"/>
      <c r="GI181" s="91"/>
      <c r="GJ181" s="91"/>
      <c r="GK181" s="91"/>
      <c r="GL181" s="91"/>
      <c r="GM181" s="91"/>
      <c r="GN181" s="91"/>
      <c r="GO181" s="91"/>
      <c r="GP181" s="91"/>
      <c r="GQ181" s="91"/>
      <c r="GR181" s="91"/>
      <c r="GS181" s="91"/>
      <c r="GT181" s="91"/>
      <c r="GU181" s="91"/>
      <c r="GV181" s="91"/>
      <c r="GW181" s="91"/>
      <c r="GX181" s="91"/>
      <c r="GY181" s="91"/>
      <c r="GZ181" s="91"/>
      <c r="HA181" s="91"/>
      <c r="HB181" s="91"/>
      <c r="HC181" s="91"/>
      <c r="HD181" s="91"/>
      <c r="HE181" s="91"/>
      <c r="HF181" s="91"/>
      <c r="HG181" s="91"/>
      <c r="HH181" s="91"/>
      <c r="HI181" s="91"/>
      <c r="HJ181" s="91"/>
      <c r="HK181" s="91"/>
      <c r="HL181" s="91"/>
      <c r="HM181" s="91"/>
      <c r="HN181" s="91"/>
      <c r="HO181" s="91"/>
      <c r="HP181" s="91"/>
      <c r="HQ181" s="91"/>
      <c r="HR181" s="91"/>
      <c r="HS181" s="91"/>
      <c r="HT181" s="91"/>
      <c r="HU181" s="91"/>
      <c r="HV181" s="91"/>
      <c r="HW181" s="91"/>
      <c r="HX181" s="91"/>
      <c r="HY181" s="91"/>
      <c r="HZ181" s="91"/>
      <c r="IA181" s="91"/>
      <c r="IB181" s="91"/>
      <c r="IC181" s="91"/>
      <c r="ID181" s="91"/>
      <c r="IE181" s="91"/>
      <c r="IF181" s="91"/>
      <c r="IG181" s="91"/>
      <c r="IH181" s="91"/>
      <c r="II181" s="91"/>
      <c r="IJ181" s="91"/>
      <c r="IK181" s="91"/>
      <c r="IL181" s="91"/>
      <c r="IM181" s="91"/>
      <c r="IN181" s="91"/>
      <c r="IO181" s="91"/>
      <c r="IP181" s="91"/>
      <c r="IQ181" s="91"/>
      <c r="IR181" s="91"/>
      <c r="IS181" s="91"/>
      <c r="IT181" s="91"/>
      <c r="IU181" s="91"/>
      <c r="IV181" s="91"/>
      <c r="IW181" s="91"/>
      <c r="IX181" s="91"/>
      <c r="IY181" s="91"/>
      <c r="IZ181" s="91"/>
      <c r="JA181" s="91"/>
      <c r="JB181" s="91"/>
      <c r="JC181" s="91"/>
      <c r="JD181" s="91"/>
      <c r="JE181" s="91"/>
      <c r="JF181" s="91"/>
      <c r="JG181" s="91"/>
      <c r="JH181" s="91"/>
      <c r="JI181" s="91"/>
      <c r="JJ181" s="91"/>
      <c r="JK181" s="91"/>
      <c r="JL181" s="91"/>
      <c r="JM181" s="91"/>
      <c r="JN181" s="91"/>
      <c r="JO181" s="91"/>
      <c r="JP181" s="91"/>
      <c r="JQ181" s="91"/>
      <c r="JR181" s="91"/>
      <c r="JS181" s="91"/>
      <c r="JT181" s="91"/>
      <c r="JU181" s="91"/>
      <c r="JV181" s="91"/>
      <c r="JW181" s="91"/>
      <c r="JX181" s="91"/>
      <c r="JY181" s="91"/>
      <c r="JZ181" s="91"/>
      <c r="KA181" s="91"/>
      <c r="KB181" s="91"/>
      <c r="KC181" s="91"/>
      <c r="KD181" s="91"/>
      <c r="KE181" s="91"/>
      <c r="KF181" s="91"/>
      <c r="KG181" s="91"/>
      <c r="KH181" s="91"/>
      <c r="KI181" s="91"/>
      <c r="KJ181" s="91"/>
      <c r="KK181" s="91"/>
      <c r="KL181" s="91"/>
      <c r="KM181" s="91"/>
      <c r="KN181" s="91"/>
      <c r="KO181" s="91"/>
      <c r="KP181" s="91"/>
      <c r="KQ181" s="91"/>
      <c r="KR181" s="91"/>
      <c r="KS181" s="91"/>
      <c r="KT181" s="91"/>
      <c r="KU181" s="91"/>
      <c r="KV181" s="91"/>
      <c r="KW181" s="91"/>
      <c r="KX181" s="91"/>
      <c r="KY181" s="91"/>
      <c r="KZ181" s="91"/>
      <c r="LA181" s="91"/>
      <c r="LB181" s="91"/>
      <c r="LC181" s="91"/>
      <c r="LD181" s="91"/>
      <c r="LE181" s="91"/>
      <c r="LF181" s="91"/>
      <c r="LG181" s="91"/>
      <c r="LH181" s="91"/>
      <c r="LI181" s="91"/>
      <c r="LJ181" s="91"/>
      <c r="LK181" s="91"/>
      <c r="LL181" s="91"/>
      <c r="LM181" s="91"/>
      <c r="LN181" s="91"/>
      <c r="LO181" s="91"/>
      <c r="LP181" s="91"/>
      <c r="LQ181" s="91"/>
      <c r="LR181" s="91"/>
      <c r="LS181" s="91"/>
      <c r="LT181" s="91"/>
      <c r="LU181" s="91"/>
      <c r="LV181" s="91"/>
      <c r="LW181" s="91"/>
      <c r="LX181" s="91"/>
      <c r="LY181" s="91"/>
    </row>
    <row r="182" spans="1:337" s="1" customFormat="1" ht="15" thickBot="1" x14ac:dyDescent="0.4">
      <c r="A182" s="59">
        <f>A178+1</f>
        <v>44</v>
      </c>
      <c r="B182" s="3">
        <v>0</v>
      </c>
      <c r="C182" s="4">
        <v>0</v>
      </c>
      <c r="D182" s="5">
        <v>0</v>
      </c>
      <c r="E182" s="48" cm="1">
        <f t="array" ref="E182:F184">AF178:AG180</f>
        <v>-0.40954778950680665</v>
      </c>
      <c r="F182" s="49">
        <v>-0.36387995848273824</v>
      </c>
      <c r="G182" s="49" cm="1">
        <f t="array" ref="G182:G184">AI178:AI180</f>
        <v>3.1938451655630029</v>
      </c>
      <c r="H182" s="49" cm="1">
        <f t="array" ref="H182:H184">AH178:AH180</f>
        <v>0.45349742972782936</v>
      </c>
      <c r="I182" s="52">
        <f>AJ178</f>
        <v>-1.3586557423603918</v>
      </c>
      <c r="J182" s="8">
        <v>3</v>
      </c>
      <c r="K182" s="9" cm="1">
        <f t="array" ref="K182:N184" xml:space="preserve"> MMULT(E182:F184, TRANSPOSE(B182:C185))+H182:H184</f>
        <v>0.45349742972782936</v>
      </c>
      <c r="L182" s="9">
        <v>8.9617471245091118E-2</v>
      </c>
      <c r="M182" s="9">
        <v>4.3949640221022712E-2</v>
      </c>
      <c r="N182" s="9">
        <v>-0.31993031826171547</v>
      </c>
      <c r="O182" s="11">
        <f>(EXP(K182)-EXP(-K182))/(EXP(K182)+EXP(-K182))</f>
        <v>0.42476964926775701</v>
      </c>
      <c r="P182" s="11">
        <f t="shared" ref="P182:R184" si="46">1/(1+EXP(-L182))</f>
        <v>0.52238938517739919</v>
      </c>
      <c r="Q182" s="11">
        <f t="shared" si="46"/>
        <v>0.5109856418166977</v>
      </c>
      <c r="R182" s="11">
        <f t="shared" si="46"/>
        <v>0.42069272991870371</v>
      </c>
      <c r="S182" s="105" cm="1">
        <f t="array" ref="S182:S185">MMULT(TRANSPOSE(O182:R184), G182:G184)+I182</f>
        <v>-0.11852563670303962</v>
      </c>
      <c r="T182" s="15">
        <f t="shared" si="35"/>
        <v>0.47040323147011098</v>
      </c>
      <c r="U182" s="16" cm="1">
        <f t="array" ref="U182">0.25*(-SUMPRODUCT(D182:D185,LN(T182:T185))-SUMPRODUCT(1-D182:D185,LN(1-T182:T185)))</f>
        <v>0.62077663765391811</v>
      </c>
      <c r="V182" s="17" cm="1">
        <f t="array" ref="V182:V185">0.25*(T182:T185-D182:D185)</f>
        <v>0.11760080786752775</v>
      </c>
      <c r="W182" s="20" cm="1">
        <f t="array" ref="W182:W184" xml:space="preserve"> TRANSPOSE(MMULT( TRANSPOSE(_xlfn.ANCHORARRAY(V182)), TRANSPOSE(O182:R184)))</f>
        <v>-1.9069097281198079E-2</v>
      </c>
      <c r="X182" s="20">
        <f>SUM(_xlfn.ANCHORARRAY(V182))</f>
        <v>5.6778627426777167E-3</v>
      </c>
      <c r="Y182" s="22" cm="1">
        <f t="array" ref="Y182:AB184">(G182:G184)*(TRANSPOSE(_xlfn.ANCHORARRAY(V182))*(O182:R184)*(1-O182:R184))</f>
        <v>9.1773951980203619E-2</v>
      </c>
      <c r="Z182" s="23">
        <v>-9.1991526753260458E-2</v>
      </c>
      <c r="AA182" s="23">
        <v>-9.0129259981547846E-2</v>
      </c>
      <c r="AB182" s="17">
        <v>9.0643683915301893E-2</v>
      </c>
      <c r="AC182" s="20" cm="1">
        <f t="array" ref="AC182:AD184">MMULT((_xlfn.ANCHORARRAY(Y182)),(B182:C185))</f>
        <v>5.1442393375404627E-4</v>
      </c>
      <c r="AD182" s="26">
        <v>-1.3478428379585655E-3</v>
      </c>
      <c r="AE182" s="28">
        <f>SUM(Y182:AB182)</f>
        <v>2.9684916069720735E-4</v>
      </c>
      <c r="AF182" s="117" cm="1">
        <f t="array" ref="AF182:AG184">E182:F184-3*(_xlfn.ANCHORARRAY(AC182))</f>
        <v>-0.41109106130806877</v>
      </c>
      <c r="AG182" s="118">
        <v>-0.35983642996886256</v>
      </c>
      <c r="AH182" s="114" cm="1">
        <f t="array" ref="AH182:AH184">(H182:H184)-3*(AE182:AE184)</f>
        <v>0.45260688224573775</v>
      </c>
      <c r="AI182" s="121" cm="1">
        <f t="array" ref="AI182:AI184">G182:G184-3*(_xlfn.ANCHORARRAY(W182))</f>
        <v>3.2510524574065971</v>
      </c>
      <c r="AJ182" s="124">
        <f>I182-3*(X182)</f>
        <v>-1.375689330588425</v>
      </c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91"/>
      <c r="BA182" s="91"/>
      <c r="BB182" s="91"/>
      <c r="BC182" s="91"/>
      <c r="BD182" s="91"/>
      <c r="BE182" s="91"/>
      <c r="BF182" s="91"/>
      <c r="BG182" s="91"/>
      <c r="BH182" s="91"/>
      <c r="BI182" s="91"/>
      <c r="BJ182" s="91"/>
      <c r="BK182" s="91"/>
      <c r="BL182" s="91"/>
      <c r="BM182" s="91"/>
      <c r="BN182" s="91"/>
      <c r="BO182" s="91"/>
      <c r="BP182" s="91"/>
      <c r="BQ182" s="91"/>
      <c r="BR182" s="91"/>
      <c r="BS182" s="91"/>
      <c r="BT182" s="91"/>
      <c r="BU182" s="91"/>
      <c r="BV182" s="91"/>
      <c r="BW182" s="91"/>
      <c r="BX182" s="91"/>
      <c r="BY182" s="91"/>
      <c r="BZ182" s="91"/>
      <c r="CA182" s="91"/>
      <c r="CB182" s="91"/>
      <c r="CC182" s="91"/>
      <c r="CD182" s="91"/>
      <c r="CE182" s="91"/>
      <c r="CF182" s="91"/>
      <c r="CG182" s="91"/>
      <c r="CH182" s="91"/>
      <c r="CI182" s="91"/>
      <c r="CJ182" s="91"/>
      <c r="CK182" s="91"/>
      <c r="CL182" s="91"/>
      <c r="CM182" s="91"/>
      <c r="CN182" s="91"/>
      <c r="CO182" s="91"/>
      <c r="CP182" s="91"/>
      <c r="CQ182" s="91"/>
      <c r="CR182" s="91"/>
      <c r="CS182" s="91"/>
      <c r="CT182" s="91"/>
      <c r="CU182" s="91"/>
      <c r="CV182" s="91"/>
      <c r="CW182" s="91"/>
      <c r="CX182" s="91"/>
      <c r="CY182" s="91"/>
      <c r="CZ182" s="91"/>
      <c r="DA182" s="91"/>
      <c r="DB182" s="91"/>
      <c r="DC182" s="91"/>
      <c r="DD182" s="91"/>
      <c r="DE182" s="91"/>
      <c r="DF182" s="91"/>
      <c r="DG182" s="91"/>
      <c r="DH182" s="91"/>
      <c r="DI182" s="91"/>
      <c r="DJ182" s="91"/>
      <c r="DK182" s="91"/>
      <c r="DL182" s="91"/>
      <c r="DM182" s="91"/>
      <c r="DN182" s="91"/>
      <c r="DO182" s="91"/>
      <c r="DP182" s="91"/>
      <c r="DQ182" s="91"/>
      <c r="DR182" s="91"/>
      <c r="DS182" s="91"/>
      <c r="DT182" s="91"/>
      <c r="DU182" s="91"/>
      <c r="DV182" s="91"/>
      <c r="DW182" s="91"/>
      <c r="DX182" s="91"/>
      <c r="DY182" s="91"/>
      <c r="DZ182" s="91"/>
      <c r="EA182" s="91"/>
      <c r="EB182" s="91"/>
      <c r="EC182" s="91"/>
      <c r="ED182" s="91"/>
      <c r="EE182" s="91"/>
      <c r="EF182" s="91"/>
      <c r="EG182" s="91"/>
      <c r="EH182" s="91"/>
      <c r="EI182" s="91"/>
      <c r="EJ182" s="91"/>
      <c r="EK182" s="91"/>
      <c r="EL182" s="91"/>
      <c r="EM182" s="91"/>
      <c r="EN182" s="91"/>
      <c r="EO182" s="91"/>
      <c r="EP182" s="91"/>
      <c r="EQ182" s="91"/>
      <c r="ER182" s="91"/>
      <c r="ES182" s="91"/>
      <c r="ET182" s="91"/>
      <c r="EU182" s="91"/>
      <c r="EV182" s="91"/>
      <c r="EW182" s="91"/>
      <c r="EX182" s="91"/>
      <c r="EY182" s="91"/>
      <c r="EZ182" s="91"/>
      <c r="FA182" s="91"/>
      <c r="FB182" s="91"/>
      <c r="FC182" s="91"/>
      <c r="FD182" s="91"/>
      <c r="FE182" s="91"/>
      <c r="FF182" s="91"/>
      <c r="FG182" s="91"/>
      <c r="FH182" s="91"/>
      <c r="FI182" s="91"/>
      <c r="FJ182" s="91"/>
      <c r="FK182" s="91"/>
      <c r="FL182" s="91"/>
      <c r="FM182" s="91"/>
      <c r="FN182" s="91"/>
      <c r="FO182" s="91"/>
      <c r="FP182" s="91"/>
      <c r="FQ182" s="91"/>
      <c r="FR182" s="91"/>
      <c r="FS182" s="91"/>
      <c r="FT182" s="91"/>
      <c r="FU182" s="91"/>
      <c r="FV182" s="91"/>
      <c r="FW182" s="91"/>
      <c r="FX182" s="91"/>
      <c r="FY182" s="91"/>
      <c r="FZ182" s="91"/>
      <c r="GA182" s="91"/>
      <c r="GB182" s="91"/>
      <c r="GC182" s="91"/>
      <c r="GD182" s="91"/>
      <c r="GE182" s="91"/>
      <c r="GF182" s="91"/>
      <c r="GG182" s="91"/>
      <c r="GH182" s="91"/>
      <c r="GI182" s="91"/>
      <c r="GJ182" s="91"/>
      <c r="GK182" s="91"/>
      <c r="GL182" s="91"/>
      <c r="GM182" s="91"/>
      <c r="GN182" s="91"/>
      <c r="GO182" s="91"/>
      <c r="GP182" s="91"/>
      <c r="GQ182" s="91"/>
      <c r="GR182" s="91"/>
      <c r="GS182" s="91"/>
      <c r="GT182" s="91"/>
      <c r="GU182" s="91"/>
      <c r="GV182" s="91"/>
      <c r="GW182" s="91"/>
      <c r="GX182" s="91"/>
      <c r="GY182" s="91"/>
      <c r="GZ182" s="91"/>
      <c r="HA182" s="91"/>
      <c r="HB182" s="91"/>
      <c r="HC182" s="91"/>
      <c r="HD182" s="91"/>
      <c r="HE182" s="91"/>
      <c r="HF182" s="91"/>
      <c r="HG182" s="91"/>
      <c r="HH182" s="91"/>
      <c r="HI182" s="91"/>
      <c r="HJ182" s="91"/>
      <c r="HK182" s="91"/>
      <c r="HL182" s="91"/>
      <c r="HM182" s="91"/>
      <c r="HN182" s="91"/>
      <c r="HO182" s="91"/>
      <c r="HP182" s="91"/>
      <c r="HQ182" s="91"/>
      <c r="HR182" s="91"/>
      <c r="HS182" s="91"/>
      <c r="HT182" s="91"/>
      <c r="HU182" s="91"/>
      <c r="HV182" s="91"/>
      <c r="HW182" s="91"/>
      <c r="HX182" s="91"/>
      <c r="HY182" s="91"/>
      <c r="HZ182" s="91"/>
      <c r="IA182" s="91"/>
      <c r="IB182" s="91"/>
      <c r="IC182" s="91"/>
      <c r="ID182" s="91"/>
      <c r="IE182" s="91"/>
      <c r="IF182" s="91"/>
      <c r="IG182" s="91"/>
      <c r="IH182" s="91"/>
      <c r="II182" s="91"/>
      <c r="IJ182" s="91"/>
      <c r="IK182" s="91"/>
      <c r="IL182" s="91"/>
      <c r="IM182" s="91"/>
      <c r="IN182" s="91"/>
      <c r="IO182" s="91"/>
      <c r="IP182" s="91"/>
      <c r="IQ182" s="91"/>
      <c r="IR182" s="91"/>
      <c r="IS182" s="91"/>
      <c r="IT182" s="91"/>
      <c r="IU182" s="91"/>
      <c r="IV182" s="91"/>
      <c r="IW182" s="91"/>
      <c r="IX182" s="91"/>
      <c r="IY182" s="91"/>
      <c r="IZ182" s="91"/>
      <c r="JA182" s="91"/>
      <c r="JB182" s="91"/>
      <c r="JC182" s="91"/>
      <c r="JD182" s="91"/>
      <c r="JE182" s="91"/>
      <c r="JF182" s="91"/>
      <c r="JG182" s="91"/>
      <c r="JH182" s="91"/>
      <c r="JI182" s="91"/>
      <c r="JJ182" s="91"/>
      <c r="JK182" s="91"/>
      <c r="JL182" s="91"/>
      <c r="JM182" s="91"/>
      <c r="JN182" s="91"/>
      <c r="JO182" s="91"/>
      <c r="JP182" s="91"/>
      <c r="JQ182" s="91"/>
      <c r="JR182" s="91"/>
      <c r="JS182" s="91"/>
      <c r="JT182" s="91"/>
      <c r="JU182" s="91"/>
      <c r="JV182" s="91"/>
      <c r="JW182" s="91"/>
      <c r="JX182" s="91"/>
      <c r="JY182" s="91"/>
      <c r="JZ182" s="91"/>
      <c r="KA182" s="91"/>
      <c r="KB182" s="91"/>
      <c r="KC182" s="91"/>
      <c r="KD182" s="91"/>
      <c r="KE182" s="91"/>
      <c r="KF182" s="91"/>
      <c r="KG182" s="91"/>
      <c r="KH182" s="91"/>
      <c r="KI182" s="91"/>
      <c r="KJ182" s="91"/>
      <c r="KK182" s="91"/>
      <c r="KL182" s="91"/>
      <c r="KM182" s="91"/>
      <c r="KN182" s="91"/>
      <c r="KO182" s="91"/>
      <c r="KP182" s="91"/>
      <c r="KQ182" s="91"/>
      <c r="KR182" s="91"/>
      <c r="KS182" s="91"/>
      <c r="KT182" s="91"/>
      <c r="KU182" s="91"/>
      <c r="KV182" s="91"/>
      <c r="KW182" s="91"/>
      <c r="KX182" s="91"/>
      <c r="KY182" s="91"/>
      <c r="KZ182" s="91"/>
      <c r="LA182" s="91"/>
      <c r="LB182" s="91"/>
      <c r="LC182" s="91"/>
      <c r="LD182" s="91"/>
      <c r="LE182" s="91"/>
      <c r="LF182" s="91"/>
      <c r="LG182" s="91"/>
      <c r="LH182" s="91"/>
      <c r="LI182" s="91"/>
      <c r="LJ182" s="91"/>
      <c r="LK182" s="91"/>
      <c r="LL182" s="91"/>
      <c r="LM182" s="91"/>
      <c r="LN182" s="91"/>
      <c r="LO182" s="91"/>
      <c r="LP182" s="91"/>
      <c r="LQ182" s="91"/>
      <c r="LR182" s="91"/>
      <c r="LS182" s="91"/>
      <c r="LT182" s="91"/>
      <c r="LU182" s="91"/>
      <c r="LV182" s="91"/>
      <c r="LW182" s="91"/>
      <c r="LX182" s="91"/>
      <c r="LY182" s="91"/>
    </row>
    <row r="183" spans="1:337" s="1" customFormat="1" ht="15" thickBot="1" x14ac:dyDescent="0.4">
      <c r="A183" s="60"/>
      <c r="B183" s="29">
        <v>0</v>
      </c>
      <c r="C183" s="30">
        <v>1</v>
      </c>
      <c r="D183" s="31">
        <v>1</v>
      </c>
      <c r="E183" s="50">
        <v>-0.48884943397390201</v>
      </c>
      <c r="F183" s="51">
        <v>0.70640414459288492</v>
      </c>
      <c r="G183" s="49">
        <v>-0.35516880877308671</v>
      </c>
      <c r="H183" s="49">
        <v>4.149478960143093E-2</v>
      </c>
      <c r="I183" s="53"/>
      <c r="J183" s="34"/>
      <c r="K183" s="10">
        <v>4.149478960143093E-2</v>
      </c>
      <c r="L183" s="10">
        <v>0.74789893419431586</v>
      </c>
      <c r="M183" s="10">
        <v>-0.44735464437247108</v>
      </c>
      <c r="N183" s="10">
        <v>0.25904950022041384</v>
      </c>
      <c r="O183" s="13">
        <f>1/(1+EXP(-K183))</f>
        <v>0.51037220918873438</v>
      </c>
      <c r="P183" s="13">
        <f t="shared" si="46"/>
        <v>0.6787207152077489</v>
      </c>
      <c r="Q183" s="13">
        <f t="shared" si="46"/>
        <v>0.38998990682348234</v>
      </c>
      <c r="R183" s="13">
        <f t="shared" si="46"/>
        <v>0.56440262356561199</v>
      </c>
      <c r="S183" s="106">
        <v>0.15321933964197654</v>
      </c>
      <c r="T183" s="15">
        <f t="shared" si="35"/>
        <v>0.53823007286283919</v>
      </c>
      <c r="U183" s="35"/>
      <c r="V183" s="18">
        <v>-0.1154424817842902</v>
      </c>
      <c r="W183" s="21">
        <v>3.3504024852078554E-3</v>
      </c>
      <c r="X183" s="21"/>
      <c r="Y183" s="24">
        <v>-1.0437541180135455E-2</v>
      </c>
      <c r="Z183" s="25">
        <v>8.9407572212842727E-3</v>
      </c>
      <c r="AA183" s="25">
        <v>9.5421633331256375E-3</v>
      </c>
      <c r="AB183" s="18">
        <v>-1.0168544691773264E-2</v>
      </c>
      <c r="AC183" s="21">
        <v>-6.2638135864762599E-4</v>
      </c>
      <c r="AD183" s="27">
        <v>-1.2277874704889908E-3</v>
      </c>
      <c r="AE183" s="28">
        <f>SUM(Y183:AB183)</f>
        <v>-2.1231653174988083E-3</v>
      </c>
      <c r="AF183" s="117">
        <v>-0.48697028989795915</v>
      </c>
      <c r="AG183" s="118">
        <v>0.71008750700435186</v>
      </c>
      <c r="AH183" s="115">
        <v>4.7864285553927355E-2</v>
      </c>
      <c r="AI183" s="122">
        <v>-0.36522001622871025</v>
      </c>
      <c r="AJ183" s="125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  <c r="AY183" s="91"/>
      <c r="AZ183" s="91"/>
      <c r="BA183" s="91"/>
      <c r="BB183" s="91"/>
      <c r="BC183" s="91"/>
      <c r="BD183" s="91"/>
      <c r="BE183" s="91"/>
      <c r="BF183" s="91"/>
      <c r="BG183" s="91"/>
      <c r="BH183" s="91"/>
      <c r="BI183" s="91"/>
      <c r="BJ183" s="91"/>
      <c r="BK183" s="91"/>
      <c r="BL183" s="91"/>
      <c r="BM183" s="91"/>
      <c r="BN183" s="91"/>
      <c r="BO183" s="91"/>
      <c r="BP183" s="91"/>
      <c r="BQ183" s="91"/>
      <c r="BR183" s="91"/>
      <c r="BS183" s="91"/>
      <c r="BT183" s="91"/>
      <c r="BU183" s="91"/>
      <c r="BV183" s="91"/>
      <c r="BW183" s="91"/>
      <c r="BX183" s="91"/>
      <c r="BY183" s="91"/>
      <c r="BZ183" s="91"/>
      <c r="CA183" s="91"/>
      <c r="CB183" s="91"/>
      <c r="CC183" s="91"/>
      <c r="CD183" s="91"/>
      <c r="CE183" s="91"/>
      <c r="CF183" s="91"/>
      <c r="CG183" s="91"/>
      <c r="CH183" s="91"/>
      <c r="CI183" s="91"/>
      <c r="CJ183" s="91"/>
      <c r="CK183" s="91"/>
      <c r="CL183" s="91"/>
      <c r="CM183" s="91"/>
      <c r="CN183" s="91"/>
      <c r="CO183" s="91"/>
      <c r="CP183" s="91"/>
      <c r="CQ183" s="91"/>
      <c r="CR183" s="91"/>
      <c r="CS183" s="91"/>
      <c r="CT183" s="91"/>
      <c r="CU183" s="91"/>
      <c r="CV183" s="91"/>
      <c r="CW183" s="91"/>
      <c r="CX183" s="91"/>
      <c r="CY183" s="91"/>
      <c r="CZ183" s="91"/>
      <c r="DA183" s="91"/>
      <c r="DB183" s="91"/>
      <c r="DC183" s="91"/>
      <c r="DD183" s="91"/>
      <c r="DE183" s="91"/>
      <c r="DF183" s="91"/>
      <c r="DG183" s="91"/>
      <c r="DH183" s="91"/>
      <c r="DI183" s="91"/>
      <c r="DJ183" s="91"/>
      <c r="DK183" s="91"/>
      <c r="DL183" s="91"/>
      <c r="DM183" s="91"/>
      <c r="DN183" s="91"/>
      <c r="DO183" s="91"/>
      <c r="DP183" s="91"/>
      <c r="DQ183" s="91"/>
      <c r="DR183" s="91"/>
      <c r="DS183" s="91"/>
      <c r="DT183" s="91"/>
      <c r="DU183" s="91"/>
      <c r="DV183" s="91"/>
      <c r="DW183" s="91"/>
      <c r="DX183" s="91"/>
      <c r="DY183" s="91"/>
      <c r="DZ183" s="91"/>
      <c r="EA183" s="91"/>
      <c r="EB183" s="91"/>
      <c r="EC183" s="91"/>
      <c r="ED183" s="91"/>
      <c r="EE183" s="91"/>
      <c r="EF183" s="91"/>
      <c r="EG183" s="91"/>
      <c r="EH183" s="91"/>
      <c r="EI183" s="91"/>
      <c r="EJ183" s="91"/>
      <c r="EK183" s="91"/>
      <c r="EL183" s="91"/>
      <c r="EM183" s="91"/>
      <c r="EN183" s="91"/>
      <c r="EO183" s="91"/>
      <c r="EP183" s="91"/>
      <c r="EQ183" s="91"/>
      <c r="ER183" s="91"/>
      <c r="ES183" s="91"/>
      <c r="ET183" s="91"/>
      <c r="EU183" s="91"/>
      <c r="EV183" s="91"/>
      <c r="EW183" s="91"/>
      <c r="EX183" s="91"/>
      <c r="EY183" s="91"/>
      <c r="EZ183" s="91"/>
      <c r="FA183" s="91"/>
      <c r="FB183" s="91"/>
      <c r="FC183" s="91"/>
      <c r="FD183" s="91"/>
      <c r="FE183" s="91"/>
      <c r="FF183" s="91"/>
      <c r="FG183" s="91"/>
      <c r="FH183" s="91"/>
      <c r="FI183" s="91"/>
      <c r="FJ183" s="91"/>
      <c r="FK183" s="91"/>
      <c r="FL183" s="91"/>
      <c r="FM183" s="91"/>
      <c r="FN183" s="91"/>
      <c r="FO183" s="91"/>
      <c r="FP183" s="91"/>
      <c r="FQ183" s="91"/>
      <c r="FR183" s="91"/>
      <c r="FS183" s="91"/>
      <c r="FT183" s="91"/>
      <c r="FU183" s="91"/>
      <c r="FV183" s="91"/>
      <c r="FW183" s="91"/>
      <c r="FX183" s="91"/>
      <c r="FY183" s="91"/>
      <c r="FZ183" s="91"/>
      <c r="GA183" s="91"/>
      <c r="GB183" s="91"/>
      <c r="GC183" s="91"/>
      <c r="GD183" s="91"/>
      <c r="GE183" s="91"/>
      <c r="GF183" s="91"/>
      <c r="GG183" s="91"/>
      <c r="GH183" s="91"/>
      <c r="GI183" s="91"/>
      <c r="GJ183" s="91"/>
      <c r="GK183" s="91"/>
      <c r="GL183" s="91"/>
      <c r="GM183" s="91"/>
      <c r="GN183" s="91"/>
      <c r="GO183" s="91"/>
      <c r="GP183" s="91"/>
      <c r="GQ183" s="91"/>
      <c r="GR183" s="91"/>
      <c r="GS183" s="91"/>
      <c r="GT183" s="91"/>
      <c r="GU183" s="91"/>
      <c r="GV183" s="91"/>
      <c r="GW183" s="91"/>
      <c r="GX183" s="91"/>
      <c r="GY183" s="91"/>
      <c r="GZ183" s="91"/>
      <c r="HA183" s="91"/>
      <c r="HB183" s="91"/>
      <c r="HC183" s="91"/>
      <c r="HD183" s="91"/>
      <c r="HE183" s="91"/>
      <c r="HF183" s="91"/>
      <c r="HG183" s="91"/>
      <c r="HH183" s="91"/>
      <c r="HI183" s="91"/>
      <c r="HJ183" s="91"/>
      <c r="HK183" s="91"/>
      <c r="HL183" s="91"/>
      <c r="HM183" s="91"/>
      <c r="HN183" s="91"/>
      <c r="HO183" s="91"/>
      <c r="HP183" s="91"/>
      <c r="HQ183" s="91"/>
      <c r="HR183" s="91"/>
      <c r="HS183" s="91"/>
      <c r="HT183" s="91"/>
      <c r="HU183" s="91"/>
      <c r="HV183" s="91"/>
      <c r="HW183" s="91"/>
      <c r="HX183" s="91"/>
      <c r="HY183" s="91"/>
      <c r="HZ183" s="91"/>
      <c r="IA183" s="91"/>
      <c r="IB183" s="91"/>
      <c r="IC183" s="91"/>
      <c r="ID183" s="91"/>
      <c r="IE183" s="91"/>
      <c r="IF183" s="91"/>
      <c r="IG183" s="91"/>
      <c r="IH183" s="91"/>
      <c r="II183" s="91"/>
      <c r="IJ183" s="91"/>
      <c r="IK183" s="91"/>
      <c r="IL183" s="91"/>
      <c r="IM183" s="91"/>
      <c r="IN183" s="91"/>
      <c r="IO183" s="91"/>
      <c r="IP183" s="91"/>
      <c r="IQ183" s="91"/>
      <c r="IR183" s="91"/>
      <c r="IS183" s="91"/>
      <c r="IT183" s="91"/>
      <c r="IU183" s="91"/>
      <c r="IV183" s="91"/>
      <c r="IW183" s="91"/>
      <c r="IX183" s="91"/>
      <c r="IY183" s="91"/>
      <c r="IZ183" s="91"/>
      <c r="JA183" s="91"/>
      <c r="JB183" s="91"/>
      <c r="JC183" s="91"/>
      <c r="JD183" s="91"/>
      <c r="JE183" s="91"/>
      <c r="JF183" s="91"/>
      <c r="JG183" s="91"/>
      <c r="JH183" s="91"/>
      <c r="JI183" s="91"/>
      <c r="JJ183" s="91"/>
      <c r="JK183" s="91"/>
      <c r="JL183" s="91"/>
      <c r="JM183" s="91"/>
      <c r="JN183" s="91"/>
      <c r="JO183" s="91"/>
      <c r="JP183" s="91"/>
      <c r="JQ183" s="91"/>
      <c r="JR183" s="91"/>
      <c r="JS183" s="91"/>
      <c r="JT183" s="91"/>
      <c r="JU183" s="91"/>
      <c r="JV183" s="91"/>
      <c r="JW183" s="91"/>
      <c r="JX183" s="91"/>
      <c r="JY183" s="91"/>
      <c r="JZ183" s="91"/>
      <c r="KA183" s="91"/>
      <c r="KB183" s="91"/>
      <c r="KC183" s="91"/>
      <c r="KD183" s="91"/>
      <c r="KE183" s="91"/>
      <c r="KF183" s="91"/>
      <c r="KG183" s="91"/>
      <c r="KH183" s="91"/>
      <c r="KI183" s="91"/>
      <c r="KJ183" s="91"/>
      <c r="KK183" s="91"/>
      <c r="KL183" s="91"/>
      <c r="KM183" s="91"/>
      <c r="KN183" s="91"/>
      <c r="KO183" s="91"/>
      <c r="KP183" s="91"/>
      <c r="KQ183" s="91"/>
      <c r="KR183" s="91"/>
      <c r="KS183" s="91"/>
      <c r="KT183" s="91"/>
      <c r="KU183" s="91"/>
      <c r="KV183" s="91"/>
      <c r="KW183" s="91"/>
      <c r="KX183" s="91"/>
      <c r="KY183" s="91"/>
      <c r="KZ183" s="91"/>
      <c r="LA183" s="91"/>
      <c r="LB183" s="91"/>
      <c r="LC183" s="91"/>
      <c r="LD183" s="91"/>
      <c r="LE183" s="91"/>
      <c r="LF183" s="91"/>
      <c r="LG183" s="91"/>
      <c r="LH183" s="91"/>
      <c r="LI183" s="91"/>
      <c r="LJ183" s="91"/>
      <c r="LK183" s="91"/>
      <c r="LL183" s="91"/>
      <c r="LM183" s="91"/>
      <c r="LN183" s="91"/>
      <c r="LO183" s="91"/>
      <c r="LP183" s="91"/>
      <c r="LQ183" s="91"/>
      <c r="LR183" s="91"/>
      <c r="LS183" s="91"/>
      <c r="LT183" s="91"/>
      <c r="LU183" s="91"/>
      <c r="LV183" s="91"/>
      <c r="LW183" s="91"/>
      <c r="LX183" s="91"/>
      <c r="LY183" s="91"/>
    </row>
    <row r="184" spans="1:337" s="1" customFormat="1" ht="15" thickBot="1" x14ac:dyDescent="0.4">
      <c r="A184" s="60"/>
      <c r="B184" s="29">
        <v>1</v>
      </c>
      <c r="C184" s="30">
        <v>0</v>
      </c>
      <c r="D184" s="31">
        <v>1</v>
      </c>
      <c r="E184" s="50">
        <v>-0.16586061084999149</v>
      </c>
      <c r="F184" s="51">
        <v>0.54331670300809798</v>
      </c>
      <c r="G184" s="49">
        <v>0.14638897545446991</v>
      </c>
      <c r="H184" s="49">
        <v>-0.23177573424361755</v>
      </c>
      <c r="I184" s="53"/>
      <c r="J184" s="34"/>
      <c r="K184" s="10">
        <v>-0.23177573424361755</v>
      </c>
      <c r="L184" s="10">
        <v>0.31154096876448045</v>
      </c>
      <c r="M184" s="10">
        <v>-0.39763634509360901</v>
      </c>
      <c r="N184" s="10">
        <v>0.14568035791448894</v>
      </c>
      <c r="O184" s="13">
        <f>1/(1+EXP(-K184))</f>
        <v>0.4423140761322169</v>
      </c>
      <c r="P184" s="13">
        <f t="shared" si="46"/>
        <v>0.57726134949512509</v>
      </c>
      <c r="Q184" s="13">
        <f t="shared" si="46"/>
        <v>0.40188036561328605</v>
      </c>
      <c r="R184" s="13">
        <f t="shared" si="46"/>
        <v>0.53635581462906134</v>
      </c>
      <c r="S184" s="106">
        <v>0.19367188376534994</v>
      </c>
      <c r="T184" s="15">
        <f t="shared" si="35"/>
        <v>0.54826719479938979</v>
      </c>
      <c r="U184" s="35"/>
      <c r="V184" s="18">
        <v>-0.11293320130015255</v>
      </c>
      <c r="W184" s="21">
        <v>2.4504767661799529E-3</v>
      </c>
      <c r="X184" s="21"/>
      <c r="Y184" s="24">
        <v>4.2465781404871427E-3</v>
      </c>
      <c r="Z184" s="25">
        <v>-4.1239981606223611E-3</v>
      </c>
      <c r="AA184" s="25">
        <v>-3.9738810048134754E-3</v>
      </c>
      <c r="AB184" s="18">
        <v>4.2393169335599931E-3</v>
      </c>
      <c r="AC184" s="21">
        <v>2.6543592874651769E-4</v>
      </c>
      <c r="AD184" s="27">
        <v>1.1531877293763197E-4</v>
      </c>
      <c r="AE184" s="28">
        <f>SUM(Y184:AB184)</f>
        <v>3.8801590861129928E-4</v>
      </c>
      <c r="AF184" s="117">
        <v>-0.16665691863623103</v>
      </c>
      <c r="AG184" s="118">
        <v>0.54297074668928513</v>
      </c>
      <c r="AH184" s="115">
        <v>-0.23293978196945145</v>
      </c>
      <c r="AI184" s="122">
        <v>0.13903754515593006</v>
      </c>
      <c r="AJ184" s="125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  <c r="AY184" s="91"/>
      <c r="AZ184" s="91"/>
      <c r="BA184" s="91"/>
      <c r="BB184" s="91"/>
      <c r="BC184" s="91"/>
      <c r="BD184" s="91"/>
      <c r="BE184" s="91"/>
      <c r="BF184" s="91"/>
      <c r="BG184" s="91"/>
      <c r="BH184" s="91"/>
      <c r="BI184" s="91"/>
      <c r="BJ184" s="91"/>
      <c r="BK184" s="91"/>
      <c r="BL184" s="91"/>
      <c r="BM184" s="91"/>
      <c r="BN184" s="91"/>
      <c r="BO184" s="91"/>
      <c r="BP184" s="91"/>
      <c r="BQ184" s="91"/>
      <c r="BR184" s="91"/>
      <c r="BS184" s="91"/>
      <c r="BT184" s="91"/>
      <c r="BU184" s="91"/>
      <c r="BV184" s="91"/>
      <c r="BW184" s="91"/>
      <c r="BX184" s="91"/>
      <c r="BY184" s="91"/>
      <c r="BZ184" s="91"/>
      <c r="CA184" s="91"/>
      <c r="CB184" s="91"/>
      <c r="CC184" s="91"/>
      <c r="CD184" s="91"/>
      <c r="CE184" s="91"/>
      <c r="CF184" s="91"/>
      <c r="CG184" s="91"/>
      <c r="CH184" s="91"/>
      <c r="CI184" s="91"/>
      <c r="CJ184" s="91"/>
      <c r="CK184" s="91"/>
      <c r="CL184" s="91"/>
      <c r="CM184" s="91"/>
      <c r="CN184" s="91"/>
      <c r="CO184" s="91"/>
      <c r="CP184" s="91"/>
      <c r="CQ184" s="91"/>
      <c r="CR184" s="91"/>
      <c r="CS184" s="91"/>
      <c r="CT184" s="91"/>
      <c r="CU184" s="91"/>
      <c r="CV184" s="91"/>
      <c r="CW184" s="91"/>
      <c r="CX184" s="91"/>
      <c r="CY184" s="91"/>
      <c r="CZ184" s="91"/>
      <c r="DA184" s="91"/>
      <c r="DB184" s="91"/>
      <c r="DC184" s="91"/>
      <c r="DD184" s="91"/>
      <c r="DE184" s="91"/>
      <c r="DF184" s="91"/>
      <c r="DG184" s="91"/>
      <c r="DH184" s="91"/>
      <c r="DI184" s="91"/>
      <c r="DJ184" s="91"/>
      <c r="DK184" s="91"/>
      <c r="DL184" s="91"/>
      <c r="DM184" s="91"/>
      <c r="DN184" s="91"/>
      <c r="DO184" s="91"/>
      <c r="DP184" s="91"/>
      <c r="DQ184" s="91"/>
      <c r="DR184" s="91"/>
      <c r="DS184" s="91"/>
      <c r="DT184" s="91"/>
      <c r="DU184" s="91"/>
      <c r="DV184" s="91"/>
      <c r="DW184" s="91"/>
      <c r="DX184" s="91"/>
      <c r="DY184" s="91"/>
      <c r="DZ184" s="91"/>
      <c r="EA184" s="91"/>
      <c r="EB184" s="91"/>
      <c r="EC184" s="91"/>
      <c r="ED184" s="91"/>
      <c r="EE184" s="91"/>
      <c r="EF184" s="91"/>
      <c r="EG184" s="91"/>
      <c r="EH184" s="91"/>
      <c r="EI184" s="91"/>
      <c r="EJ184" s="91"/>
      <c r="EK184" s="91"/>
      <c r="EL184" s="91"/>
      <c r="EM184" s="91"/>
      <c r="EN184" s="91"/>
      <c r="EO184" s="91"/>
      <c r="EP184" s="91"/>
      <c r="EQ184" s="91"/>
      <c r="ER184" s="91"/>
      <c r="ES184" s="91"/>
      <c r="ET184" s="91"/>
      <c r="EU184" s="91"/>
      <c r="EV184" s="91"/>
      <c r="EW184" s="91"/>
      <c r="EX184" s="91"/>
      <c r="EY184" s="91"/>
      <c r="EZ184" s="91"/>
      <c r="FA184" s="91"/>
      <c r="FB184" s="91"/>
      <c r="FC184" s="91"/>
      <c r="FD184" s="91"/>
      <c r="FE184" s="91"/>
      <c r="FF184" s="91"/>
      <c r="FG184" s="91"/>
      <c r="FH184" s="91"/>
      <c r="FI184" s="91"/>
      <c r="FJ184" s="91"/>
      <c r="FK184" s="91"/>
      <c r="FL184" s="91"/>
      <c r="FM184" s="91"/>
      <c r="FN184" s="91"/>
      <c r="FO184" s="91"/>
      <c r="FP184" s="91"/>
      <c r="FQ184" s="91"/>
      <c r="FR184" s="91"/>
      <c r="FS184" s="91"/>
      <c r="FT184" s="91"/>
      <c r="FU184" s="91"/>
      <c r="FV184" s="91"/>
      <c r="FW184" s="91"/>
      <c r="FX184" s="91"/>
      <c r="FY184" s="91"/>
      <c r="FZ184" s="91"/>
      <c r="GA184" s="91"/>
      <c r="GB184" s="91"/>
      <c r="GC184" s="91"/>
      <c r="GD184" s="91"/>
      <c r="GE184" s="91"/>
      <c r="GF184" s="91"/>
      <c r="GG184" s="91"/>
      <c r="GH184" s="91"/>
      <c r="GI184" s="91"/>
      <c r="GJ184" s="91"/>
      <c r="GK184" s="91"/>
      <c r="GL184" s="91"/>
      <c r="GM184" s="91"/>
      <c r="GN184" s="91"/>
      <c r="GO184" s="91"/>
      <c r="GP184" s="91"/>
      <c r="GQ184" s="91"/>
      <c r="GR184" s="91"/>
      <c r="GS184" s="91"/>
      <c r="GT184" s="91"/>
      <c r="GU184" s="91"/>
      <c r="GV184" s="91"/>
      <c r="GW184" s="91"/>
      <c r="GX184" s="91"/>
      <c r="GY184" s="91"/>
      <c r="GZ184" s="91"/>
      <c r="HA184" s="91"/>
      <c r="HB184" s="91"/>
      <c r="HC184" s="91"/>
      <c r="HD184" s="91"/>
      <c r="HE184" s="91"/>
      <c r="HF184" s="91"/>
      <c r="HG184" s="91"/>
      <c r="HH184" s="91"/>
      <c r="HI184" s="91"/>
      <c r="HJ184" s="91"/>
      <c r="HK184" s="91"/>
      <c r="HL184" s="91"/>
      <c r="HM184" s="91"/>
      <c r="HN184" s="91"/>
      <c r="HO184" s="91"/>
      <c r="HP184" s="91"/>
      <c r="HQ184" s="91"/>
      <c r="HR184" s="91"/>
      <c r="HS184" s="91"/>
      <c r="HT184" s="91"/>
      <c r="HU184" s="91"/>
      <c r="HV184" s="91"/>
      <c r="HW184" s="91"/>
      <c r="HX184" s="91"/>
      <c r="HY184" s="91"/>
      <c r="HZ184" s="91"/>
      <c r="IA184" s="91"/>
      <c r="IB184" s="91"/>
      <c r="IC184" s="91"/>
      <c r="ID184" s="91"/>
      <c r="IE184" s="91"/>
      <c r="IF184" s="91"/>
      <c r="IG184" s="91"/>
      <c r="IH184" s="91"/>
      <c r="II184" s="91"/>
      <c r="IJ184" s="91"/>
      <c r="IK184" s="91"/>
      <c r="IL184" s="91"/>
      <c r="IM184" s="91"/>
      <c r="IN184" s="91"/>
      <c r="IO184" s="91"/>
      <c r="IP184" s="91"/>
      <c r="IQ184" s="91"/>
      <c r="IR184" s="91"/>
      <c r="IS184" s="91"/>
      <c r="IT184" s="91"/>
      <c r="IU184" s="91"/>
      <c r="IV184" s="91"/>
      <c r="IW184" s="91"/>
      <c r="IX184" s="91"/>
      <c r="IY184" s="91"/>
      <c r="IZ184" s="91"/>
      <c r="JA184" s="91"/>
      <c r="JB184" s="91"/>
      <c r="JC184" s="91"/>
      <c r="JD184" s="91"/>
      <c r="JE184" s="91"/>
      <c r="JF184" s="91"/>
      <c r="JG184" s="91"/>
      <c r="JH184" s="91"/>
      <c r="JI184" s="91"/>
      <c r="JJ184" s="91"/>
      <c r="JK184" s="91"/>
      <c r="JL184" s="91"/>
      <c r="JM184" s="91"/>
      <c r="JN184" s="91"/>
      <c r="JO184" s="91"/>
      <c r="JP184" s="91"/>
      <c r="JQ184" s="91"/>
      <c r="JR184" s="91"/>
      <c r="JS184" s="91"/>
      <c r="JT184" s="91"/>
      <c r="JU184" s="91"/>
      <c r="JV184" s="91"/>
      <c r="JW184" s="91"/>
      <c r="JX184" s="91"/>
      <c r="JY184" s="91"/>
      <c r="JZ184" s="91"/>
      <c r="KA184" s="91"/>
      <c r="KB184" s="91"/>
      <c r="KC184" s="91"/>
      <c r="KD184" s="91"/>
      <c r="KE184" s="91"/>
      <c r="KF184" s="91"/>
      <c r="KG184" s="91"/>
      <c r="KH184" s="91"/>
      <c r="KI184" s="91"/>
      <c r="KJ184" s="91"/>
      <c r="KK184" s="91"/>
      <c r="KL184" s="91"/>
      <c r="KM184" s="91"/>
      <c r="KN184" s="91"/>
      <c r="KO184" s="91"/>
      <c r="KP184" s="91"/>
      <c r="KQ184" s="91"/>
      <c r="KR184" s="91"/>
      <c r="KS184" s="91"/>
      <c r="KT184" s="91"/>
      <c r="KU184" s="91"/>
      <c r="KV184" s="91"/>
      <c r="KW184" s="91"/>
      <c r="KX184" s="91"/>
      <c r="KY184" s="91"/>
      <c r="KZ184" s="91"/>
      <c r="LA184" s="91"/>
      <c r="LB184" s="91"/>
      <c r="LC184" s="91"/>
      <c r="LD184" s="91"/>
      <c r="LE184" s="91"/>
      <c r="LF184" s="91"/>
      <c r="LG184" s="91"/>
      <c r="LH184" s="91"/>
      <c r="LI184" s="91"/>
      <c r="LJ184" s="91"/>
      <c r="LK184" s="91"/>
      <c r="LL184" s="91"/>
      <c r="LM184" s="91"/>
      <c r="LN184" s="91"/>
      <c r="LO184" s="91"/>
      <c r="LP184" s="91"/>
      <c r="LQ184" s="91"/>
      <c r="LR184" s="91"/>
      <c r="LS184" s="91"/>
      <c r="LT184" s="91"/>
      <c r="LU184" s="91"/>
      <c r="LV184" s="91"/>
      <c r="LW184" s="91"/>
      <c r="LX184" s="91"/>
      <c r="LY184" s="91"/>
    </row>
    <row r="185" spans="1:337" s="1" customFormat="1" ht="15" thickBot="1" x14ac:dyDescent="0.4">
      <c r="A185" s="61"/>
      <c r="B185" s="36">
        <v>1</v>
      </c>
      <c r="C185" s="37">
        <v>1</v>
      </c>
      <c r="D185" s="38">
        <v>0</v>
      </c>
      <c r="E185" s="54"/>
      <c r="F185" s="55"/>
      <c r="G185" s="56"/>
      <c r="H185" s="56"/>
      <c r="I185" s="57"/>
      <c r="J185" s="41"/>
      <c r="K185" s="42"/>
      <c r="L185" s="42"/>
      <c r="M185" s="42"/>
      <c r="N185" s="42"/>
      <c r="O185" s="14"/>
      <c r="P185" s="14"/>
      <c r="Q185" s="14"/>
      <c r="R185" s="14"/>
      <c r="S185" s="107">
        <v>-0.13696993001964519</v>
      </c>
      <c r="T185" s="15">
        <f t="shared" si="35"/>
        <v>0.4658109518383709</v>
      </c>
      <c r="U185" s="43"/>
      <c r="V185" s="19">
        <v>0.11645273795959273</v>
      </c>
      <c r="W185" s="44"/>
      <c r="X185" s="44"/>
      <c r="Y185" s="45"/>
      <c r="Z185" s="42"/>
      <c r="AA185" s="42"/>
      <c r="AB185" s="19"/>
      <c r="AC185" s="44"/>
      <c r="AD185" s="46"/>
      <c r="AE185" s="47"/>
      <c r="AF185" s="119"/>
      <c r="AG185" s="120"/>
      <c r="AH185" s="116"/>
      <c r="AI185" s="123"/>
      <c r="AJ185" s="126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  <c r="AY185" s="91"/>
      <c r="AZ185" s="91"/>
      <c r="BA185" s="91"/>
      <c r="BB185" s="91"/>
      <c r="BC185" s="91"/>
      <c r="BD185" s="91"/>
      <c r="BE185" s="91"/>
      <c r="BF185" s="91"/>
      <c r="BG185" s="91"/>
      <c r="BH185" s="91"/>
      <c r="BI185" s="91"/>
      <c r="BJ185" s="91"/>
      <c r="BK185" s="91"/>
      <c r="BL185" s="91"/>
      <c r="BM185" s="91"/>
      <c r="BN185" s="91"/>
      <c r="BO185" s="91"/>
      <c r="BP185" s="91"/>
      <c r="BQ185" s="91"/>
      <c r="BR185" s="91"/>
      <c r="BS185" s="91"/>
      <c r="BT185" s="91"/>
      <c r="BU185" s="91"/>
      <c r="BV185" s="91"/>
      <c r="BW185" s="91"/>
      <c r="BX185" s="91"/>
      <c r="BY185" s="91"/>
      <c r="BZ185" s="91"/>
      <c r="CA185" s="91"/>
      <c r="CB185" s="91"/>
      <c r="CC185" s="91"/>
      <c r="CD185" s="91"/>
      <c r="CE185" s="91"/>
      <c r="CF185" s="91"/>
      <c r="CG185" s="91"/>
      <c r="CH185" s="91"/>
      <c r="CI185" s="91"/>
      <c r="CJ185" s="91"/>
      <c r="CK185" s="91"/>
      <c r="CL185" s="91"/>
      <c r="CM185" s="91"/>
      <c r="CN185" s="91"/>
      <c r="CO185" s="91"/>
      <c r="CP185" s="91"/>
      <c r="CQ185" s="91"/>
      <c r="CR185" s="91"/>
      <c r="CS185" s="91"/>
      <c r="CT185" s="91"/>
      <c r="CU185" s="91"/>
      <c r="CV185" s="91"/>
      <c r="CW185" s="91"/>
      <c r="CX185" s="91"/>
      <c r="CY185" s="91"/>
      <c r="CZ185" s="91"/>
      <c r="DA185" s="91"/>
      <c r="DB185" s="91"/>
      <c r="DC185" s="91"/>
      <c r="DD185" s="91"/>
      <c r="DE185" s="91"/>
      <c r="DF185" s="91"/>
      <c r="DG185" s="91"/>
      <c r="DH185" s="91"/>
      <c r="DI185" s="91"/>
      <c r="DJ185" s="91"/>
      <c r="DK185" s="91"/>
      <c r="DL185" s="91"/>
      <c r="DM185" s="91"/>
      <c r="DN185" s="91"/>
      <c r="DO185" s="91"/>
      <c r="DP185" s="91"/>
      <c r="DQ185" s="91"/>
      <c r="DR185" s="91"/>
      <c r="DS185" s="91"/>
      <c r="DT185" s="91"/>
      <c r="DU185" s="91"/>
      <c r="DV185" s="91"/>
      <c r="DW185" s="91"/>
      <c r="DX185" s="91"/>
      <c r="DY185" s="91"/>
      <c r="DZ185" s="91"/>
      <c r="EA185" s="91"/>
      <c r="EB185" s="91"/>
      <c r="EC185" s="91"/>
      <c r="ED185" s="91"/>
      <c r="EE185" s="91"/>
      <c r="EF185" s="91"/>
      <c r="EG185" s="91"/>
      <c r="EH185" s="91"/>
      <c r="EI185" s="91"/>
      <c r="EJ185" s="91"/>
      <c r="EK185" s="91"/>
      <c r="EL185" s="91"/>
      <c r="EM185" s="91"/>
      <c r="EN185" s="91"/>
      <c r="EO185" s="91"/>
      <c r="EP185" s="91"/>
      <c r="EQ185" s="91"/>
      <c r="ER185" s="91"/>
      <c r="ES185" s="91"/>
      <c r="ET185" s="91"/>
      <c r="EU185" s="91"/>
      <c r="EV185" s="91"/>
      <c r="EW185" s="91"/>
      <c r="EX185" s="91"/>
      <c r="EY185" s="91"/>
      <c r="EZ185" s="91"/>
      <c r="FA185" s="91"/>
      <c r="FB185" s="91"/>
      <c r="FC185" s="91"/>
      <c r="FD185" s="91"/>
      <c r="FE185" s="91"/>
      <c r="FF185" s="91"/>
      <c r="FG185" s="91"/>
      <c r="FH185" s="91"/>
      <c r="FI185" s="91"/>
      <c r="FJ185" s="91"/>
      <c r="FK185" s="91"/>
      <c r="FL185" s="91"/>
      <c r="FM185" s="91"/>
      <c r="FN185" s="91"/>
      <c r="FO185" s="91"/>
      <c r="FP185" s="91"/>
      <c r="FQ185" s="91"/>
      <c r="FR185" s="91"/>
      <c r="FS185" s="91"/>
      <c r="FT185" s="91"/>
      <c r="FU185" s="91"/>
      <c r="FV185" s="91"/>
      <c r="FW185" s="91"/>
      <c r="FX185" s="91"/>
      <c r="FY185" s="91"/>
      <c r="FZ185" s="91"/>
      <c r="GA185" s="91"/>
      <c r="GB185" s="91"/>
      <c r="GC185" s="91"/>
      <c r="GD185" s="91"/>
      <c r="GE185" s="91"/>
      <c r="GF185" s="91"/>
      <c r="GG185" s="91"/>
      <c r="GH185" s="91"/>
      <c r="GI185" s="91"/>
      <c r="GJ185" s="91"/>
      <c r="GK185" s="91"/>
      <c r="GL185" s="91"/>
      <c r="GM185" s="91"/>
      <c r="GN185" s="91"/>
      <c r="GO185" s="91"/>
      <c r="GP185" s="91"/>
      <c r="GQ185" s="91"/>
      <c r="GR185" s="91"/>
      <c r="GS185" s="91"/>
      <c r="GT185" s="91"/>
      <c r="GU185" s="91"/>
      <c r="GV185" s="91"/>
      <c r="GW185" s="91"/>
      <c r="GX185" s="91"/>
      <c r="GY185" s="91"/>
      <c r="GZ185" s="91"/>
      <c r="HA185" s="91"/>
      <c r="HB185" s="91"/>
      <c r="HC185" s="91"/>
      <c r="HD185" s="91"/>
      <c r="HE185" s="91"/>
      <c r="HF185" s="91"/>
      <c r="HG185" s="91"/>
      <c r="HH185" s="91"/>
      <c r="HI185" s="91"/>
      <c r="HJ185" s="91"/>
      <c r="HK185" s="91"/>
      <c r="HL185" s="91"/>
      <c r="HM185" s="91"/>
      <c r="HN185" s="91"/>
      <c r="HO185" s="91"/>
      <c r="HP185" s="91"/>
      <c r="HQ185" s="91"/>
      <c r="HR185" s="91"/>
      <c r="HS185" s="91"/>
      <c r="HT185" s="91"/>
      <c r="HU185" s="91"/>
      <c r="HV185" s="91"/>
      <c r="HW185" s="91"/>
      <c r="HX185" s="91"/>
      <c r="HY185" s="91"/>
      <c r="HZ185" s="91"/>
      <c r="IA185" s="91"/>
      <c r="IB185" s="91"/>
      <c r="IC185" s="91"/>
      <c r="ID185" s="91"/>
      <c r="IE185" s="91"/>
      <c r="IF185" s="91"/>
      <c r="IG185" s="91"/>
      <c r="IH185" s="91"/>
      <c r="II185" s="91"/>
      <c r="IJ185" s="91"/>
      <c r="IK185" s="91"/>
      <c r="IL185" s="91"/>
      <c r="IM185" s="91"/>
      <c r="IN185" s="91"/>
      <c r="IO185" s="91"/>
      <c r="IP185" s="91"/>
      <c r="IQ185" s="91"/>
      <c r="IR185" s="91"/>
      <c r="IS185" s="91"/>
      <c r="IT185" s="91"/>
      <c r="IU185" s="91"/>
      <c r="IV185" s="91"/>
      <c r="IW185" s="91"/>
      <c r="IX185" s="91"/>
      <c r="IY185" s="91"/>
      <c r="IZ185" s="91"/>
      <c r="JA185" s="91"/>
      <c r="JB185" s="91"/>
      <c r="JC185" s="91"/>
      <c r="JD185" s="91"/>
      <c r="JE185" s="91"/>
      <c r="JF185" s="91"/>
      <c r="JG185" s="91"/>
      <c r="JH185" s="91"/>
      <c r="JI185" s="91"/>
      <c r="JJ185" s="91"/>
      <c r="JK185" s="91"/>
      <c r="JL185" s="91"/>
      <c r="JM185" s="91"/>
      <c r="JN185" s="91"/>
      <c r="JO185" s="91"/>
      <c r="JP185" s="91"/>
      <c r="JQ185" s="91"/>
      <c r="JR185" s="91"/>
      <c r="JS185" s="91"/>
      <c r="JT185" s="91"/>
      <c r="JU185" s="91"/>
      <c r="JV185" s="91"/>
      <c r="JW185" s="91"/>
      <c r="JX185" s="91"/>
      <c r="JY185" s="91"/>
      <c r="JZ185" s="91"/>
      <c r="KA185" s="91"/>
      <c r="KB185" s="91"/>
      <c r="KC185" s="91"/>
      <c r="KD185" s="91"/>
      <c r="KE185" s="91"/>
      <c r="KF185" s="91"/>
      <c r="KG185" s="91"/>
      <c r="KH185" s="91"/>
      <c r="KI185" s="91"/>
      <c r="KJ185" s="91"/>
      <c r="KK185" s="91"/>
      <c r="KL185" s="91"/>
      <c r="KM185" s="91"/>
      <c r="KN185" s="91"/>
      <c r="KO185" s="91"/>
      <c r="KP185" s="91"/>
      <c r="KQ185" s="91"/>
      <c r="KR185" s="91"/>
      <c r="KS185" s="91"/>
      <c r="KT185" s="91"/>
      <c r="KU185" s="91"/>
      <c r="KV185" s="91"/>
      <c r="KW185" s="91"/>
      <c r="KX185" s="91"/>
      <c r="KY185" s="91"/>
      <c r="KZ185" s="91"/>
      <c r="LA185" s="91"/>
      <c r="LB185" s="91"/>
      <c r="LC185" s="91"/>
      <c r="LD185" s="91"/>
      <c r="LE185" s="91"/>
      <c r="LF185" s="91"/>
      <c r="LG185" s="91"/>
      <c r="LH185" s="91"/>
      <c r="LI185" s="91"/>
      <c r="LJ185" s="91"/>
      <c r="LK185" s="91"/>
      <c r="LL185" s="91"/>
      <c r="LM185" s="91"/>
      <c r="LN185" s="91"/>
      <c r="LO185" s="91"/>
      <c r="LP185" s="91"/>
      <c r="LQ185" s="91"/>
      <c r="LR185" s="91"/>
      <c r="LS185" s="91"/>
      <c r="LT185" s="91"/>
      <c r="LU185" s="91"/>
      <c r="LV185" s="91"/>
      <c r="LW185" s="91"/>
      <c r="LX185" s="91"/>
      <c r="LY185" s="91"/>
    </row>
    <row r="186" spans="1:337" s="1" customFormat="1" ht="15" thickBot="1" x14ac:dyDescent="0.4">
      <c r="A186" s="59">
        <f>A182+1</f>
        <v>45</v>
      </c>
      <c r="B186" s="3">
        <v>0</v>
      </c>
      <c r="C186" s="4">
        <v>0</v>
      </c>
      <c r="D186" s="5">
        <v>0</v>
      </c>
      <c r="E186" s="48" cm="1">
        <f t="array" ref="E186:F188">AF182:AG184</f>
        <v>-0.41109106130806877</v>
      </c>
      <c r="F186" s="49">
        <v>-0.35983642996886256</v>
      </c>
      <c r="G186" s="49" cm="1">
        <f t="array" ref="G186:G188">AI182:AI184</f>
        <v>3.2510524574065971</v>
      </c>
      <c r="H186" s="49" cm="1">
        <f t="array" ref="H186:H188">AH182:AH184</f>
        <v>0.45260688224573775</v>
      </c>
      <c r="I186" s="52">
        <f>AJ182</f>
        <v>-1.375689330588425</v>
      </c>
      <c r="J186" s="8">
        <v>3</v>
      </c>
      <c r="K186" s="9" cm="1">
        <f t="array" ref="K186:N188" xml:space="preserve"> MMULT(E186:F188, TRANSPOSE(B186:C189))+H186:H188</f>
        <v>0.45260688224573775</v>
      </c>
      <c r="L186" s="9">
        <v>9.2770452276875193E-2</v>
      </c>
      <c r="M186" s="9">
        <v>4.1515820937668979E-2</v>
      </c>
      <c r="N186" s="9">
        <v>-0.31832060903119352</v>
      </c>
      <c r="O186" s="11">
        <f>(EXP(K186)-EXP(-K186))/(EXP(K186)+EXP(-K186))</f>
        <v>0.42403950660079315</v>
      </c>
      <c r="P186" s="11">
        <f t="shared" ref="P186:R188" si="47">1/(1+EXP(-L186))</f>
        <v>0.52317599371365253</v>
      </c>
      <c r="Q186" s="11">
        <f t="shared" si="47"/>
        <v>0.51037746475903878</v>
      </c>
      <c r="R186" s="11">
        <f t="shared" si="47"/>
        <v>0.42108508273348405</v>
      </c>
      <c r="S186" s="105" cm="1">
        <f t="array" ref="S186:S189">MMULT(TRANSPOSE(O186:R188), G186:G188)+I186</f>
        <v>-0.12263573035453579</v>
      </c>
      <c r="T186" s="15">
        <f t="shared" si="35"/>
        <v>0.46937943435220147</v>
      </c>
      <c r="U186" s="16" cm="1">
        <f t="array" ref="U186">0.25*(-SUMPRODUCT(D186:D189,LN(T186:T189))-SUMPRODUCT(1-D186:D189,LN(1-T186:T189)))</f>
        <v>0.61931567192777504</v>
      </c>
      <c r="V186" s="17" cm="1">
        <f t="array" ref="V186:V189">0.25*(T186:T189-D186:D189)</f>
        <v>0.11734485858805037</v>
      </c>
      <c r="W186" s="20" cm="1">
        <f t="array" ref="W186:W188" xml:space="preserve"> TRANSPOSE(MMULT( TRANSPOSE(_xlfn.ANCHORARRAY(V186)), TRANSPOSE(O186:R188)))</f>
        <v>-1.9109771539457553E-2</v>
      </c>
      <c r="X186" s="20">
        <f>SUM(_xlfn.ANCHORARRAY(V186))</f>
        <v>5.6447513760423673E-3</v>
      </c>
      <c r="Y186" s="22" cm="1">
        <f t="array" ref="Y186:AB188">(G186:G188)*(TRANSPOSE(_xlfn.ANCHORARRAY(V186))*(O186:R188)*(1-O186:R188))</f>
        <v>9.3172351974131887E-2</v>
      </c>
      <c r="Z186" s="23">
        <v>-9.3449849279290162E-2</v>
      </c>
      <c r="AA186" s="23">
        <v>-9.1619431094726381E-2</v>
      </c>
      <c r="AB186" s="17">
        <v>9.2169623686895422E-2</v>
      </c>
      <c r="AC186" s="20" cm="1">
        <f t="array" ref="AC186:AD188">MMULT((_xlfn.ANCHORARRAY(Y186)),(B186:C189))</f>
        <v>5.5019259216904093E-4</v>
      </c>
      <c r="AD186" s="26">
        <v>-1.2802255923947403E-3</v>
      </c>
      <c r="AE186" s="28">
        <f>SUM(Y186:AB186)</f>
        <v>2.7269528701076573E-4</v>
      </c>
      <c r="AF186" s="117" cm="1">
        <f t="array" ref="AF186:AG188">E186:F188-3*(_xlfn.ANCHORARRAY(AC186))</f>
        <v>-0.4127416390845759</v>
      </c>
      <c r="AG186" s="118">
        <v>-0.35599575319167831</v>
      </c>
      <c r="AH186" s="114" cm="1">
        <f t="array" ref="AH186:AH188">(H186:H188)-3*(AE186:AE188)</f>
        <v>0.45178879638470548</v>
      </c>
      <c r="AI186" s="121" cm="1">
        <f t="array" ref="AI186:AI188">G186:G188-3*(_xlfn.ANCHORARRAY(W186))</f>
        <v>3.30838177202497</v>
      </c>
      <c r="AJ186" s="124">
        <f>I186-3*(X186)</f>
        <v>-1.392623584716552</v>
      </c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  <c r="AY186" s="91"/>
      <c r="AZ186" s="91"/>
      <c r="BA186" s="91"/>
      <c r="BB186" s="91"/>
      <c r="BC186" s="91"/>
      <c r="BD186" s="91"/>
      <c r="BE186" s="91"/>
      <c r="BF186" s="91"/>
      <c r="BG186" s="91"/>
      <c r="BH186" s="91"/>
      <c r="BI186" s="91"/>
      <c r="BJ186" s="91"/>
      <c r="BK186" s="91"/>
      <c r="BL186" s="91"/>
      <c r="BM186" s="91"/>
      <c r="BN186" s="91"/>
      <c r="BO186" s="91"/>
      <c r="BP186" s="91"/>
      <c r="BQ186" s="91"/>
      <c r="BR186" s="91"/>
      <c r="BS186" s="91"/>
      <c r="BT186" s="91"/>
      <c r="BU186" s="91"/>
      <c r="BV186" s="91"/>
      <c r="BW186" s="91"/>
      <c r="BX186" s="91"/>
      <c r="BY186" s="91"/>
      <c r="BZ186" s="91"/>
      <c r="CA186" s="91"/>
      <c r="CB186" s="91"/>
      <c r="CC186" s="91"/>
      <c r="CD186" s="91"/>
      <c r="CE186" s="91"/>
      <c r="CF186" s="91"/>
      <c r="CG186" s="91"/>
      <c r="CH186" s="91"/>
      <c r="CI186" s="91"/>
      <c r="CJ186" s="91"/>
      <c r="CK186" s="91"/>
      <c r="CL186" s="91"/>
      <c r="CM186" s="91"/>
      <c r="CN186" s="91"/>
      <c r="CO186" s="91"/>
      <c r="CP186" s="91"/>
      <c r="CQ186" s="91"/>
      <c r="CR186" s="91"/>
      <c r="CS186" s="91"/>
      <c r="CT186" s="91"/>
      <c r="CU186" s="91"/>
      <c r="CV186" s="91"/>
      <c r="CW186" s="91"/>
      <c r="CX186" s="91"/>
      <c r="CY186" s="91"/>
      <c r="CZ186" s="91"/>
      <c r="DA186" s="91"/>
      <c r="DB186" s="91"/>
      <c r="DC186" s="91"/>
      <c r="DD186" s="91"/>
      <c r="DE186" s="91"/>
      <c r="DF186" s="91"/>
      <c r="DG186" s="91"/>
      <c r="DH186" s="91"/>
      <c r="DI186" s="91"/>
      <c r="DJ186" s="91"/>
      <c r="DK186" s="91"/>
      <c r="DL186" s="91"/>
      <c r="DM186" s="91"/>
      <c r="DN186" s="91"/>
      <c r="DO186" s="91"/>
      <c r="DP186" s="91"/>
      <c r="DQ186" s="91"/>
      <c r="DR186" s="91"/>
      <c r="DS186" s="91"/>
      <c r="DT186" s="91"/>
      <c r="DU186" s="91"/>
      <c r="DV186" s="91"/>
      <c r="DW186" s="91"/>
      <c r="DX186" s="91"/>
      <c r="DY186" s="91"/>
      <c r="DZ186" s="91"/>
      <c r="EA186" s="91"/>
      <c r="EB186" s="91"/>
      <c r="EC186" s="91"/>
      <c r="ED186" s="91"/>
      <c r="EE186" s="91"/>
      <c r="EF186" s="91"/>
      <c r="EG186" s="91"/>
      <c r="EH186" s="91"/>
      <c r="EI186" s="91"/>
      <c r="EJ186" s="91"/>
      <c r="EK186" s="91"/>
      <c r="EL186" s="91"/>
      <c r="EM186" s="91"/>
      <c r="EN186" s="91"/>
      <c r="EO186" s="91"/>
      <c r="EP186" s="91"/>
      <c r="EQ186" s="91"/>
      <c r="ER186" s="91"/>
      <c r="ES186" s="91"/>
      <c r="ET186" s="91"/>
      <c r="EU186" s="91"/>
      <c r="EV186" s="91"/>
      <c r="EW186" s="91"/>
      <c r="EX186" s="91"/>
      <c r="EY186" s="91"/>
      <c r="EZ186" s="91"/>
      <c r="FA186" s="91"/>
      <c r="FB186" s="91"/>
      <c r="FC186" s="91"/>
      <c r="FD186" s="91"/>
      <c r="FE186" s="91"/>
      <c r="FF186" s="91"/>
      <c r="FG186" s="91"/>
      <c r="FH186" s="91"/>
      <c r="FI186" s="91"/>
      <c r="FJ186" s="91"/>
      <c r="FK186" s="91"/>
      <c r="FL186" s="91"/>
      <c r="FM186" s="91"/>
      <c r="FN186" s="91"/>
      <c r="FO186" s="91"/>
      <c r="FP186" s="91"/>
      <c r="FQ186" s="91"/>
      <c r="FR186" s="91"/>
      <c r="FS186" s="91"/>
      <c r="FT186" s="91"/>
      <c r="FU186" s="91"/>
      <c r="FV186" s="91"/>
      <c r="FW186" s="91"/>
      <c r="FX186" s="91"/>
      <c r="FY186" s="91"/>
      <c r="FZ186" s="91"/>
      <c r="GA186" s="91"/>
      <c r="GB186" s="91"/>
      <c r="GC186" s="91"/>
      <c r="GD186" s="91"/>
      <c r="GE186" s="91"/>
      <c r="GF186" s="91"/>
      <c r="GG186" s="91"/>
      <c r="GH186" s="91"/>
      <c r="GI186" s="91"/>
      <c r="GJ186" s="91"/>
      <c r="GK186" s="91"/>
      <c r="GL186" s="91"/>
      <c r="GM186" s="91"/>
      <c r="GN186" s="91"/>
      <c r="GO186" s="91"/>
      <c r="GP186" s="91"/>
      <c r="GQ186" s="91"/>
      <c r="GR186" s="91"/>
      <c r="GS186" s="91"/>
      <c r="GT186" s="91"/>
      <c r="GU186" s="91"/>
      <c r="GV186" s="91"/>
      <c r="GW186" s="91"/>
      <c r="GX186" s="91"/>
      <c r="GY186" s="91"/>
      <c r="GZ186" s="91"/>
      <c r="HA186" s="91"/>
      <c r="HB186" s="91"/>
      <c r="HC186" s="91"/>
      <c r="HD186" s="91"/>
      <c r="HE186" s="91"/>
      <c r="HF186" s="91"/>
      <c r="HG186" s="91"/>
      <c r="HH186" s="91"/>
      <c r="HI186" s="91"/>
      <c r="HJ186" s="91"/>
      <c r="HK186" s="91"/>
      <c r="HL186" s="91"/>
      <c r="HM186" s="91"/>
      <c r="HN186" s="91"/>
      <c r="HO186" s="91"/>
      <c r="HP186" s="91"/>
      <c r="HQ186" s="91"/>
      <c r="HR186" s="91"/>
      <c r="HS186" s="91"/>
      <c r="HT186" s="91"/>
      <c r="HU186" s="91"/>
      <c r="HV186" s="91"/>
      <c r="HW186" s="91"/>
      <c r="HX186" s="91"/>
      <c r="HY186" s="91"/>
      <c r="HZ186" s="91"/>
      <c r="IA186" s="91"/>
      <c r="IB186" s="91"/>
      <c r="IC186" s="91"/>
      <c r="ID186" s="91"/>
      <c r="IE186" s="91"/>
      <c r="IF186" s="91"/>
      <c r="IG186" s="91"/>
      <c r="IH186" s="91"/>
      <c r="II186" s="91"/>
      <c r="IJ186" s="91"/>
      <c r="IK186" s="91"/>
      <c r="IL186" s="91"/>
      <c r="IM186" s="91"/>
      <c r="IN186" s="91"/>
      <c r="IO186" s="91"/>
      <c r="IP186" s="91"/>
      <c r="IQ186" s="91"/>
      <c r="IR186" s="91"/>
      <c r="IS186" s="91"/>
      <c r="IT186" s="91"/>
      <c r="IU186" s="91"/>
      <c r="IV186" s="91"/>
      <c r="IW186" s="91"/>
      <c r="IX186" s="91"/>
      <c r="IY186" s="91"/>
      <c r="IZ186" s="91"/>
      <c r="JA186" s="91"/>
      <c r="JB186" s="91"/>
      <c r="JC186" s="91"/>
      <c r="JD186" s="91"/>
      <c r="JE186" s="91"/>
      <c r="JF186" s="91"/>
      <c r="JG186" s="91"/>
      <c r="JH186" s="91"/>
      <c r="JI186" s="91"/>
      <c r="JJ186" s="91"/>
      <c r="JK186" s="91"/>
      <c r="JL186" s="91"/>
      <c r="JM186" s="91"/>
      <c r="JN186" s="91"/>
      <c r="JO186" s="91"/>
      <c r="JP186" s="91"/>
      <c r="JQ186" s="91"/>
      <c r="JR186" s="91"/>
      <c r="JS186" s="91"/>
      <c r="JT186" s="91"/>
      <c r="JU186" s="91"/>
      <c r="JV186" s="91"/>
      <c r="JW186" s="91"/>
      <c r="JX186" s="91"/>
      <c r="JY186" s="91"/>
      <c r="JZ186" s="91"/>
      <c r="KA186" s="91"/>
      <c r="KB186" s="91"/>
      <c r="KC186" s="91"/>
      <c r="KD186" s="91"/>
      <c r="KE186" s="91"/>
      <c r="KF186" s="91"/>
      <c r="KG186" s="91"/>
      <c r="KH186" s="91"/>
      <c r="KI186" s="91"/>
      <c r="KJ186" s="91"/>
      <c r="KK186" s="91"/>
      <c r="KL186" s="91"/>
      <c r="KM186" s="91"/>
      <c r="KN186" s="91"/>
      <c r="KO186" s="91"/>
      <c r="KP186" s="91"/>
      <c r="KQ186" s="91"/>
      <c r="KR186" s="91"/>
      <c r="KS186" s="91"/>
      <c r="KT186" s="91"/>
      <c r="KU186" s="91"/>
      <c r="KV186" s="91"/>
      <c r="KW186" s="91"/>
      <c r="KX186" s="91"/>
      <c r="KY186" s="91"/>
      <c r="KZ186" s="91"/>
      <c r="LA186" s="91"/>
      <c r="LB186" s="91"/>
      <c r="LC186" s="91"/>
      <c r="LD186" s="91"/>
      <c r="LE186" s="91"/>
      <c r="LF186" s="91"/>
      <c r="LG186" s="91"/>
      <c r="LH186" s="91"/>
      <c r="LI186" s="91"/>
      <c r="LJ186" s="91"/>
      <c r="LK186" s="91"/>
      <c r="LL186" s="91"/>
      <c r="LM186" s="91"/>
      <c r="LN186" s="91"/>
      <c r="LO186" s="91"/>
      <c r="LP186" s="91"/>
      <c r="LQ186" s="91"/>
      <c r="LR186" s="91"/>
      <c r="LS186" s="91"/>
      <c r="LT186" s="91"/>
      <c r="LU186" s="91"/>
      <c r="LV186" s="91"/>
      <c r="LW186" s="91"/>
      <c r="LX186" s="91"/>
      <c r="LY186" s="91"/>
    </row>
    <row r="187" spans="1:337" s="1" customFormat="1" ht="15" thickBot="1" x14ac:dyDescent="0.4">
      <c r="A187" s="60"/>
      <c r="B187" s="29">
        <v>0</v>
      </c>
      <c r="C187" s="30">
        <v>1</v>
      </c>
      <c r="D187" s="31">
        <v>1</v>
      </c>
      <c r="E187" s="50">
        <v>-0.48697028989795915</v>
      </c>
      <c r="F187" s="51">
        <v>0.71008750700435186</v>
      </c>
      <c r="G187" s="49">
        <v>-0.36522001622871025</v>
      </c>
      <c r="H187" s="49">
        <v>4.7864285553927355E-2</v>
      </c>
      <c r="I187" s="53"/>
      <c r="J187" s="34"/>
      <c r="K187" s="10">
        <v>4.7864285553927355E-2</v>
      </c>
      <c r="L187" s="10">
        <v>0.75795179255827927</v>
      </c>
      <c r="M187" s="10">
        <v>-0.4391060043440318</v>
      </c>
      <c r="N187" s="10">
        <v>0.27098150266032006</v>
      </c>
      <c r="O187" s="13">
        <f>1/(1+EXP(-K187))</f>
        <v>0.51196378739941706</v>
      </c>
      <c r="P187" s="13">
        <f t="shared" si="47"/>
        <v>0.68090888069999489</v>
      </c>
      <c r="Q187" s="13">
        <f t="shared" si="47"/>
        <v>0.39195401112719636</v>
      </c>
      <c r="R187" s="13">
        <f t="shared" si="47"/>
        <v>0.56733384655183816</v>
      </c>
      <c r="S187" s="106">
        <v>0.15671147837768995</v>
      </c>
      <c r="T187" s="15">
        <f t="shared" si="35"/>
        <v>0.53909788691247029</v>
      </c>
      <c r="U187" s="35"/>
      <c r="V187" s="18">
        <v>-0.11522552827188243</v>
      </c>
      <c r="W187" s="21">
        <v>3.3966882545611449E-3</v>
      </c>
      <c r="X187" s="21"/>
      <c r="Y187" s="24">
        <v>-1.0708038616597646E-2</v>
      </c>
      <c r="Z187" s="25">
        <v>9.1433847525386695E-3</v>
      </c>
      <c r="AA187" s="25">
        <v>9.8160517104903047E-3</v>
      </c>
      <c r="AB187" s="18">
        <v>-1.0426185036966356E-2</v>
      </c>
      <c r="AC187" s="21">
        <v>-6.101333264760516E-4</v>
      </c>
      <c r="AD187" s="27">
        <v>-1.2828002844276869E-3</v>
      </c>
      <c r="AE187" s="28">
        <f>SUM(Y187:AB187)</f>
        <v>-2.1747871905350279E-3</v>
      </c>
      <c r="AF187" s="117">
        <v>-0.48513988991853102</v>
      </c>
      <c r="AG187" s="118">
        <v>0.71393590785763494</v>
      </c>
      <c r="AH187" s="115">
        <v>5.4388647125532437E-2</v>
      </c>
      <c r="AI187" s="122">
        <v>-0.3754100809923937</v>
      </c>
      <c r="AJ187" s="125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AZ187" s="91"/>
      <c r="BA187" s="91"/>
      <c r="BB187" s="91"/>
      <c r="BC187" s="91"/>
      <c r="BD187" s="91"/>
      <c r="BE187" s="91"/>
      <c r="BF187" s="91"/>
      <c r="BG187" s="91"/>
      <c r="BH187" s="91"/>
      <c r="BI187" s="91"/>
      <c r="BJ187" s="91"/>
      <c r="BK187" s="91"/>
      <c r="BL187" s="91"/>
      <c r="BM187" s="91"/>
      <c r="BN187" s="91"/>
      <c r="BO187" s="91"/>
      <c r="BP187" s="91"/>
      <c r="BQ187" s="91"/>
      <c r="BR187" s="91"/>
      <c r="BS187" s="91"/>
      <c r="BT187" s="91"/>
      <c r="BU187" s="91"/>
      <c r="BV187" s="91"/>
      <c r="BW187" s="91"/>
      <c r="BX187" s="91"/>
      <c r="BY187" s="91"/>
      <c r="BZ187" s="91"/>
      <c r="CA187" s="91"/>
      <c r="CB187" s="91"/>
      <c r="CC187" s="91"/>
      <c r="CD187" s="91"/>
      <c r="CE187" s="91"/>
      <c r="CF187" s="91"/>
      <c r="CG187" s="91"/>
      <c r="CH187" s="91"/>
      <c r="CI187" s="91"/>
      <c r="CJ187" s="91"/>
      <c r="CK187" s="91"/>
      <c r="CL187" s="91"/>
      <c r="CM187" s="91"/>
      <c r="CN187" s="91"/>
      <c r="CO187" s="91"/>
      <c r="CP187" s="91"/>
      <c r="CQ187" s="91"/>
      <c r="CR187" s="91"/>
      <c r="CS187" s="91"/>
      <c r="CT187" s="91"/>
      <c r="CU187" s="91"/>
      <c r="CV187" s="91"/>
      <c r="CW187" s="91"/>
      <c r="CX187" s="91"/>
      <c r="CY187" s="91"/>
      <c r="CZ187" s="91"/>
      <c r="DA187" s="91"/>
      <c r="DB187" s="91"/>
      <c r="DC187" s="91"/>
      <c r="DD187" s="91"/>
      <c r="DE187" s="91"/>
      <c r="DF187" s="91"/>
      <c r="DG187" s="91"/>
      <c r="DH187" s="91"/>
      <c r="DI187" s="91"/>
      <c r="DJ187" s="91"/>
      <c r="DK187" s="91"/>
      <c r="DL187" s="91"/>
      <c r="DM187" s="91"/>
      <c r="DN187" s="91"/>
      <c r="DO187" s="91"/>
      <c r="DP187" s="91"/>
      <c r="DQ187" s="91"/>
      <c r="DR187" s="91"/>
      <c r="DS187" s="91"/>
      <c r="DT187" s="91"/>
      <c r="DU187" s="91"/>
      <c r="DV187" s="91"/>
      <c r="DW187" s="91"/>
      <c r="DX187" s="91"/>
      <c r="DY187" s="91"/>
      <c r="DZ187" s="91"/>
      <c r="EA187" s="91"/>
      <c r="EB187" s="91"/>
      <c r="EC187" s="91"/>
      <c r="ED187" s="91"/>
      <c r="EE187" s="91"/>
      <c r="EF187" s="91"/>
      <c r="EG187" s="91"/>
      <c r="EH187" s="91"/>
      <c r="EI187" s="91"/>
      <c r="EJ187" s="91"/>
      <c r="EK187" s="91"/>
      <c r="EL187" s="91"/>
      <c r="EM187" s="91"/>
      <c r="EN187" s="91"/>
      <c r="EO187" s="91"/>
      <c r="EP187" s="91"/>
      <c r="EQ187" s="91"/>
      <c r="ER187" s="91"/>
      <c r="ES187" s="91"/>
      <c r="ET187" s="91"/>
      <c r="EU187" s="91"/>
      <c r="EV187" s="91"/>
      <c r="EW187" s="91"/>
      <c r="EX187" s="91"/>
      <c r="EY187" s="91"/>
      <c r="EZ187" s="91"/>
      <c r="FA187" s="91"/>
      <c r="FB187" s="91"/>
      <c r="FC187" s="91"/>
      <c r="FD187" s="91"/>
      <c r="FE187" s="91"/>
      <c r="FF187" s="91"/>
      <c r="FG187" s="91"/>
      <c r="FH187" s="91"/>
      <c r="FI187" s="91"/>
      <c r="FJ187" s="91"/>
      <c r="FK187" s="91"/>
      <c r="FL187" s="91"/>
      <c r="FM187" s="91"/>
      <c r="FN187" s="91"/>
      <c r="FO187" s="91"/>
      <c r="FP187" s="91"/>
      <c r="FQ187" s="91"/>
      <c r="FR187" s="91"/>
      <c r="FS187" s="91"/>
      <c r="FT187" s="91"/>
      <c r="FU187" s="91"/>
      <c r="FV187" s="91"/>
      <c r="FW187" s="91"/>
      <c r="FX187" s="91"/>
      <c r="FY187" s="91"/>
      <c r="FZ187" s="91"/>
      <c r="GA187" s="91"/>
      <c r="GB187" s="91"/>
      <c r="GC187" s="91"/>
      <c r="GD187" s="91"/>
      <c r="GE187" s="91"/>
      <c r="GF187" s="91"/>
      <c r="GG187" s="91"/>
      <c r="GH187" s="91"/>
      <c r="GI187" s="91"/>
      <c r="GJ187" s="91"/>
      <c r="GK187" s="91"/>
      <c r="GL187" s="91"/>
      <c r="GM187" s="91"/>
      <c r="GN187" s="91"/>
      <c r="GO187" s="91"/>
      <c r="GP187" s="91"/>
      <c r="GQ187" s="91"/>
      <c r="GR187" s="91"/>
      <c r="GS187" s="91"/>
      <c r="GT187" s="91"/>
      <c r="GU187" s="91"/>
      <c r="GV187" s="91"/>
      <c r="GW187" s="91"/>
      <c r="GX187" s="91"/>
      <c r="GY187" s="91"/>
      <c r="GZ187" s="91"/>
      <c r="HA187" s="91"/>
      <c r="HB187" s="91"/>
      <c r="HC187" s="91"/>
      <c r="HD187" s="91"/>
      <c r="HE187" s="91"/>
      <c r="HF187" s="91"/>
      <c r="HG187" s="91"/>
      <c r="HH187" s="91"/>
      <c r="HI187" s="91"/>
      <c r="HJ187" s="91"/>
      <c r="HK187" s="91"/>
      <c r="HL187" s="91"/>
      <c r="HM187" s="91"/>
      <c r="HN187" s="91"/>
      <c r="HO187" s="91"/>
      <c r="HP187" s="91"/>
      <c r="HQ187" s="91"/>
      <c r="HR187" s="91"/>
      <c r="HS187" s="91"/>
      <c r="HT187" s="91"/>
      <c r="HU187" s="91"/>
      <c r="HV187" s="91"/>
      <c r="HW187" s="91"/>
      <c r="HX187" s="91"/>
      <c r="HY187" s="91"/>
      <c r="HZ187" s="91"/>
      <c r="IA187" s="91"/>
      <c r="IB187" s="91"/>
      <c r="IC187" s="91"/>
      <c r="ID187" s="91"/>
      <c r="IE187" s="91"/>
      <c r="IF187" s="91"/>
      <c r="IG187" s="91"/>
      <c r="IH187" s="91"/>
      <c r="II187" s="91"/>
      <c r="IJ187" s="91"/>
      <c r="IK187" s="91"/>
      <c r="IL187" s="91"/>
      <c r="IM187" s="91"/>
      <c r="IN187" s="91"/>
      <c r="IO187" s="91"/>
      <c r="IP187" s="91"/>
      <c r="IQ187" s="91"/>
      <c r="IR187" s="91"/>
      <c r="IS187" s="91"/>
      <c r="IT187" s="91"/>
      <c r="IU187" s="91"/>
      <c r="IV187" s="91"/>
      <c r="IW187" s="91"/>
      <c r="IX187" s="91"/>
      <c r="IY187" s="91"/>
      <c r="IZ187" s="91"/>
      <c r="JA187" s="91"/>
      <c r="JB187" s="91"/>
      <c r="JC187" s="91"/>
      <c r="JD187" s="91"/>
      <c r="JE187" s="91"/>
      <c r="JF187" s="91"/>
      <c r="JG187" s="91"/>
      <c r="JH187" s="91"/>
      <c r="JI187" s="91"/>
      <c r="JJ187" s="91"/>
      <c r="JK187" s="91"/>
      <c r="JL187" s="91"/>
      <c r="JM187" s="91"/>
      <c r="JN187" s="91"/>
      <c r="JO187" s="91"/>
      <c r="JP187" s="91"/>
      <c r="JQ187" s="91"/>
      <c r="JR187" s="91"/>
      <c r="JS187" s="91"/>
      <c r="JT187" s="91"/>
      <c r="JU187" s="91"/>
      <c r="JV187" s="91"/>
      <c r="JW187" s="91"/>
      <c r="JX187" s="91"/>
      <c r="JY187" s="91"/>
      <c r="JZ187" s="91"/>
      <c r="KA187" s="91"/>
      <c r="KB187" s="91"/>
      <c r="KC187" s="91"/>
      <c r="KD187" s="91"/>
      <c r="KE187" s="91"/>
      <c r="KF187" s="91"/>
      <c r="KG187" s="91"/>
      <c r="KH187" s="91"/>
      <c r="KI187" s="91"/>
      <c r="KJ187" s="91"/>
      <c r="KK187" s="91"/>
      <c r="KL187" s="91"/>
      <c r="KM187" s="91"/>
      <c r="KN187" s="91"/>
      <c r="KO187" s="91"/>
      <c r="KP187" s="91"/>
      <c r="KQ187" s="91"/>
      <c r="KR187" s="91"/>
      <c r="KS187" s="91"/>
      <c r="KT187" s="91"/>
      <c r="KU187" s="91"/>
      <c r="KV187" s="91"/>
      <c r="KW187" s="91"/>
      <c r="KX187" s="91"/>
      <c r="KY187" s="91"/>
      <c r="KZ187" s="91"/>
      <c r="LA187" s="91"/>
      <c r="LB187" s="91"/>
      <c r="LC187" s="91"/>
      <c r="LD187" s="91"/>
      <c r="LE187" s="91"/>
      <c r="LF187" s="91"/>
      <c r="LG187" s="91"/>
      <c r="LH187" s="91"/>
      <c r="LI187" s="91"/>
      <c r="LJ187" s="91"/>
      <c r="LK187" s="91"/>
      <c r="LL187" s="91"/>
      <c r="LM187" s="91"/>
      <c r="LN187" s="91"/>
      <c r="LO187" s="91"/>
      <c r="LP187" s="91"/>
      <c r="LQ187" s="91"/>
      <c r="LR187" s="91"/>
      <c r="LS187" s="91"/>
      <c r="LT187" s="91"/>
      <c r="LU187" s="91"/>
      <c r="LV187" s="91"/>
      <c r="LW187" s="91"/>
      <c r="LX187" s="91"/>
      <c r="LY187" s="91"/>
    </row>
    <row r="188" spans="1:337" s="1" customFormat="1" ht="15" thickBot="1" x14ac:dyDescent="0.4">
      <c r="A188" s="60"/>
      <c r="B188" s="29">
        <v>1</v>
      </c>
      <c r="C188" s="30">
        <v>0</v>
      </c>
      <c r="D188" s="31">
        <v>1</v>
      </c>
      <c r="E188" s="50">
        <v>-0.16665691863623103</v>
      </c>
      <c r="F188" s="51">
        <v>0.54297074668928513</v>
      </c>
      <c r="G188" s="49">
        <v>0.13903754515593006</v>
      </c>
      <c r="H188" s="49">
        <v>-0.23293978196945145</v>
      </c>
      <c r="I188" s="53"/>
      <c r="J188" s="34"/>
      <c r="K188" s="10">
        <v>-0.23293978196945145</v>
      </c>
      <c r="L188" s="10">
        <v>0.31003096471983371</v>
      </c>
      <c r="M188" s="10">
        <v>-0.39959670060568248</v>
      </c>
      <c r="N188" s="10">
        <v>0.14337404608360269</v>
      </c>
      <c r="O188" s="13">
        <f>1/(1+EXP(-K188))</f>
        <v>0.44202695707480649</v>
      </c>
      <c r="P188" s="13">
        <f t="shared" si="47"/>
        <v>0.57689281925091873</v>
      </c>
      <c r="Q188" s="13">
        <f t="shared" si="47"/>
        <v>0.40140924075619022</v>
      </c>
      <c r="R188" s="13">
        <f t="shared" si="47"/>
        <v>0.53578223718907347</v>
      </c>
      <c r="S188" s="106">
        <v>0.19623608555426064</v>
      </c>
      <c r="T188" s="15">
        <f t="shared" si="35"/>
        <v>0.54890219242948224</v>
      </c>
      <c r="U188" s="35"/>
      <c r="V188" s="18">
        <v>-0.11277445189262944</v>
      </c>
      <c r="W188" s="21">
        <v>2.4395099199883349E-3</v>
      </c>
      <c r="X188" s="21"/>
      <c r="Y188" s="24">
        <v>4.0240014678654097E-3</v>
      </c>
      <c r="Z188" s="25">
        <v>-3.9104463184852431E-3</v>
      </c>
      <c r="AA188" s="25">
        <v>-3.7675601137973466E-3</v>
      </c>
      <c r="AB188" s="18">
        <v>4.021808588169193E-3</v>
      </c>
      <c r="AC188" s="21">
        <v>2.5424847437184638E-4</v>
      </c>
      <c r="AD188" s="27">
        <v>1.1136226968394992E-4</v>
      </c>
      <c r="AE188" s="28">
        <f>SUM(Y188:AB188)</f>
        <v>3.6780362375201303E-4</v>
      </c>
      <c r="AF188" s="117">
        <v>-0.16741966405934658</v>
      </c>
      <c r="AG188" s="118">
        <v>0.54263665988023324</v>
      </c>
      <c r="AH188" s="115">
        <v>-0.23404319284070749</v>
      </c>
      <c r="AI188" s="122">
        <v>0.13171901539596506</v>
      </c>
      <c r="AJ188" s="125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  <c r="AY188" s="91"/>
      <c r="AZ188" s="91"/>
      <c r="BA188" s="91"/>
      <c r="BB188" s="91"/>
      <c r="BC188" s="91"/>
      <c r="BD188" s="91"/>
      <c r="BE188" s="91"/>
      <c r="BF188" s="91"/>
      <c r="BG188" s="91"/>
      <c r="BH188" s="91"/>
      <c r="BI188" s="91"/>
      <c r="BJ188" s="91"/>
      <c r="BK188" s="91"/>
      <c r="BL188" s="91"/>
      <c r="BM188" s="91"/>
      <c r="BN188" s="91"/>
      <c r="BO188" s="91"/>
      <c r="BP188" s="91"/>
      <c r="BQ188" s="91"/>
      <c r="BR188" s="91"/>
      <c r="BS188" s="91"/>
      <c r="BT188" s="91"/>
      <c r="BU188" s="91"/>
      <c r="BV188" s="91"/>
      <c r="BW188" s="91"/>
      <c r="BX188" s="91"/>
      <c r="BY188" s="91"/>
      <c r="BZ188" s="91"/>
      <c r="CA188" s="91"/>
      <c r="CB188" s="91"/>
      <c r="CC188" s="91"/>
      <c r="CD188" s="91"/>
      <c r="CE188" s="91"/>
      <c r="CF188" s="91"/>
      <c r="CG188" s="91"/>
      <c r="CH188" s="91"/>
      <c r="CI188" s="91"/>
      <c r="CJ188" s="91"/>
      <c r="CK188" s="91"/>
      <c r="CL188" s="91"/>
      <c r="CM188" s="91"/>
      <c r="CN188" s="91"/>
      <c r="CO188" s="91"/>
      <c r="CP188" s="91"/>
      <c r="CQ188" s="91"/>
      <c r="CR188" s="91"/>
      <c r="CS188" s="91"/>
      <c r="CT188" s="91"/>
      <c r="CU188" s="91"/>
      <c r="CV188" s="91"/>
      <c r="CW188" s="91"/>
      <c r="CX188" s="91"/>
      <c r="CY188" s="91"/>
      <c r="CZ188" s="91"/>
      <c r="DA188" s="91"/>
      <c r="DB188" s="91"/>
      <c r="DC188" s="91"/>
      <c r="DD188" s="91"/>
      <c r="DE188" s="91"/>
      <c r="DF188" s="91"/>
      <c r="DG188" s="91"/>
      <c r="DH188" s="91"/>
      <c r="DI188" s="91"/>
      <c r="DJ188" s="91"/>
      <c r="DK188" s="91"/>
      <c r="DL188" s="91"/>
      <c r="DM188" s="91"/>
      <c r="DN188" s="91"/>
      <c r="DO188" s="91"/>
      <c r="DP188" s="91"/>
      <c r="DQ188" s="91"/>
      <c r="DR188" s="91"/>
      <c r="DS188" s="91"/>
      <c r="DT188" s="91"/>
      <c r="DU188" s="91"/>
      <c r="DV188" s="91"/>
      <c r="DW188" s="91"/>
      <c r="DX188" s="91"/>
      <c r="DY188" s="91"/>
      <c r="DZ188" s="91"/>
      <c r="EA188" s="91"/>
      <c r="EB188" s="91"/>
      <c r="EC188" s="91"/>
      <c r="ED188" s="91"/>
      <c r="EE188" s="91"/>
      <c r="EF188" s="91"/>
      <c r="EG188" s="91"/>
      <c r="EH188" s="91"/>
      <c r="EI188" s="91"/>
      <c r="EJ188" s="91"/>
      <c r="EK188" s="91"/>
      <c r="EL188" s="91"/>
      <c r="EM188" s="91"/>
      <c r="EN188" s="91"/>
      <c r="EO188" s="91"/>
      <c r="EP188" s="91"/>
      <c r="EQ188" s="91"/>
      <c r="ER188" s="91"/>
      <c r="ES188" s="91"/>
      <c r="ET188" s="91"/>
      <c r="EU188" s="91"/>
      <c r="EV188" s="91"/>
      <c r="EW188" s="91"/>
      <c r="EX188" s="91"/>
      <c r="EY188" s="91"/>
      <c r="EZ188" s="91"/>
      <c r="FA188" s="91"/>
      <c r="FB188" s="91"/>
      <c r="FC188" s="91"/>
      <c r="FD188" s="91"/>
      <c r="FE188" s="91"/>
      <c r="FF188" s="91"/>
      <c r="FG188" s="91"/>
      <c r="FH188" s="91"/>
      <c r="FI188" s="91"/>
      <c r="FJ188" s="91"/>
      <c r="FK188" s="91"/>
      <c r="FL188" s="91"/>
      <c r="FM188" s="91"/>
      <c r="FN188" s="91"/>
      <c r="FO188" s="91"/>
      <c r="FP188" s="91"/>
      <c r="FQ188" s="91"/>
      <c r="FR188" s="91"/>
      <c r="FS188" s="91"/>
      <c r="FT188" s="91"/>
      <c r="FU188" s="91"/>
      <c r="FV188" s="91"/>
      <c r="FW188" s="91"/>
      <c r="FX188" s="91"/>
      <c r="FY188" s="91"/>
      <c r="FZ188" s="91"/>
      <c r="GA188" s="91"/>
      <c r="GB188" s="91"/>
      <c r="GC188" s="91"/>
      <c r="GD188" s="91"/>
      <c r="GE188" s="91"/>
      <c r="GF188" s="91"/>
      <c r="GG188" s="91"/>
      <c r="GH188" s="91"/>
      <c r="GI188" s="91"/>
      <c r="GJ188" s="91"/>
      <c r="GK188" s="91"/>
      <c r="GL188" s="91"/>
      <c r="GM188" s="91"/>
      <c r="GN188" s="91"/>
      <c r="GO188" s="91"/>
      <c r="GP188" s="91"/>
      <c r="GQ188" s="91"/>
      <c r="GR188" s="91"/>
      <c r="GS188" s="91"/>
      <c r="GT188" s="91"/>
      <c r="GU188" s="91"/>
      <c r="GV188" s="91"/>
      <c r="GW188" s="91"/>
      <c r="GX188" s="91"/>
      <c r="GY188" s="91"/>
      <c r="GZ188" s="91"/>
      <c r="HA188" s="91"/>
      <c r="HB188" s="91"/>
      <c r="HC188" s="91"/>
      <c r="HD188" s="91"/>
      <c r="HE188" s="91"/>
      <c r="HF188" s="91"/>
      <c r="HG188" s="91"/>
      <c r="HH188" s="91"/>
      <c r="HI188" s="91"/>
      <c r="HJ188" s="91"/>
      <c r="HK188" s="91"/>
      <c r="HL188" s="91"/>
      <c r="HM188" s="91"/>
      <c r="HN188" s="91"/>
      <c r="HO188" s="91"/>
      <c r="HP188" s="91"/>
      <c r="HQ188" s="91"/>
      <c r="HR188" s="91"/>
      <c r="HS188" s="91"/>
      <c r="HT188" s="91"/>
      <c r="HU188" s="91"/>
      <c r="HV188" s="91"/>
      <c r="HW188" s="91"/>
      <c r="HX188" s="91"/>
      <c r="HY188" s="91"/>
      <c r="HZ188" s="91"/>
      <c r="IA188" s="91"/>
      <c r="IB188" s="91"/>
      <c r="IC188" s="91"/>
      <c r="ID188" s="91"/>
      <c r="IE188" s="91"/>
      <c r="IF188" s="91"/>
      <c r="IG188" s="91"/>
      <c r="IH188" s="91"/>
      <c r="II188" s="91"/>
      <c r="IJ188" s="91"/>
      <c r="IK188" s="91"/>
      <c r="IL188" s="91"/>
      <c r="IM188" s="91"/>
      <c r="IN188" s="91"/>
      <c r="IO188" s="91"/>
      <c r="IP188" s="91"/>
      <c r="IQ188" s="91"/>
      <c r="IR188" s="91"/>
      <c r="IS188" s="91"/>
      <c r="IT188" s="91"/>
      <c r="IU188" s="91"/>
      <c r="IV188" s="91"/>
      <c r="IW188" s="91"/>
      <c r="IX188" s="91"/>
      <c r="IY188" s="91"/>
      <c r="IZ188" s="91"/>
      <c r="JA188" s="91"/>
      <c r="JB188" s="91"/>
      <c r="JC188" s="91"/>
      <c r="JD188" s="91"/>
      <c r="JE188" s="91"/>
      <c r="JF188" s="91"/>
      <c r="JG188" s="91"/>
      <c r="JH188" s="91"/>
      <c r="JI188" s="91"/>
      <c r="JJ188" s="91"/>
      <c r="JK188" s="91"/>
      <c r="JL188" s="91"/>
      <c r="JM188" s="91"/>
      <c r="JN188" s="91"/>
      <c r="JO188" s="91"/>
      <c r="JP188" s="91"/>
      <c r="JQ188" s="91"/>
      <c r="JR188" s="91"/>
      <c r="JS188" s="91"/>
      <c r="JT188" s="91"/>
      <c r="JU188" s="91"/>
      <c r="JV188" s="91"/>
      <c r="JW188" s="91"/>
      <c r="JX188" s="91"/>
      <c r="JY188" s="91"/>
      <c r="JZ188" s="91"/>
      <c r="KA188" s="91"/>
      <c r="KB188" s="91"/>
      <c r="KC188" s="91"/>
      <c r="KD188" s="91"/>
      <c r="KE188" s="91"/>
      <c r="KF188" s="91"/>
      <c r="KG188" s="91"/>
      <c r="KH188" s="91"/>
      <c r="KI188" s="91"/>
      <c r="KJ188" s="91"/>
      <c r="KK188" s="91"/>
      <c r="KL188" s="91"/>
      <c r="KM188" s="91"/>
      <c r="KN188" s="91"/>
      <c r="KO188" s="91"/>
      <c r="KP188" s="91"/>
      <c r="KQ188" s="91"/>
      <c r="KR188" s="91"/>
      <c r="KS188" s="91"/>
      <c r="KT188" s="91"/>
      <c r="KU188" s="91"/>
      <c r="KV188" s="91"/>
      <c r="KW188" s="91"/>
      <c r="KX188" s="91"/>
      <c r="KY188" s="91"/>
      <c r="KZ188" s="91"/>
      <c r="LA188" s="91"/>
      <c r="LB188" s="91"/>
      <c r="LC188" s="91"/>
      <c r="LD188" s="91"/>
      <c r="LE188" s="91"/>
      <c r="LF188" s="91"/>
      <c r="LG188" s="91"/>
      <c r="LH188" s="91"/>
      <c r="LI188" s="91"/>
      <c r="LJ188" s="91"/>
      <c r="LK188" s="91"/>
      <c r="LL188" s="91"/>
      <c r="LM188" s="91"/>
      <c r="LN188" s="91"/>
      <c r="LO188" s="91"/>
      <c r="LP188" s="91"/>
      <c r="LQ188" s="91"/>
      <c r="LR188" s="91"/>
      <c r="LS188" s="91"/>
      <c r="LT188" s="91"/>
      <c r="LU188" s="91"/>
      <c r="LV188" s="91"/>
      <c r="LW188" s="91"/>
      <c r="LX188" s="91"/>
      <c r="LY188" s="91"/>
    </row>
    <row r="189" spans="1:337" s="1" customFormat="1" ht="15" thickBot="1" x14ac:dyDescent="0.4">
      <c r="A189" s="61"/>
      <c r="B189" s="36">
        <v>1</v>
      </c>
      <c r="C189" s="37">
        <v>1</v>
      </c>
      <c r="D189" s="38">
        <v>0</v>
      </c>
      <c r="E189" s="54"/>
      <c r="F189" s="55"/>
      <c r="G189" s="56"/>
      <c r="H189" s="56"/>
      <c r="I189" s="57"/>
      <c r="J189" s="41"/>
      <c r="K189" s="42"/>
      <c r="L189" s="42"/>
      <c r="M189" s="42"/>
      <c r="N189" s="42"/>
      <c r="O189" s="14"/>
      <c r="P189" s="14"/>
      <c r="Q189" s="14"/>
      <c r="R189" s="14"/>
      <c r="S189" s="107">
        <v>-0.13942746723830934</v>
      </c>
      <c r="T189" s="15">
        <f t="shared" si="35"/>
        <v>0.46519949181001546</v>
      </c>
      <c r="U189" s="43"/>
      <c r="V189" s="19">
        <v>0.11629987295250387</v>
      </c>
      <c r="W189" s="44"/>
      <c r="X189" s="44"/>
      <c r="Y189" s="45"/>
      <c r="Z189" s="42"/>
      <c r="AA189" s="42"/>
      <c r="AB189" s="19"/>
      <c r="AC189" s="44"/>
      <c r="AD189" s="46"/>
      <c r="AE189" s="47"/>
      <c r="AF189" s="119"/>
      <c r="AG189" s="120"/>
      <c r="AH189" s="116"/>
      <c r="AI189" s="123"/>
      <c r="AJ189" s="126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  <c r="AY189" s="91"/>
      <c r="AZ189" s="91"/>
      <c r="BA189" s="91"/>
      <c r="BB189" s="91"/>
      <c r="BC189" s="91"/>
      <c r="BD189" s="91"/>
      <c r="BE189" s="91"/>
      <c r="BF189" s="91"/>
      <c r="BG189" s="91"/>
      <c r="BH189" s="91"/>
      <c r="BI189" s="91"/>
      <c r="BJ189" s="91"/>
      <c r="BK189" s="91"/>
      <c r="BL189" s="91"/>
      <c r="BM189" s="91"/>
      <c r="BN189" s="91"/>
      <c r="BO189" s="91"/>
      <c r="BP189" s="91"/>
      <c r="BQ189" s="91"/>
      <c r="BR189" s="91"/>
      <c r="BS189" s="91"/>
      <c r="BT189" s="91"/>
      <c r="BU189" s="91"/>
      <c r="BV189" s="91"/>
      <c r="BW189" s="91"/>
      <c r="BX189" s="91"/>
      <c r="BY189" s="91"/>
      <c r="BZ189" s="91"/>
      <c r="CA189" s="91"/>
      <c r="CB189" s="91"/>
      <c r="CC189" s="91"/>
      <c r="CD189" s="91"/>
      <c r="CE189" s="91"/>
      <c r="CF189" s="91"/>
      <c r="CG189" s="91"/>
      <c r="CH189" s="91"/>
      <c r="CI189" s="91"/>
      <c r="CJ189" s="91"/>
      <c r="CK189" s="91"/>
      <c r="CL189" s="91"/>
      <c r="CM189" s="91"/>
      <c r="CN189" s="91"/>
      <c r="CO189" s="91"/>
      <c r="CP189" s="91"/>
      <c r="CQ189" s="91"/>
      <c r="CR189" s="91"/>
      <c r="CS189" s="91"/>
      <c r="CT189" s="91"/>
      <c r="CU189" s="91"/>
      <c r="CV189" s="91"/>
      <c r="CW189" s="91"/>
      <c r="CX189" s="91"/>
      <c r="CY189" s="91"/>
      <c r="CZ189" s="91"/>
      <c r="DA189" s="91"/>
      <c r="DB189" s="91"/>
      <c r="DC189" s="91"/>
      <c r="DD189" s="91"/>
      <c r="DE189" s="91"/>
      <c r="DF189" s="91"/>
      <c r="DG189" s="91"/>
      <c r="DH189" s="91"/>
      <c r="DI189" s="91"/>
      <c r="DJ189" s="91"/>
      <c r="DK189" s="91"/>
      <c r="DL189" s="91"/>
      <c r="DM189" s="91"/>
      <c r="DN189" s="91"/>
      <c r="DO189" s="91"/>
      <c r="DP189" s="91"/>
      <c r="DQ189" s="91"/>
      <c r="DR189" s="91"/>
      <c r="DS189" s="91"/>
      <c r="DT189" s="91"/>
      <c r="DU189" s="91"/>
      <c r="DV189" s="91"/>
      <c r="DW189" s="91"/>
      <c r="DX189" s="91"/>
      <c r="DY189" s="91"/>
      <c r="DZ189" s="91"/>
      <c r="EA189" s="91"/>
      <c r="EB189" s="91"/>
      <c r="EC189" s="91"/>
      <c r="ED189" s="91"/>
      <c r="EE189" s="91"/>
      <c r="EF189" s="91"/>
      <c r="EG189" s="91"/>
      <c r="EH189" s="91"/>
      <c r="EI189" s="91"/>
      <c r="EJ189" s="91"/>
      <c r="EK189" s="91"/>
      <c r="EL189" s="91"/>
      <c r="EM189" s="91"/>
      <c r="EN189" s="91"/>
      <c r="EO189" s="91"/>
      <c r="EP189" s="91"/>
      <c r="EQ189" s="91"/>
      <c r="ER189" s="91"/>
      <c r="ES189" s="91"/>
      <c r="ET189" s="91"/>
      <c r="EU189" s="91"/>
      <c r="EV189" s="91"/>
      <c r="EW189" s="91"/>
      <c r="EX189" s="91"/>
      <c r="EY189" s="91"/>
      <c r="EZ189" s="91"/>
      <c r="FA189" s="91"/>
      <c r="FB189" s="91"/>
      <c r="FC189" s="91"/>
      <c r="FD189" s="91"/>
      <c r="FE189" s="91"/>
      <c r="FF189" s="91"/>
      <c r="FG189" s="91"/>
      <c r="FH189" s="91"/>
      <c r="FI189" s="91"/>
      <c r="FJ189" s="91"/>
      <c r="FK189" s="91"/>
      <c r="FL189" s="91"/>
      <c r="FM189" s="91"/>
      <c r="FN189" s="91"/>
      <c r="FO189" s="91"/>
      <c r="FP189" s="91"/>
      <c r="FQ189" s="91"/>
      <c r="FR189" s="91"/>
      <c r="FS189" s="91"/>
      <c r="FT189" s="91"/>
      <c r="FU189" s="91"/>
      <c r="FV189" s="91"/>
      <c r="FW189" s="91"/>
      <c r="FX189" s="91"/>
      <c r="FY189" s="91"/>
      <c r="FZ189" s="91"/>
      <c r="GA189" s="91"/>
      <c r="GB189" s="91"/>
      <c r="GC189" s="91"/>
      <c r="GD189" s="91"/>
      <c r="GE189" s="91"/>
      <c r="GF189" s="91"/>
      <c r="GG189" s="91"/>
      <c r="GH189" s="91"/>
      <c r="GI189" s="91"/>
      <c r="GJ189" s="91"/>
      <c r="GK189" s="91"/>
      <c r="GL189" s="91"/>
      <c r="GM189" s="91"/>
      <c r="GN189" s="91"/>
      <c r="GO189" s="91"/>
      <c r="GP189" s="91"/>
      <c r="GQ189" s="91"/>
      <c r="GR189" s="91"/>
      <c r="GS189" s="91"/>
      <c r="GT189" s="91"/>
      <c r="GU189" s="91"/>
      <c r="GV189" s="91"/>
      <c r="GW189" s="91"/>
      <c r="GX189" s="91"/>
      <c r="GY189" s="91"/>
      <c r="GZ189" s="91"/>
      <c r="HA189" s="91"/>
      <c r="HB189" s="91"/>
      <c r="HC189" s="91"/>
      <c r="HD189" s="91"/>
      <c r="HE189" s="91"/>
      <c r="HF189" s="91"/>
      <c r="HG189" s="91"/>
      <c r="HH189" s="91"/>
      <c r="HI189" s="91"/>
      <c r="HJ189" s="91"/>
      <c r="HK189" s="91"/>
      <c r="HL189" s="91"/>
      <c r="HM189" s="91"/>
      <c r="HN189" s="91"/>
      <c r="HO189" s="91"/>
      <c r="HP189" s="91"/>
      <c r="HQ189" s="91"/>
      <c r="HR189" s="91"/>
      <c r="HS189" s="91"/>
      <c r="HT189" s="91"/>
      <c r="HU189" s="91"/>
      <c r="HV189" s="91"/>
      <c r="HW189" s="91"/>
      <c r="HX189" s="91"/>
      <c r="HY189" s="91"/>
      <c r="HZ189" s="91"/>
      <c r="IA189" s="91"/>
      <c r="IB189" s="91"/>
      <c r="IC189" s="91"/>
      <c r="ID189" s="91"/>
      <c r="IE189" s="91"/>
      <c r="IF189" s="91"/>
      <c r="IG189" s="91"/>
      <c r="IH189" s="91"/>
      <c r="II189" s="91"/>
      <c r="IJ189" s="91"/>
      <c r="IK189" s="91"/>
      <c r="IL189" s="91"/>
      <c r="IM189" s="91"/>
      <c r="IN189" s="91"/>
      <c r="IO189" s="91"/>
      <c r="IP189" s="91"/>
      <c r="IQ189" s="91"/>
      <c r="IR189" s="91"/>
      <c r="IS189" s="91"/>
      <c r="IT189" s="91"/>
      <c r="IU189" s="91"/>
      <c r="IV189" s="91"/>
      <c r="IW189" s="91"/>
      <c r="IX189" s="91"/>
      <c r="IY189" s="91"/>
      <c r="IZ189" s="91"/>
      <c r="JA189" s="91"/>
      <c r="JB189" s="91"/>
      <c r="JC189" s="91"/>
      <c r="JD189" s="91"/>
      <c r="JE189" s="91"/>
      <c r="JF189" s="91"/>
      <c r="JG189" s="91"/>
      <c r="JH189" s="91"/>
      <c r="JI189" s="91"/>
      <c r="JJ189" s="91"/>
      <c r="JK189" s="91"/>
      <c r="JL189" s="91"/>
      <c r="JM189" s="91"/>
      <c r="JN189" s="91"/>
      <c r="JO189" s="91"/>
      <c r="JP189" s="91"/>
      <c r="JQ189" s="91"/>
      <c r="JR189" s="91"/>
      <c r="JS189" s="91"/>
      <c r="JT189" s="91"/>
      <c r="JU189" s="91"/>
      <c r="JV189" s="91"/>
      <c r="JW189" s="91"/>
      <c r="JX189" s="91"/>
      <c r="JY189" s="91"/>
      <c r="JZ189" s="91"/>
      <c r="KA189" s="91"/>
      <c r="KB189" s="91"/>
      <c r="KC189" s="91"/>
      <c r="KD189" s="91"/>
      <c r="KE189" s="91"/>
      <c r="KF189" s="91"/>
      <c r="KG189" s="91"/>
      <c r="KH189" s="91"/>
      <c r="KI189" s="91"/>
      <c r="KJ189" s="91"/>
      <c r="KK189" s="91"/>
      <c r="KL189" s="91"/>
      <c r="KM189" s="91"/>
      <c r="KN189" s="91"/>
      <c r="KO189" s="91"/>
      <c r="KP189" s="91"/>
      <c r="KQ189" s="91"/>
      <c r="KR189" s="91"/>
      <c r="KS189" s="91"/>
      <c r="KT189" s="91"/>
      <c r="KU189" s="91"/>
      <c r="KV189" s="91"/>
      <c r="KW189" s="91"/>
      <c r="KX189" s="91"/>
      <c r="KY189" s="91"/>
      <c r="KZ189" s="91"/>
      <c r="LA189" s="91"/>
      <c r="LB189" s="91"/>
      <c r="LC189" s="91"/>
      <c r="LD189" s="91"/>
      <c r="LE189" s="91"/>
      <c r="LF189" s="91"/>
      <c r="LG189" s="91"/>
      <c r="LH189" s="91"/>
      <c r="LI189" s="91"/>
      <c r="LJ189" s="91"/>
      <c r="LK189" s="91"/>
      <c r="LL189" s="91"/>
      <c r="LM189" s="91"/>
      <c r="LN189" s="91"/>
      <c r="LO189" s="91"/>
      <c r="LP189" s="91"/>
      <c r="LQ189" s="91"/>
      <c r="LR189" s="91"/>
      <c r="LS189" s="91"/>
      <c r="LT189" s="91"/>
      <c r="LU189" s="91"/>
      <c r="LV189" s="91"/>
      <c r="LW189" s="91"/>
      <c r="LX189" s="91"/>
      <c r="LY189" s="91"/>
    </row>
    <row r="190" spans="1:337" s="1" customFormat="1" ht="15" thickBot="1" x14ac:dyDescent="0.4">
      <c r="A190" s="59">
        <f>A186+1</f>
        <v>46</v>
      </c>
      <c r="B190" s="3">
        <v>0</v>
      </c>
      <c r="C190" s="4">
        <v>0</v>
      </c>
      <c r="D190" s="5">
        <v>0</v>
      </c>
      <c r="E190" s="48" cm="1">
        <f t="array" ref="E190:F192">AF186:AG188</f>
        <v>-0.4127416390845759</v>
      </c>
      <c r="F190" s="49">
        <v>-0.35599575319167831</v>
      </c>
      <c r="G190" s="49" cm="1">
        <f t="array" ref="G190:G192">AI186:AI188</f>
        <v>3.30838177202497</v>
      </c>
      <c r="H190" s="49" cm="1">
        <f t="array" ref="H190:H192">AH186:AH188</f>
        <v>0.45178879638470548</v>
      </c>
      <c r="I190" s="52">
        <f>AJ186</f>
        <v>-1.392623584716552</v>
      </c>
      <c r="J190" s="8">
        <v>3</v>
      </c>
      <c r="K190" s="9" cm="1">
        <f t="array" ref="K190:N192" xml:space="preserve"> MMULT(E190:F192, TRANSPOSE(B190:C193))+H190:H192</f>
        <v>0.45178879638470548</v>
      </c>
      <c r="L190" s="9">
        <v>9.5793043193027172E-2</v>
      </c>
      <c r="M190" s="9">
        <v>3.9047157300129587E-2</v>
      </c>
      <c r="N190" s="9">
        <v>-0.31694859589154867</v>
      </c>
      <c r="O190" s="11">
        <f>(EXP(K190)-EXP(-K190))/(EXP(K190)+EXP(-K190))</f>
        <v>0.42336828765537621</v>
      </c>
      <c r="P190" s="11">
        <f t="shared" ref="P190:R192" si="48">1/(1+EXP(-L190))</f>
        <v>0.52392996453760288</v>
      </c>
      <c r="Q190" s="11">
        <f t="shared" si="48"/>
        <v>0.50976054921329583</v>
      </c>
      <c r="R190" s="11">
        <f t="shared" si="48"/>
        <v>0.42141957788261852</v>
      </c>
      <c r="S190" s="105" cm="1">
        <f t="array" ref="S190:S193">MMULT(TRANSPOSE(O190:R192), G190:G192)+I190</f>
        <v>-0.12658044186020723</v>
      </c>
      <c r="T190" s="15">
        <f t="shared" si="35"/>
        <v>0.46839707504474537</v>
      </c>
      <c r="U190" s="16" cm="1">
        <f t="array" ref="U190">0.25*(-SUMPRODUCT(D190:D193,LN(T190:T193))-SUMPRODUCT(1-D190:D193,LN(1-T190:T193)))</f>
        <v>0.61786280557179851</v>
      </c>
      <c r="V190" s="17" cm="1">
        <f t="array" ref="V190:V193">0.25*(T190:T193-D190:D193)</f>
        <v>0.11709926876118634</v>
      </c>
      <c r="W190" s="20" cm="1">
        <f t="array" ref="W190:W192" xml:space="preserve"> TRANSPOSE(MMULT( TRANSPOSE(_xlfn.ANCHORARRAY(V190)), TRANSPOSE(O190:R192)))</f>
        <v>-1.9144388134786722E-2</v>
      </c>
      <c r="X190" s="20">
        <f>SUM(_xlfn.ANCHORARRAY(V190))</f>
        <v>5.6134587684634196E-3</v>
      </c>
      <c r="Y190" s="22" cm="1">
        <f t="array" ref="Y190:AB192">(G190:G192)*(TRANSPOSE(_xlfn.ANCHORARRAY(V190))*(O190:R192)*(1-O190:R192))</f>
        <v>9.4577242962150102E-2</v>
      </c>
      <c r="Z190" s="23">
        <v>-9.4904710859968294E-2</v>
      </c>
      <c r="AA190" s="23">
        <v>-9.310943674345043E-2</v>
      </c>
      <c r="AB190" s="17">
        <v>9.3685531905820907E-2</v>
      </c>
      <c r="AC190" s="20" cm="1">
        <f t="array" ref="AC190:AD192">MMULT((_xlfn.ANCHORARRAY(Y190)),(B190:C193))</f>
        <v>5.7609516237047687E-4</v>
      </c>
      <c r="AD190" s="26">
        <v>-1.2191789541473874E-3</v>
      </c>
      <c r="AE190" s="28">
        <f>SUM(Y190:AB190)</f>
        <v>2.4862726455228412E-4</v>
      </c>
      <c r="AF190" s="117" cm="1">
        <f t="array" ref="AF190:AG192">E190:F192-3*(_xlfn.ANCHORARRAY(AC190))</f>
        <v>-0.4144699245716873</v>
      </c>
      <c r="AG190" s="118">
        <v>-0.35233821632923612</v>
      </c>
      <c r="AH190" s="114" cm="1">
        <f t="array" ref="AH190:AH192">(H190:H192)-3*(AE190:AE192)</f>
        <v>0.45104291459104862</v>
      </c>
      <c r="AI190" s="121" cm="1">
        <f t="array" ref="AI190:AI192">G190:G192-3*(_xlfn.ANCHORARRAY(W190))</f>
        <v>3.3658149364293299</v>
      </c>
      <c r="AJ190" s="124">
        <f>I190-3*(X190)</f>
        <v>-1.4094639610219422</v>
      </c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91"/>
      <c r="BC190" s="91"/>
      <c r="BD190" s="91"/>
      <c r="BE190" s="91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  <c r="BQ190" s="91"/>
      <c r="BR190" s="91"/>
      <c r="BS190" s="91"/>
      <c r="BT190" s="91"/>
      <c r="BU190" s="91"/>
      <c r="BV190" s="91"/>
      <c r="BW190" s="91"/>
      <c r="BX190" s="91"/>
      <c r="BY190" s="91"/>
      <c r="BZ190" s="91"/>
      <c r="CA190" s="91"/>
      <c r="CB190" s="91"/>
      <c r="CC190" s="91"/>
      <c r="CD190" s="91"/>
      <c r="CE190" s="91"/>
      <c r="CF190" s="91"/>
      <c r="CG190" s="91"/>
      <c r="CH190" s="91"/>
      <c r="CI190" s="91"/>
      <c r="CJ190" s="91"/>
      <c r="CK190" s="91"/>
      <c r="CL190" s="91"/>
      <c r="CM190" s="91"/>
      <c r="CN190" s="91"/>
      <c r="CO190" s="91"/>
      <c r="CP190" s="91"/>
      <c r="CQ190" s="91"/>
      <c r="CR190" s="91"/>
      <c r="CS190" s="91"/>
      <c r="CT190" s="91"/>
      <c r="CU190" s="91"/>
      <c r="CV190" s="91"/>
      <c r="CW190" s="91"/>
      <c r="CX190" s="91"/>
      <c r="CY190" s="91"/>
      <c r="CZ190" s="91"/>
      <c r="DA190" s="91"/>
      <c r="DB190" s="91"/>
      <c r="DC190" s="91"/>
      <c r="DD190" s="91"/>
      <c r="DE190" s="91"/>
      <c r="DF190" s="91"/>
      <c r="DG190" s="91"/>
      <c r="DH190" s="91"/>
      <c r="DI190" s="91"/>
      <c r="DJ190" s="91"/>
      <c r="DK190" s="91"/>
      <c r="DL190" s="91"/>
      <c r="DM190" s="91"/>
      <c r="DN190" s="91"/>
      <c r="DO190" s="91"/>
      <c r="DP190" s="91"/>
      <c r="DQ190" s="91"/>
      <c r="DR190" s="91"/>
      <c r="DS190" s="91"/>
      <c r="DT190" s="91"/>
      <c r="DU190" s="91"/>
      <c r="DV190" s="91"/>
      <c r="DW190" s="91"/>
      <c r="DX190" s="91"/>
      <c r="DY190" s="91"/>
      <c r="DZ190" s="91"/>
      <c r="EA190" s="91"/>
      <c r="EB190" s="91"/>
      <c r="EC190" s="91"/>
      <c r="ED190" s="91"/>
      <c r="EE190" s="91"/>
      <c r="EF190" s="91"/>
      <c r="EG190" s="91"/>
      <c r="EH190" s="91"/>
      <c r="EI190" s="91"/>
      <c r="EJ190" s="91"/>
      <c r="EK190" s="91"/>
      <c r="EL190" s="91"/>
      <c r="EM190" s="91"/>
      <c r="EN190" s="91"/>
      <c r="EO190" s="91"/>
      <c r="EP190" s="91"/>
      <c r="EQ190" s="91"/>
      <c r="ER190" s="91"/>
      <c r="ES190" s="91"/>
      <c r="ET190" s="91"/>
      <c r="EU190" s="91"/>
      <c r="EV190" s="91"/>
      <c r="EW190" s="91"/>
      <c r="EX190" s="91"/>
      <c r="EY190" s="91"/>
      <c r="EZ190" s="91"/>
      <c r="FA190" s="91"/>
      <c r="FB190" s="91"/>
      <c r="FC190" s="91"/>
      <c r="FD190" s="91"/>
      <c r="FE190" s="91"/>
      <c r="FF190" s="91"/>
      <c r="FG190" s="91"/>
      <c r="FH190" s="91"/>
      <c r="FI190" s="91"/>
      <c r="FJ190" s="91"/>
      <c r="FK190" s="91"/>
      <c r="FL190" s="91"/>
      <c r="FM190" s="91"/>
      <c r="FN190" s="91"/>
      <c r="FO190" s="91"/>
      <c r="FP190" s="91"/>
      <c r="FQ190" s="91"/>
      <c r="FR190" s="91"/>
      <c r="FS190" s="91"/>
      <c r="FT190" s="91"/>
      <c r="FU190" s="91"/>
      <c r="FV190" s="91"/>
      <c r="FW190" s="91"/>
      <c r="FX190" s="91"/>
      <c r="FY190" s="91"/>
      <c r="FZ190" s="91"/>
      <c r="GA190" s="91"/>
      <c r="GB190" s="91"/>
      <c r="GC190" s="91"/>
      <c r="GD190" s="91"/>
      <c r="GE190" s="91"/>
      <c r="GF190" s="91"/>
      <c r="GG190" s="91"/>
      <c r="GH190" s="91"/>
      <c r="GI190" s="91"/>
      <c r="GJ190" s="91"/>
      <c r="GK190" s="91"/>
      <c r="GL190" s="91"/>
      <c r="GM190" s="91"/>
      <c r="GN190" s="91"/>
      <c r="GO190" s="91"/>
      <c r="GP190" s="91"/>
      <c r="GQ190" s="91"/>
      <c r="GR190" s="91"/>
      <c r="GS190" s="91"/>
      <c r="GT190" s="91"/>
      <c r="GU190" s="91"/>
      <c r="GV190" s="91"/>
      <c r="GW190" s="91"/>
      <c r="GX190" s="91"/>
      <c r="GY190" s="91"/>
      <c r="GZ190" s="91"/>
      <c r="HA190" s="91"/>
      <c r="HB190" s="91"/>
      <c r="HC190" s="91"/>
      <c r="HD190" s="91"/>
      <c r="HE190" s="91"/>
      <c r="HF190" s="91"/>
      <c r="HG190" s="91"/>
      <c r="HH190" s="91"/>
      <c r="HI190" s="91"/>
      <c r="HJ190" s="91"/>
      <c r="HK190" s="91"/>
      <c r="HL190" s="91"/>
      <c r="HM190" s="91"/>
      <c r="HN190" s="91"/>
      <c r="HO190" s="91"/>
      <c r="HP190" s="91"/>
      <c r="HQ190" s="91"/>
      <c r="HR190" s="91"/>
      <c r="HS190" s="91"/>
      <c r="HT190" s="91"/>
      <c r="HU190" s="91"/>
      <c r="HV190" s="91"/>
      <c r="HW190" s="91"/>
      <c r="HX190" s="91"/>
      <c r="HY190" s="91"/>
      <c r="HZ190" s="91"/>
      <c r="IA190" s="91"/>
      <c r="IB190" s="91"/>
      <c r="IC190" s="91"/>
      <c r="ID190" s="91"/>
      <c r="IE190" s="91"/>
      <c r="IF190" s="91"/>
      <c r="IG190" s="91"/>
      <c r="IH190" s="91"/>
      <c r="II190" s="91"/>
      <c r="IJ190" s="91"/>
      <c r="IK190" s="91"/>
      <c r="IL190" s="91"/>
      <c r="IM190" s="91"/>
      <c r="IN190" s="91"/>
      <c r="IO190" s="91"/>
      <c r="IP190" s="91"/>
      <c r="IQ190" s="91"/>
      <c r="IR190" s="91"/>
      <c r="IS190" s="91"/>
      <c r="IT190" s="91"/>
      <c r="IU190" s="91"/>
      <c r="IV190" s="91"/>
      <c r="IW190" s="91"/>
      <c r="IX190" s="91"/>
      <c r="IY190" s="91"/>
      <c r="IZ190" s="91"/>
      <c r="JA190" s="91"/>
      <c r="JB190" s="91"/>
      <c r="JC190" s="91"/>
      <c r="JD190" s="91"/>
      <c r="JE190" s="91"/>
      <c r="JF190" s="91"/>
      <c r="JG190" s="91"/>
      <c r="JH190" s="91"/>
      <c r="JI190" s="91"/>
      <c r="JJ190" s="91"/>
      <c r="JK190" s="91"/>
      <c r="JL190" s="91"/>
      <c r="JM190" s="91"/>
      <c r="JN190" s="91"/>
      <c r="JO190" s="91"/>
      <c r="JP190" s="91"/>
      <c r="JQ190" s="91"/>
      <c r="JR190" s="91"/>
      <c r="JS190" s="91"/>
      <c r="JT190" s="91"/>
      <c r="JU190" s="91"/>
      <c r="JV190" s="91"/>
      <c r="JW190" s="91"/>
      <c r="JX190" s="91"/>
      <c r="JY190" s="91"/>
      <c r="JZ190" s="91"/>
      <c r="KA190" s="91"/>
      <c r="KB190" s="91"/>
      <c r="KC190" s="91"/>
      <c r="KD190" s="91"/>
      <c r="KE190" s="91"/>
      <c r="KF190" s="91"/>
      <c r="KG190" s="91"/>
      <c r="KH190" s="91"/>
      <c r="KI190" s="91"/>
      <c r="KJ190" s="91"/>
      <c r="KK190" s="91"/>
      <c r="KL190" s="91"/>
      <c r="KM190" s="91"/>
      <c r="KN190" s="91"/>
      <c r="KO190" s="91"/>
      <c r="KP190" s="91"/>
      <c r="KQ190" s="91"/>
      <c r="KR190" s="91"/>
      <c r="KS190" s="91"/>
      <c r="KT190" s="91"/>
      <c r="KU190" s="91"/>
      <c r="KV190" s="91"/>
      <c r="KW190" s="91"/>
      <c r="KX190" s="91"/>
      <c r="KY190" s="91"/>
      <c r="KZ190" s="91"/>
      <c r="LA190" s="91"/>
      <c r="LB190" s="91"/>
      <c r="LC190" s="91"/>
      <c r="LD190" s="91"/>
      <c r="LE190" s="91"/>
      <c r="LF190" s="91"/>
      <c r="LG190" s="91"/>
      <c r="LH190" s="91"/>
      <c r="LI190" s="91"/>
      <c r="LJ190" s="91"/>
      <c r="LK190" s="91"/>
      <c r="LL190" s="91"/>
      <c r="LM190" s="91"/>
      <c r="LN190" s="91"/>
      <c r="LO190" s="91"/>
      <c r="LP190" s="91"/>
      <c r="LQ190" s="91"/>
      <c r="LR190" s="91"/>
      <c r="LS190" s="91"/>
      <c r="LT190" s="91"/>
      <c r="LU190" s="91"/>
      <c r="LV190" s="91"/>
      <c r="LW190" s="91"/>
      <c r="LX190" s="91"/>
      <c r="LY190" s="91"/>
    </row>
    <row r="191" spans="1:337" s="1" customFormat="1" ht="15" thickBot="1" x14ac:dyDescent="0.4">
      <c r="A191" s="60"/>
      <c r="B191" s="29">
        <v>0</v>
      </c>
      <c r="C191" s="30">
        <v>1</v>
      </c>
      <c r="D191" s="31">
        <v>1</v>
      </c>
      <c r="E191" s="50">
        <v>-0.48513988991853102</v>
      </c>
      <c r="F191" s="51">
        <v>0.71393590785763494</v>
      </c>
      <c r="G191" s="49">
        <v>-0.3754100809923937</v>
      </c>
      <c r="H191" s="49">
        <v>5.4388647125532437E-2</v>
      </c>
      <c r="I191" s="53"/>
      <c r="J191" s="34"/>
      <c r="K191" s="10">
        <v>5.4388647125532437E-2</v>
      </c>
      <c r="L191" s="10">
        <v>0.76832455498316743</v>
      </c>
      <c r="M191" s="10">
        <v>-0.43075124279299859</v>
      </c>
      <c r="N191" s="10">
        <v>0.28318466506463635</v>
      </c>
      <c r="O191" s="13">
        <f>1/(1+EXP(-K191))</f>
        <v>0.51359381093065926</v>
      </c>
      <c r="P191" s="13">
        <f t="shared" si="48"/>
        <v>0.68315834994376667</v>
      </c>
      <c r="Q191" s="13">
        <f t="shared" si="48"/>
        <v>0.39394695600139751</v>
      </c>
      <c r="R191" s="13">
        <f t="shared" si="48"/>
        <v>0.57032681346245817</v>
      </c>
      <c r="S191" s="106">
        <v>0.16021376039716184</v>
      </c>
      <c r="T191" s="15">
        <f t="shared" si="35"/>
        <v>0.53996798363896159</v>
      </c>
      <c r="U191" s="35"/>
      <c r="V191" s="18">
        <v>-0.1150080040902596</v>
      </c>
      <c r="W191" s="21">
        <v>3.4449373926432325E-3</v>
      </c>
      <c r="X191" s="21"/>
      <c r="Y191" s="24">
        <v>-1.0981938004054196E-2</v>
      </c>
      <c r="Z191" s="25">
        <v>9.3453946151691916E-3</v>
      </c>
      <c r="AA191" s="25">
        <v>1.0093874892158012E-2</v>
      </c>
      <c r="AB191" s="18">
        <v>-1.0684308986881197E-2</v>
      </c>
      <c r="AC191" s="21">
        <v>-5.9043409472318495E-4</v>
      </c>
      <c r="AD191" s="27">
        <v>-1.338914371712005E-3</v>
      </c>
      <c r="AE191" s="28">
        <f>SUM(Y191:AB191)</f>
        <v>-2.2269774836081897E-3</v>
      </c>
      <c r="AF191" s="117">
        <v>-0.48336858763436147</v>
      </c>
      <c r="AG191" s="118">
        <v>0.71795265097277094</v>
      </c>
      <c r="AH191" s="115">
        <v>6.1069579576357003E-2</v>
      </c>
      <c r="AI191" s="122">
        <v>-0.3857448931703234</v>
      </c>
      <c r="AJ191" s="125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91"/>
      <c r="BC191" s="91"/>
      <c r="BD191" s="91"/>
      <c r="BE191" s="91"/>
      <c r="BF191" s="91"/>
      <c r="BG191" s="91"/>
      <c r="BH191" s="91"/>
      <c r="BI191" s="91"/>
      <c r="BJ191" s="91"/>
      <c r="BK191" s="91"/>
      <c r="BL191" s="91"/>
      <c r="BM191" s="91"/>
      <c r="BN191" s="91"/>
      <c r="BO191" s="91"/>
      <c r="BP191" s="91"/>
      <c r="BQ191" s="91"/>
      <c r="BR191" s="91"/>
      <c r="BS191" s="91"/>
      <c r="BT191" s="91"/>
      <c r="BU191" s="91"/>
      <c r="BV191" s="91"/>
      <c r="BW191" s="91"/>
      <c r="BX191" s="91"/>
      <c r="BY191" s="91"/>
      <c r="BZ191" s="91"/>
      <c r="CA191" s="91"/>
      <c r="CB191" s="91"/>
      <c r="CC191" s="91"/>
      <c r="CD191" s="91"/>
      <c r="CE191" s="91"/>
      <c r="CF191" s="91"/>
      <c r="CG191" s="91"/>
      <c r="CH191" s="91"/>
      <c r="CI191" s="91"/>
      <c r="CJ191" s="91"/>
      <c r="CK191" s="91"/>
      <c r="CL191" s="91"/>
      <c r="CM191" s="91"/>
      <c r="CN191" s="91"/>
      <c r="CO191" s="91"/>
      <c r="CP191" s="91"/>
      <c r="CQ191" s="91"/>
      <c r="CR191" s="91"/>
      <c r="CS191" s="91"/>
      <c r="CT191" s="91"/>
      <c r="CU191" s="91"/>
      <c r="CV191" s="91"/>
      <c r="CW191" s="91"/>
      <c r="CX191" s="91"/>
      <c r="CY191" s="91"/>
      <c r="CZ191" s="91"/>
      <c r="DA191" s="91"/>
      <c r="DB191" s="91"/>
      <c r="DC191" s="91"/>
      <c r="DD191" s="91"/>
      <c r="DE191" s="91"/>
      <c r="DF191" s="91"/>
      <c r="DG191" s="91"/>
      <c r="DH191" s="91"/>
      <c r="DI191" s="91"/>
      <c r="DJ191" s="91"/>
      <c r="DK191" s="91"/>
      <c r="DL191" s="91"/>
      <c r="DM191" s="91"/>
      <c r="DN191" s="91"/>
      <c r="DO191" s="91"/>
      <c r="DP191" s="91"/>
      <c r="DQ191" s="91"/>
      <c r="DR191" s="91"/>
      <c r="DS191" s="91"/>
      <c r="DT191" s="91"/>
      <c r="DU191" s="91"/>
      <c r="DV191" s="91"/>
      <c r="DW191" s="91"/>
      <c r="DX191" s="91"/>
      <c r="DY191" s="91"/>
      <c r="DZ191" s="91"/>
      <c r="EA191" s="91"/>
      <c r="EB191" s="91"/>
      <c r="EC191" s="91"/>
      <c r="ED191" s="91"/>
      <c r="EE191" s="91"/>
      <c r="EF191" s="91"/>
      <c r="EG191" s="91"/>
      <c r="EH191" s="91"/>
      <c r="EI191" s="91"/>
      <c r="EJ191" s="91"/>
      <c r="EK191" s="91"/>
      <c r="EL191" s="91"/>
      <c r="EM191" s="91"/>
      <c r="EN191" s="91"/>
      <c r="EO191" s="91"/>
      <c r="EP191" s="91"/>
      <c r="EQ191" s="91"/>
      <c r="ER191" s="91"/>
      <c r="ES191" s="91"/>
      <c r="ET191" s="91"/>
      <c r="EU191" s="91"/>
      <c r="EV191" s="91"/>
      <c r="EW191" s="91"/>
      <c r="EX191" s="91"/>
      <c r="EY191" s="91"/>
      <c r="EZ191" s="91"/>
      <c r="FA191" s="91"/>
      <c r="FB191" s="91"/>
      <c r="FC191" s="91"/>
      <c r="FD191" s="91"/>
      <c r="FE191" s="91"/>
      <c r="FF191" s="91"/>
      <c r="FG191" s="91"/>
      <c r="FH191" s="91"/>
      <c r="FI191" s="91"/>
      <c r="FJ191" s="91"/>
      <c r="FK191" s="91"/>
      <c r="FL191" s="91"/>
      <c r="FM191" s="91"/>
      <c r="FN191" s="91"/>
      <c r="FO191" s="91"/>
      <c r="FP191" s="91"/>
      <c r="FQ191" s="91"/>
      <c r="FR191" s="91"/>
      <c r="FS191" s="91"/>
      <c r="FT191" s="91"/>
      <c r="FU191" s="91"/>
      <c r="FV191" s="91"/>
      <c r="FW191" s="91"/>
      <c r="FX191" s="91"/>
      <c r="FY191" s="91"/>
      <c r="FZ191" s="91"/>
      <c r="GA191" s="91"/>
      <c r="GB191" s="91"/>
      <c r="GC191" s="91"/>
      <c r="GD191" s="91"/>
      <c r="GE191" s="91"/>
      <c r="GF191" s="91"/>
      <c r="GG191" s="91"/>
      <c r="GH191" s="91"/>
      <c r="GI191" s="91"/>
      <c r="GJ191" s="91"/>
      <c r="GK191" s="91"/>
      <c r="GL191" s="91"/>
      <c r="GM191" s="91"/>
      <c r="GN191" s="91"/>
      <c r="GO191" s="91"/>
      <c r="GP191" s="91"/>
      <c r="GQ191" s="91"/>
      <c r="GR191" s="91"/>
      <c r="GS191" s="91"/>
      <c r="GT191" s="91"/>
      <c r="GU191" s="91"/>
      <c r="GV191" s="91"/>
      <c r="GW191" s="91"/>
      <c r="GX191" s="91"/>
      <c r="GY191" s="91"/>
      <c r="GZ191" s="91"/>
      <c r="HA191" s="91"/>
      <c r="HB191" s="91"/>
      <c r="HC191" s="91"/>
      <c r="HD191" s="91"/>
      <c r="HE191" s="91"/>
      <c r="HF191" s="91"/>
      <c r="HG191" s="91"/>
      <c r="HH191" s="91"/>
      <c r="HI191" s="91"/>
      <c r="HJ191" s="91"/>
      <c r="HK191" s="91"/>
      <c r="HL191" s="91"/>
      <c r="HM191" s="91"/>
      <c r="HN191" s="91"/>
      <c r="HO191" s="91"/>
      <c r="HP191" s="91"/>
      <c r="HQ191" s="91"/>
      <c r="HR191" s="91"/>
      <c r="HS191" s="91"/>
      <c r="HT191" s="91"/>
      <c r="HU191" s="91"/>
      <c r="HV191" s="91"/>
      <c r="HW191" s="91"/>
      <c r="HX191" s="91"/>
      <c r="HY191" s="91"/>
      <c r="HZ191" s="91"/>
      <c r="IA191" s="91"/>
      <c r="IB191" s="91"/>
      <c r="IC191" s="91"/>
      <c r="ID191" s="91"/>
      <c r="IE191" s="91"/>
      <c r="IF191" s="91"/>
      <c r="IG191" s="91"/>
      <c r="IH191" s="91"/>
      <c r="II191" s="91"/>
      <c r="IJ191" s="91"/>
      <c r="IK191" s="91"/>
      <c r="IL191" s="91"/>
      <c r="IM191" s="91"/>
      <c r="IN191" s="91"/>
      <c r="IO191" s="91"/>
      <c r="IP191" s="91"/>
      <c r="IQ191" s="91"/>
      <c r="IR191" s="91"/>
      <c r="IS191" s="91"/>
      <c r="IT191" s="91"/>
      <c r="IU191" s="91"/>
      <c r="IV191" s="91"/>
      <c r="IW191" s="91"/>
      <c r="IX191" s="91"/>
      <c r="IY191" s="91"/>
      <c r="IZ191" s="91"/>
      <c r="JA191" s="91"/>
      <c r="JB191" s="91"/>
      <c r="JC191" s="91"/>
      <c r="JD191" s="91"/>
      <c r="JE191" s="91"/>
      <c r="JF191" s="91"/>
      <c r="JG191" s="91"/>
      <c r="JH191" s="91"/>
      <c r="JI191" s="91"/>
      <c r="JJ191" s="91"/>
      <c r="JK191" s="91"/>
      <c r="JL191" s="91"/>
      <c r="JM191" s="91"/>
      <c r="JN191" s="91"/>
      <c r="JO191" s="91"/>
      <c r="JP191" s="91"/>
      <c r="JQ191" s="91"/>
      <c r="JR191" s="91"/>
      <c r="JS191" s="91"/>
      <c r="JT191" s="91"/>
      <c r="JU191" s="91"/>
      <c r="JV191" s="91"/>
      <c r="JW191" s="91"/>
      <c r="JX191" s="91"/>
      <c r="JY191" s="91"/>
      <c r="JZ191" s="91"/>
      <c r="KA191" s="91"/>
      <c r="KB191" s="91"/>
      <c r="KC191" s="91"/>
      <c r="KD191" s="91"/>
      <c r="KE191" s="91"/>
      <c r="KF191" s="91"/>
      <c r="KG191" s="91"/>
      <c r="KH191" s="91"/>
      <c r="KI191" s="91"/>
      <c r="KJ191" s="91"/>
      <c r="KK191" s="91"/>
      <c r="KL191" s="91"/>
      <c r="KM191" s="91"/>
      <c r="KN191" s="91"/>
      <c r="KO191" s="91"/>
      <c r="KP191" s="91"/>
      <c r="KQ191" s="91"/>
      <c r="KR191" s="91"/>
      <c r="KS191" s="91"/>
      <c r="KT191" s="91"/>
      <c r="KU191" s="91"/>
      <c r="KV191" s="91"/>
      <c r="KW191" s="91"/>
      <c r="KX191" s="91"/>
      <c r="KY191" s="91"/>
      <c r="KZ191" s="91"/>
      <c r="LA191" s="91"/>
      <c r="LB191" s="91"/>
      <c r="LC191" s="91"/>
      <c r="LD191" s="91"/>
      <c r="LE191" s="91"/>
      <c r="LF191" s="91"/>
      <c r="LG191" s="91"/>
      <c r="LH191" s="91"/>
      <c r="LI191" s="91"/>
      <c r="LJ191" s="91"/>
      <c r="LK191" s="91"/>
      <c r="LL191" s="91"/>
      <c r="LM191" s="91"/>
      <c r="LN191" s="91"/>
      <c r="LO191" s="91"/>
      <c r="LP191" s="91"/>
      <c r="LQ191" s="91"/>
      <c r="LR191" s="91"/>
      <c r="LS191" s="91"/>
      <c r="LT191" s="91"/>
      <c r="LU191" s="91"/>
      <c r="LV191" s="91"/>
      <c r="LW191" s="91"/>
      <c r="LX191" s="91"/>
      <c r="LY191" s="91"/>
    </row>
    <row r="192" spans="1:337" s="1" customFormat="1" ht="15" thickBot="1" x14ac:dyDescent="0.4">
      <c r="A192" s="60"/>
      <c r="B192" s="29">
        <v>1</v>
      </c>
      <c r="C192" s="30">
        <v>0</v>
      </c>
      <c r="D192" s="31">
        <v>1</v>
      </c>
      <c r="E192" s="50">
        <v>-0.16741966405934658</v>
      </c>
      <c r="F192" s="51">
        <v>0.54263665988023324</v>
      </c>
      <c r="G192" s="49">
        <v>0.13171901539596506</v>
      </c>
      <c r="H192" s="49">
        <v>-0.23404319284070749</v>
      </c>
      <c r="I192" s="53"/>
      <c r="J192" s="34"/>
      <c r="K192" s="10">
        <v>-0.23404319284070749</v>
      </c>
      <c r="L192" s="10">
        <v>0.30859346703952573</v>
      </c>
      <c r="M192" s="10">
        <v>-0.40146285690005407</v>
      </c>
      <c r="N192" s="10">
        <v>0.14117380298017915</v>
      </c>
      <c r="O192" s="13">
        <f>1/(1+EXP(-K192))</f>
        <v>0.44175483021662065</v>
      </c>
      <c r="P192" s="13">
        <f t="shared" si="48"/>
        <v>0.57654190531677185</v>
      </c>
      <c r="Q192" s="13">
        <f t="shared" si="48"/>
        <v>0.40096092359303387</v>
      </c>
      <c r="R192" s="13">
        <f t="shared" si="48"/>
        <v>0.53523495066830329</v>
      </c>
      <c r="S192" s="106">
        <v>0.19878144380689311</v>
      </c>
      <c r="T192" s="15">
        <f t="shared" si="35"/>
        <v>0.54953236618051793</v>
      </c>
      <c r="U192" s="35"/>
      <c r="V192" s="18">
        <v>-0.11261690845487052</v>
      </c>
      <c r="W192" s="21">
        <v>2.4289609842525969E-3</v>
      </c>
      <c r="X192" s="21"/>
      <c r="Y192" s="24">
        <v>3.8037234994343747E-3</v>
      </c>
      <c r="Z192" s="25">
        <v>-3.6984338925199686E-3</v>
      </c>
      <c r="AA192" s="25">
        <v>-3.5629463219604943E-3</v>
      </c>
      <c r="AB192" s="18">
        <v>3.8054399029374968E-3</v>
      </c>
      <c r="AC192" s="21">
        <v>2.4249358097700249E-4</v>
      </c>
      <c r="AD192" s="27">
        <v>1.0700601041752815E-4</v>
      </c>
      <c r="AE192" s="28">
        <f>SUM(Y192:AB192)</f>
        <v>3.4778318789140854E-4</v>
      </c>
      <c r="AF192" s="117">
        <v>-0.16814714480227758</v>
      </c>
      <c r="AG192" s="118">
        <v>0.54231564184898062</v>
      </c>
      <c r="AH192" s="115">
        <v>-0.2350865424043817</v>
      </c>
      <c r="AI192" s="122">
        <v>0.12443213244320728</v>
      </c>
      <c r="AJ192" s="125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91"/>
      <c r="BC192" s="91"/>
      <c r="BD192" s="91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91"/>
      <c r="CC192" s="91"/>
      <c r="CD192" s="91"/>
      <c r="CE192" s="91"/>
      <c r="CF192" s="91"/>
      <c r="CG192" s="91"/>
      <c r="CH192" s="91"/>
      <c r="CI192" s="91"/>
      <c r="CJ192" s="91"/>
      <c r="CK192" s="91"/>
      <c r="CL192" s="91"/>
      <c r="CM192" s="91"/>
      <c r="CN192" s="91"/>
      <c r="CO192" s="91"/>
      <c r="CP192" s="91"/>
      <c r="CQ192" s="91"/>
      <c r="CR192" s="91"/>
      <c r="CS192" s="91"/>
      <c r="CT192" s="91"/>
      <c r="CU192" s="91"/>
      <c r="CV192" s="91"/>
      <c r="CW192" s="91"/>
      <c r="CX192" s="91"/>
      <c r="CY192" s="91"/>
      <c r="CZ192" s="91"/>
      <c r="DA192" s="91"/>
      <c r="DB192" s="91"/>
      <c r="DC192" s="91"/>
      <c r="DD192" s="91"/>
      <c r="DE192" s="91"/>
      <c r="DF192" s="91"/>
      <c r="DG192" s="91"/>
      <c r="DH192" s="91"/>
      <c r="DI192" s="91"/>
      <c r="DJ192" s="91"/>
      <c r="DK192" s="91"/>
      <c r="DL192" s="91"/>
      <c r="DM192" s="91"/>
      <c r="DN192" s="91"/>
      <c r="DO192" s="91"/>
      <c r="DP192" s="91"/>
      <c r="DQ192" s="91"/>
      <c r="DR192" s="91"/>
      <c r="DS192" s="91"/>
      <c r="DT192" s="91"/>
      <c r="DU192" s="91"/>
      <c r="DV192" s="91"/>
      <c r="DW192" s="91"/>
      <c r="DX192" s="91"/>
      <c r="DY192" s="91"/>
      <c r="DZ192" s="91"/>
      <c r="EA192" s="91"/>
      <c r="EB192" s="91"/>
      <c r="EC192" s="91"/>
      <c r="ED192" s="91"/>
      <c r="EE192" s="91"/>
      <c r="EF192" s="91"/>
      <c r="EG192" s="91"/>
      <c r="EH192" s="91"/>
      <c r="EI192" s="91"/>
      <c r="EJ192" s="91"/>
      <c r="EK192" s="91"/>
      <c r="EL192" s="91"/>
      <c r="EM192" s="91"/>
      <c r="EN192" s="91"/>
      <c r="EO192" s="91"/>
      <c r="EP192" s="91"/>
      <c r="EQ192" s="91"/>
      <c r="ER192" s="91"/>
      <c r="ES192" s="91"/>
      <c r="ET192" s="91"/>
      <c r="EU192" s="91"/>
      <c r="EV192" s="91"/>
      <c r="EW192" s="91"/>
      <c r="EX192" s="91"/>
      <c r="EY192" s="91"/>
      <c r="EZ192" s="91"/>
      <c r="FA192" s="91"/>
      <c r="FB192" s="91"/>
      <c r="FC192" s="91"/>
      <c r="FD192" s="91"/>
      <c r="FE192" s="91"/>
      <c r="FF192" s="91"/>
      <c r="FG192" s="91"/>
      <c r="FH192" s="91"/>
      <c r="FI192" s="91"/>
      <c r="FJ192" s="91"/>
      <c r="FK192" s="91"/>
      <c r="FL192" s="91"/>
      <c r="FM192" s="91"/>
      <c r="FN192" s="91"/>
      <c r="FO192" s="91"/>
      <c r="FP192" s="91"/>
      <c r="FQ192" s="91"/>
      <c r="FR192" s="91"/>
      <c r="FS192" s="91"/>
      <c r="FT192" s="91"/>
      <c r="FU192" s="91"/>
      <c r="FV192" s="91"/>
      <c r="FW192" s="91"/>
      <c r="FX192" s="91"/>
      <c r="FY192" s="91"/>
      <c r="FZ192" s="91"/>
      <c r="GA192" s="91"/>
      <c r="GB192" s="91"/>
      <c r="GC192" s="91"/>
      <c r="GD192" s="91"/>
      <c r="GE192" s="91"/>
      <c r="GF192" s="91"/>
      <c r="GG192" s="91"/>
      <c r="GH192" s="91"/>
      <c r="GI192" s="91"/>
      <c r="GJ192" s="91"/>
      <c r="GK192" s="91"/>
      <c r="GL192" s="91"/>
      <c r="GM192" s="91"/>
      <c r="GN192" s="91"/>
      <c r="GO192" s="91"/>
      <c r="GP192" s="91"/>
      <c r="GQ192" s="91"/>
      <c r="GR192" s="91"/>
      <c r="GS192" s="91"/>
      <c r="GT192" s="91"/>
      <c r="GU192" s="91"/>
      <c r="GV192" s="91"/>
      <c r="GW192" s="91"/>
      <c r="GX192" s="91"/>
      <c r="GY192" s="91"/>
      <c r="GZ192" s="91"/>
      <c r="HA192" s="91"/>
      <c r="HB192" s="91"/>
      <c r="HC192" s="91"/>
      <c r="HD192" s="91"/>
      <c r="HE192" s="91"/>
      <c r="HF192" s="91"/>
      <c r="HG192" s="91"/>
      <c r="HH192" s="91"/>
      <c r="HI192" s="91"/>
      <c r="HJ192" s="91"/>
      <c r="HK192" s="91"/>
      <c r="HL192" s="91"/>
      <c r="HM192" s="91"/>
      <c r="HN192" s="91"/>
      <c r="HO192" s="91"/>
      <c r="HP192" s="91"/>
      <c r="HQ192" s="91"/>
      <c r="HR192" s="91"/>
      <c r="HS192" s="91"/>
      <c r="HT192" s="91"/>
      <c r="HU192" s="91"/>
      <c r="HV192" s="91"/>
      <c r="HW192" s="91"/>
      <c r="HX192" s="91"/>
      <c r="HY192" s="91"/>
      <c r="HZ192" s="91"/>
      <c r="IA192" s="91"/>
      <c r="IB192" s="91"/>
      <c r="IC192" s="91"/>
      <c r="ID192" s="91"/>
      <c r="IE192" s="91"/>
      <c r="IF192" s="91"/>
      <c r="IG192" s="91"/>
      <c r="IH192" s="91"/>
      <c r="II192" s="91"/>
      <c r="IJ192" s="91"/>
      <c r="IK192" s="91"/>
      <c r="IL192" s="91"/>
      <c r="IM192" s="91"/>
      <c r="IN192" s="91"/>
      <c r="IO192" s="91"/>
      <c r="IP192" s="91"/>
      <c r="IQ192" s="91"/>
      <c r="IR192" s="91"/>
      <c r="IS192" s="91"/>
      <c r="IT192" s="91"/>
      <c r="IU192" s="91"/>
      <c r="IV192" s="91"/>
      <c r="IW192" s="91"/>
      <c r="IX192" s="91"/>
      <c r="IY192" s="91"/>
      <c r="IZ192" s="91"/>
      <c r="JA192" s="91"/>
      <c r="JB192" s="91"/>
      <c r="JC192" s="91"/>
      <c r="JD192" s="91"/>
      <c r="JE192" s="91"/>
      <c r="JF192" s="91"/>
      <c r="JG192" s="91"/>
      <c r="JH192" s="91"/>
      <c r="JI192" s="91"/>
      <c r="JJ192" s="91"/>
      <c r="JK192" s="91"/>
      <c r="JL192" s="91"/>
      <c r="JM192" s="91"/>
      <c r="JN192" s="91"/>
      <c r="JO192" s="91"/>
      <c r="JP192" s="91"/>
      <c r="JQ192" s="91"/>
      <c r="JR192" s="91"/>
      <c r="JS192" s="91"/>
      <c r="JT192" s="91"/>
      <c r="JU192" s="91"/>
      <c r="JV192" s="91"/>
      <c r="JW192" s="91"/>
      <c r="JX192" s="91"/>
      <c r="JY192" s="91"/>
      <c r="JZ192" s="91"/>
      <c r="KA192" s="91"/>
      <c r="KB192" s="91"/>
      <c r="KC192" s="91"/>
      <c r="KD192" s="91"/>
      <c r="KE192" s="91"/>
      <c r="KF192" s="91"/>
      <c r="KG192" s="91"/>
      <c r="KH192" s="91"/>
      <c r="KI192" s="91"/>
      <c r="KJ192" s="91"/>
      <c r="KK192" s="91"/>
      <c r="KL192" s="91"/>
      <c r="KM192" s="91"/>
      <c r="KN192" s="91"/>
      <c r="KO192" s="91"/>
      <c r="KP192" s="91"/>
      <c r="KQ192" s="91"/>
      <c r="KR192" s="91"/>
      <c r="KS192" s="91"/>
      <c r="KT192" s="91"/>
      <c r="KU192" s="91"/>
      <c r="KV192" s="91"/>
      <c r="KW192" s="91"/>
      <c r="KX192" s="91"/>
      <c r="KY192" s="91"/>
      <c r="KZ192" s="91"/>
      <c r="LA192" s="91"/>
      <c r="LB192" s="91"/>
      <c r="LC192" s="91"/>
      <c r="LD192" s="91"/>
      <c r="LE192" s="91"/>
      <c r="LF192" s="91"/>
      <c r="LG192" s="91"/>
      <c r="LH192" s="91"/>
      <c r="LI192" s="91"/>
      <c r="LJ192" s="91"/>
      <c r="LK192" s="91"/>
      <c r="LL192" s="91"/>
      <c r="LM192" s="91"/>
      <c r="LN192" s="91"/>
      <c r="LO192" s="91"/>
      <c r="LP192" s="91"/>
      <c r="LQ192" s="91"/>
      <c r="LR192" s="91"/>
      <c r="LS192" s="91"/>
      <c r="LT192" s="91"/>
      <c r="LU192" s="91"/>
      <c r="LV192" s="91"/>
      <c r="LW192" s="91"/>
      <c r="LX192" s="91"/>
      <c r="LY192" s="91"/>
    </row>
    <row r="193" spans="1:337" s="1" customFormat="1" ht="15" thickBot="1" x14ac:dyDescent="0.4">
      <c r="A193" s="61"/>
      <c r="B193" s="36">
        <v>1</v>
      </c>
      <c r="C193" s="37">
        <v>1</v>
      </c>
      <c r="D193" s="38">
        <v>0</v>
      </c>
      <c r="E193" s="54"/>
      <c r="F193" s="55"/>
      <c r="G193" s="56"/>
      <c r="H193" s="56"/>
      <c r="I193" s="57"/>
      <c r="J193" s="41"/>
      <c r="K193" s="42"/>
      <c r="L193" s="42"/>
      <c r="M193" s="42"/>
      <c r="N193" s="42"/>
      <c r="O193" s="14"/>
      <c r="P193" s="14"/>
      <c r="Q193" s="14"/>
      <c r="R193" s="14"/>
      <c r="S193" s="107">
        <v>-0.1420125494017781</v>
      </c>
      <c r="T193" s="15">
        <f t="shared" si="35"/>
        <v>0.46455641020962879</v>
      </c>
      <c r="U193" s="43"/>
      <c r="V193" s="19">
        <v>0.1161391025524072</v>
      </c>
      <c r="W193" s="44"/>
      <c r="X193" s="44"/>
      <c r="Y193" s="45"/>
      <c r="Z193" s="42"/>
      <c r="AA193" s="42"/>
      <c r="AB193" s="19"/>
      <c r="AC193" s="44"/>
      <c r="AD193" s="46"/>
      <c r="AE193" s="47"/>
      <c r="AF193" s="119"/>
      <c r="AG193" s="120"/>
      <c r="AH193" s="116"/>
      <c r="AI193" s="123"/>
      <c r="AJ193" s="126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91"/>
      <c r="BC193" s="91"/>
      <c r="BD193" s="91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91"/>
      <c r="CC193" s="91"/>
      <c r="CD193" s="91"/>
      <c r="CE193" s="91"/>
      <c r="CF193" s="91"/>
      <c r="CG193" s="91"/>
      <c r="CH193" s="91"/>
      <c r="CI193" s="91"/>
      <c r="CJ193" s="91"/>
      <c r="CK193" s="91"/>
      <c r="CL193" s="91"/>
      <c r="CM193" s="91"/>
      <c r="CN193" s="91"/>
      <c r="CO193" s="91"/>
      <c r="CP193" s="91"/>
      <c r="CQ193" s="91"/>
      <c r="CR193" s="91"/>
      <c r="CS193" s="91"/>
      <c r="CT193" s="91"/>
      <c r="CU193" s="91"/>
      <c r="CV193" s="91"/>
      <c r="CW193" s="91"/>
      <c r="CX193" s="91"/>
      <c r="CY193" s="91"/>
      <c r="CZ193" s="91"/>
      <c r="DA193" s="91"/>
      <c r="DB193" s="91"/>
      <c r="DC193" s="91"/>
      <c r="DD193" s="91"/>
      <c r="DE193" s="91"/>
      <c r="DF193" s="91"/>
      <c r="DG193" s="91"/>
      <c r="DH193" s="91"/>
      <c r="DI193" s="91"/>
      <c r="DJ193" s="91"/>
      <c r="DK193" s="91"/>
      <c r="DL193" s="91"/>
      <c r="DM193" s="91"/>
      <c r="DN193" s="91"/>
      <c r="DO193" s="91"/>
      <c r="DP193" s="91"/>
      <c r="DQ193" s="91"/>
      <c r="DR193" s="91"/>
      <c r="DS193" s="91"/>
      <c r="DT193" s="91"/>
      <c r="DU193" s="91"/>
      <c r="DV193" s="91"/>
      <c r="DW193" s="91"/>
      <c r="DX193" s="91"/>
      <c r="DY193" s="91"/>
      <c r="DZ193" s="91"/>
      <c r="EA193" s="91"/>
      <c r="EB193" s="91"/>
      <c r="EC193" s="91"/>
      <c r="ED193" s="91"/>
      <c r="EE193" s="91"/>
      <c r="EF193" s="91"/>
      <c r="EG193" s="91"/>
      <c r="EH193" s="91"/>
      <c r="EI193" s="91"/>
      <c r="EJ193" s="91"/>
      <c r="EK193" s="91"/>
      <c r="EL193" s="91"/>
      <c r="EM193" s="91"/>
      <c r="EN193" s="91"/>
      <c r="EO193" s="91"/>
      <c r="EP193" s="91"/>
      <c r="EQ193" s="91"/>
      <c r="ER193" s="91"/>
      <c r="ES193" s="91"/>
      <c r="ET193" s="91"/>
      <c r="EU193" s="91"/>
      <c r="EV193" s="91"/>
      <c r="EW193" s="91"/>
      <c r="EX193" s="91"/>
      <c r="EY193" s="91"/>
      <c r="EZ193" s="91"/>
      <c r="FA193" s="91"/>
      <c r="FB193" s="91"/>
      <c r="FC193" s="91"/>
      <c r="FD193" s="91"/>
      <c r="FE193" s="91"/>
      <c r="FF193" s="91"/>
      <c r="FG193" s="91"/>
      <c r="FH193" s="91"/>
      <c r="FI193" s="91"/>
      <c r="FJ193" s="91"/>
      <c r="FK193" s="91"/>
      <c r="FL193" s="91"/>
      <c r="FM193" s="91"/>
      <c r="FN193" s="91"/>
      <c r="FO193" s="91"/>
      <c r="FP193" s="91"/>
      <c r="FQ193" s="91"/>
      <c r="FR193" s="91"/>
      <c r="FS193" s="91"/>
      <c r="FT193" s="91"/>
      <c r="FU193" s="91"/>
      <c r="FV193" s="91"/>
      <c r="FW193" s="91"/>
      <c r="FX193" s="91"/>
      <c r="FY193" s="91"/>
      <c r="FZ193" s="91"/>
      <c r="GA193" s="91"/>
      <c r="GB193" s="91"/>
      <c r="GC193" s="91"/>
      <c r="GD193" s="91"/>
      <c r="GE193" s="91"/>
      <c r="GF193" s="91"/>
      <c r="GG193" s="91"/>
      <c r="GH193" s="91"/>
      <c r="GI193" s="91"/>
      <c r="GJ193" s="91"/>
      <c r="GK193" s="91"/>
      <c r="GL193" s="91"/>
      <c r="GM193" s="91"/>
      <c r="GN193" s="91"/>
      <c r="GO193" s="91"/>
      <c r="GP193" s="91"/>
      <c r="GQ193" s="91"/>
      <c r="GR193" s="91"/>
      <c r="GS193" s="91"/>
      <c r="GT193" s="91"/>
      <c r="GU193" s="91"/>
      <c r="GV193" s="91"/>
      <c r="GW193" s="91"/>
      <c r="GX193" s="91"/>
      <c r="GY193" s="91"/>
      <c r="GZ193" s="91"/>
      <c r="HA193" s="91"/>
      <c r="HB193" s="91"/>
      <c r="HC193" s="91"/>
      <c r="HD193" s="91"/>
      <c r="HE193" s="91"/>
      <c r="HF193" s="91"/>
      <c r="HG193" s="91"/>
      <c r="HH193" s="91"/>
      <c r="HI193" s="91"/>
      <c r="HJ193" s="91"/>
      <c r="HK193" s="91"/>
      <c r="HL193" s="91"/>
      <c r="HM193" s="91"/>
      <c r="HN193" s="91"/>
      <c r="HO193" s="91"/>
      <c r="HP193" s="91"/>
      <c r="HQ193" s="91"/>
      <c r="HR193" s="91"/>
      <c r="HS193" s="91"/>
      <c r="HT193" s="91"/>
      <c r="HU193" s="91"/>
      <c r="HV193" s="91"/>
      <c r="HW193" s="91"/>
      <c r="HX193" s="91"/>
      <c r="HY193" s="91"/>
      <c r="HZ193" s="91"/>
      <c r="IA193" s="91"/>
      <c r="IB193" s="91"/>
      <c r="IC193" s="91"/>
      <c r="ID193" s="91"/>
      <c r="IE193" s="91"/>
      <c r="IF193" s="91"/>
      <c r="IG193" s="91"/>
      <c r="IH193" s="91"/>
      <c r="II193" s="91"/>
      <c r="IJ193" s="91"/>
      <c r="IK193" s="91"/>
      <c r="IL193" s="91"/>
      <c r="IM193" s="91"/>
      <c r="IN193" s="91"/>
      <c r="IO193" s="91"/>
      <c r="IP193" s="91"/>
      <c r="IQ193" s="91"/>
      <c r="IR193" s="91"/>
      <c r="IS193" s="91"/>
      <c r="IT193" s="91"/>
      <c r="IU193" s="91"/>
      <c r="IV193" s="91"/>
      <c r="IW193" s="91"/>
      <c r="IX193" s="91"/>
      <c r="IY193" s="91"/>
      <c r="IZ193" s="91"/>
      <c r="JA193" s="91"/>
      <c r="JB193" s="91"/>
      <c r="JC193" s="91"/>
      <c r="JD193" s="91"/>
      <c r="JE193" s="91"/>
      <c r="JF193" s="91"/>
      <c r="JG193" s="91"/>
      <c r="JH193" s="91"/>
      <c r="JI193" s="91"/>
      <c r="JJ193" s="91"/>
      <c r="JK193" s="91"/>
      <c r="JL193" s="91"/>
      <c r="JM193" s="91"/>
      <c r="JN193" s="91"/>
      <c r="JO193" s="91"/>
      <c r="JP193" s="91"/>
      <c r="JQ193" s="91"/>
      <c r="JR193" s="91"/>
      <c r="JS193" s="91"/>
      <c r="JT193" s="91"/>
      <c r="JU193" s="91"/>
      <c r="JV193" s="91"/>
      <c r="JW193" s="91"/>
      <c r="JX193" s="91"/>
      <c r="JY193" s="91"/>
      <c r="JZ193" s="91"/>
      <c r="KA193" s="91"/>
      <c r="KB193" s="91"/>
      <c r="KC193" s="91"/>
      <c r="KD193" s="91"/>
      <c r="KE193" s="91"/>
      <c r="KF193" s="91"/>
      <c r="KG193" s="91"/>
      <c r="KH193" s="91"/>
      <c r="KI193" s="91"/>
      <c r="KJ193" s="91"/>
      <c r="KK193" s="91"/>
      <c r="KL193" s="91"/>
      <c r="KM193" s="91"/>
      <c r="KN193" s="91"/>
      <c r="KO193" s="91"/>
      <c r="KP193" s="91"/>
      <c r="KQ193" s="91"/>
      <c r="KR193" s="91"/>
      <c r="KS193" s="91"/>
      <c r="KT193" s="91"/>
      <c r="KU193" s="91"/>
      <c r="KV193" s="91"/>
      <c r="KW193" s="91"/>
      <c r="KX193" s="91"/>
      <c r="KY193" s="91"/>
      <c r="KZ193" s="91"/>
      <c r="LA193" s="91"/>
      <c r="LB193" s="91"/>
      <c r="LC193" s="91"/>
      <c r="LD193" s="91"/>
      <c r="LE193" s="91"/>
      <c r="LF193" s="91"/>
      <c r="LG193" s="91"/>
      <c r="LH193" s="91"/>
      <c r="LI193" s="91"/>
      <c r="LJ193" s="91"/>
      <c r="LK193" s="91"/>
      <c r="LL193" s="91"/>
      <c r="LM193" s="91"/>
      <c r="LN193" s="91"/>
      <c r="LO193" s="91"/>
      <c r="LP193" s="91"/>
      <c r="LQ193" s="91"/>
      <c r="LR193" s="91"/>
      <c r="LS193" s="91"/>
      <c r="LT193" s="91"/>
      <c r="LU193" s="91"/>
      <c r="LV193" s="91"/>
      <c r="LW193" s="91"/>
      <c r="LX193" s="91"/>
      <c r="LY193" s="91"/>
    </row>
    <row r="194" spans="1:337" s="1" customFormat="1" ht="15" thickBot="1" x14ac:dyDescent="0.4">
      <c r="A194" s="59">
        <f>A190+1</f>
        <v>47</v>
      </c>
      <c r="B194" s="3">
        <v>0</v>
      </c>
      <c r="C194" s="4">
        <v>0</v>
      </c>
      <c r="D194" s="5">
        <v>0</v>
      </c>
      <c r="E194" s="48" cm="1">
        <f t="array" ref="E194:F196">AF190:AG192</f>
        <v>-0.4144699245716873</v>
      </c>
      <c r="F194" s="49">
        <v>-0.35233821632923612</v>
      </c>
      <c r="G194" s="49" cm="1">
        <f t="array" ref="G194:G196">AI190:AI192</f>
        <v>3.3658149364293299</v>
      </c>
      <c r="H194" s="49" cm="1">
        <f t="array" ref="H194:H196">AH190:AH192</f>
        <v>0.45104291459104862</v>
      </c>
      <c r="I194" s="52">
        <f>AJ190</f>
        <v>-1.4094639610219422</v>
      </c>
      <c r="J194" s="8">
        <v>3</v>
      </c>
      <c r="K194" s="9" cm="1">
        <f t="array" ref="K194:N196" xml:space="preserve"> MMULT(E194:F196, TRANSPOSE(B194:C197))+H194:H196</f>
        <v>0.45104291459104862</v>
      </c>
      <c r="L194" s="9">
        <v>9.8704698261812496E-2</v>
      </c>
      <c r="M194" s="9">
        <v>3.6572990019361318E-2</v>
      </c>
      <c r="N194" s="9">
        <v>-0.3157652263098748</v>
      </c>
      <c r="O194" s="11">
        <f>(EXP(K194)-EXP(-K194))/(EXP(K194)+EXP(-K194))</f>
        <v>0.42275590497545645</v>
      </c>
      <c r="P194" s="11">
        <f t="shared" ref="P194:R196" si="49">1/(1+EXP(-L194))</f>
        <v>0.52465615985403291</v>
      </c>
      <c r="Q194" s="11">
        <f t="shared" si="49"/>
        <v>0.50914222848631707</v>
      </c>
      <c r="R194" s="11">
        <f t="shared" si="49"/>
        <v>0.42170813990924844</v>
      </c>
      <c r="S194" s="105" cm="1">
        <f t="array" ref="S194:S197">MMULT(TRANSPOSE(O194:R196), G194:G196)+I194</f>
        <v>-0.13036927675152987</v>
      </c>
      <c r="T194" s="15">
        <f t="shared" si="35"/>
        <v>0.4674537644801357</v>
      </c>
      <c r="U194" s="16" cm="1">
        <f t="array" ref="U194">0.25*(-SUMPRODUCT(D194:D197,LN(T194:T197))-SUMPRODUCT(1-D194:D197,LN(1-T194:T197)))</f>
        <v>0.61641897831369175</v>
      </c>
      <c r="V194" s="17" cm="1">
        <f t="array" ref="V194:V197">0.25*(T194:T197-D194:D197)</f>
        <v>0.11686344112003393</v>
      </c>
      <c r="W194" s="20" cm="1">
        <f t="array" ref="W194:W196" xml:space="preserve"> TRANSPOSE(MMULT( TRANSPOSE(_xlfn.ANCHORARRAY(V194)), TRANSPOSE(O194:R196)))</f>
        <v>-1.9173275192308575E-2</v>
      </c>
      <c r="X194" s="20">
        <f>SUM(_xlfn.ANCHORARRAY(V194))</f>
        <v>5.5835212548484281E-3</v>
      </c>
      <c r="Y194" s="22" cm="1">
        <f t="array" ref="Y194:AB196">(G194:G196)*(TRANSPOSE(_xlfn.ANCHORARRAY(V194))*(O194:R196)*(1-O194:R196))</f>
        <v>9.5988252445060818E-2</v>
      </c>
      <c r="Z194" s="23">
        <v>-9.6356146363672346E-2</v>
      </c>
      <c r="AA194" s="23">
        <v>-9.4598524392536937E-2</v>
      </c>
      <c r="AB194" s="17">
        <v>9.5191667898043536E-2</v>
      </c>
      <c r="AC194" s="20" cm="1">
        <f t="array" ref="AC194:AD196">MMULT((_xlfn.ANCHORARRAY(Y194)),(B194:C197))</f>
        <v>5.9314350550659922E-4</v>
      </c>
      <c r="AD194" s="26">
        <v>-1.1644784656288099E-3</v>
      </c>
      <c r="AE194" s="28">
        <f>SUM(Y194:AB194)</f>
        <v>2.2524958689507102E-4</v>
      </c>
      <c r="AF194" s="117" cm="1">
        <f t="array" ref="AF194:AG196">E194:F196-3*(_xlfn.ANCHORARRAY(AC194))</f>
        <v>-0.4162493550882071</v>
      </c>
      <c r="AG194" s="118">
        <v>-0.34884478093234972</v>
      </c>
      <c r="AH194" s="114" cm="1">
        <f t="array" ref="AH194:AH196">(H194:H196)-3*(AE194:AE196)</f>
        <v>0.4503671658303634</v>
      </c>
      <c r="AI194" s="121" cm="1">
        <f t="array" ref="AI194:AI196">G194:G196-3*(_xlfn.ANCHORARRAY(W194))</f>
        <v>3.4233347620062555</v>
      </c>
      <c r="AJ194" s="124">
        <f>I194-3*(X194)</f>
        <v>-1.4262145247864875</v>
      </c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91"/>
      <c r="BC194" s="91"/>
      <c r="BD194" s="91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91"/>
      <c r="CC194" s="91"/>
      <c r="CD194" s="91"/>
      <c r="CE194" s="91"/>
      <c r="CF194" s="91"/>
      <c r="CG194" s="91"/>
      <c r="CH194" s="91"/>
      <c r="CI194" s="91"/>
      <c r="CJ194" s="91"/>
      <c r="CK194" s="91"/>
      <c r="CL194" s="91"/>
      <c r="CM194" s="91"/>
      <c r="CN194" s="91"/>
      <c r="CO194" s="91"/>
      <c r="CP194" s="91"/>
      <c r="CQ194" s="91"/>
      <c r="CR194" s="91"/>
      <c r="CS194" s="91"/>
      <c r="CT194" s="91"/>
      <c r="CU194" s="91"/>
      <c r="CV194" s="91"/>
      <c r="CW194" s="91"/>
      <c r="CX194" s="91"/>
      <c r="CY194" s="91"/>
      <c r="CZ194" s="91"/>
      <c r="DA194" s="91"/>
      <c r="DB194" s="91"/>
      <c r="DC194" s="91"/>
      <c r="DD194" s="91"/>
      <c r="DE194" s="91"/>
      <c r="DF194" s="91"/>
      <c r="DG194" s="91"/>
      <c r="DH194" s="91"/>
      <c r="DI194" s="91"/>
      <c r="DJ194" s="91"/>
      <c r="DK194" s="91"/>
      <c r="DL194" s="91"/>
      <c r="DM194" s="91"/>
      <c r="DN194" s="91"/>
      <c r="DO194" s="91"/>
      <c r="DP194" s="91"/>
      <c r="DQ194" s="91"/>
      <c r="DR194" s="91"/>
      <c r="DS194" s="91"/>
      <c r="DT194" s="91"/>
      <c r="DU194" s="91"/>
      <c r="DV194" s="91"/>
      <c r="DW194" s="91"/>
      <c r="DX194" s="91"/>
      <c r="DY194" s="91"/>
      <c r="DZ194" s="91"/>
      <c r="EA194" s="91"/>
      <c r="EB194" s="91"/>
      <c r="EC194" s="91"/>
      <c r="ED194" s="91"/>
      <c r="EE194" s="91"/>
      <c r="EF194" s="91"/>
      <c r="EG194" s="91"/>
      <c r="EH194" s="91"/>
      <c r="EI194" s="91"/>
      <c r="EJ194" s="91"/>
      <c r="EK194" s="91"/>
      <c r="EL194" s="91"/>
      <c r="EM194" s="91"/>
      <c r="EN194" s="91"/>
      <c r="EO194" s="91"/>
      <c r="EP194" s="91"/>
      <c r="EQ194" s="91"/>
      <c r="ER194" s="91"/>
      <c r="ES194" s="91"/>
      <c r="ET194" s="91"/>
      <c r="EU194" s="91"/>
      <c r="EV194" s="91"/>
      <c r="EW194" s="91"/>
      <c r="EX194" s="91"/>
      <c r="EY194" s="91"/>
      <c r="EZ194" s="91"/>
      <c r="FA194" s="91"/>
      <c r="FB194" s="91"/>
      <c r="FC194" s="91"/>
      <c r="FD194" s="91"/>
      <c r="FE194" s="91"/>
      <c r="FF194" s="91"/>
      <c r="FG194" s="91"/>
      <c r="FH194" s="91"/>
      <c r="FI194" s="91"/>
      <c r="FJ194" s="91"/>
      <c r="FK194" s="91"/>
      <c r="FL194" s="91"/>
      <c r="FM194" s="91"/>
      <c r="FN194" s="91"/>
      <c r="FO194" s="91"/>
      <c r="FP194" s="91"/>
      <c r="FQ194" s="91"/>
      <c r="FR194" s="91"/>
      <c r="FS194" s="91"/>
      <c r="FT194" s="91"/>
      <c r="FU194" s="91"/>
      <c r="FV194" s="91"/>
      <c r="FW194" s="91"/>
      <c r="FX194" s="91"/>
      <c r="FY194" s="91"/>
      <c r="FZ194" s="91"/>
      <c r="GA194" s="91"/>
      <c r="GB194" s="91"/>
      <c r="GC194" s="91"/>
      <c r="GD194" s="91"/>
      <c r="GE194" s="91"/>
      <c r="GF194" s="91"/>
      <c r="GG194" s="91"/>
      <c r="GH194" s="91"/>
      <c r="GI194" s="91"/>
      <c r="GJ194" s="91"/>
      <c r="GK194" s="91"/>
      <c r="GL194" s="91"/>
      <c r="GM194" s="91"/>
      <c r="GN194" s="91"/>
      <c r="GO194" s="91"/>
      <c r="GP194" s="91"/>
      <c r="GQ194" s="91"/>
      <c r="GR194" s="91"/>
      <c r="GS194" s="91"/>
      <c r="GT194" s="91"/>
      <c r="GU194" s="91"/>
      <c r="GV194" s="91"/>
      <c r="GW194" s="91"/>
      <c r="GX194" s="91"/>
      <c r="GY194" s="91"/>
      <c r="GZ194" s="91"/>
      <c r="HA194" s="91"/>
      <c r="HB194" s="91"/>
      <c r="HC194" s="91"/>
      <c r="HD194" s="91"/>
      <c r="HE194" s="91"/>
      <c r="HF194" s="91"/>
      <c r="HG194" s="91"/>
      <c r="HH194" s="91"/>
      <c r="HI194" s="91"/>
      <c r="HJ194" s="91"/>
      <c r="HK194" s="91"/>
      <c r="HL194" s="91"/>
      <c r="HM194" s="91"/>
      <c r="HN194" s="91"/>
      <c r="HO194" s="91"/>
      <c r="HP194" s="91"/>
      <c r="HQ194" s="91"/>
      <c r="HR194" s="91"/>
      <c r="HS194" s="91"/>
      <c r="HT194" s="91"/>
      <c r="HU194" s="91"/>
      <c r="HV194" s="91"/>
      <c r="HW194" s="91"/>
      <c r="HX194" s="91"/>
      <c r="HY194" s="91"/>
      <c r="HZ194" s="91"/>
      <c r="IA194" s="91"/>
      <c r="IB194" s="91"/>
      <c r="IC194" s="91"/>
      <c r="ID194" s="91"/>
      <c r="IE194" s="91"/>
      <c r="IF194" s="91"/>
      <c r="IG194" s="91"/>
      <c r="IH194" s="91"/>
      <c r="II194" s="91"/>
      <c r="IJ194" s="91"/>
      <c r="IK194" s="91"/>
      <c r="IL194" s="91"/>
      <c r="IM194" s="91"/>
      <c r="IN194" s="91"/>
      <c r="IO194" s="91"/>
      <c r="IP194" s="91"/>
      <c r="IQ194" s="91"/>
      <c r="IR194" s="91"/>
      <c r="IS194" s="91"/>
      <c r="IT194" s="91"/>
      <c r="IU194" s="91"/>
      <c r="IV194" s="91"/>
      <c r="IW194" s="91"/>
      <c r="IX194" s="91"/>
      <c r="IY194" s="91"/>
      <c r="IZ194" s="91"/>
      <c r="JA194" s="91"/>
      <c r="JB194" s="91"/>
      <c r="JC194" s="91"/>
      <c r="JD194" s="91"/>
      <c r="JE194" s="91"/>
      <c r="JF194" s="91"/>
      <c r="JG194" s="91"/>
      <c r="JH194" s="91"/>
      <c r="JI194" s="91"/>
      <c r="JJ194" s="91"/>
      <c r="JK194" s="91"/>
      <c r="JL194" s="91"/>
      <c r="JM194" s="91"/>
      <c r="JN194" s="91"/>
      <c r="JO194" s="91"/>
      <c r="JP194" s="91"/>
      <c r="JQ194" s="91"/>
      <c r="JR194" s="91"/>
      <c r="JS194" s="91"/>
      <c r="JT194" s="91"/>
      <c r="JU194" s="91"/>
      <c r="JV194" s="91"/>
      <c r="JW194" s="91"/>
      <c r="JX194" s="91"/>
      <c r="JY194" s="91"/>
      <c r="JZ194" s="91"/>
      <c r="KA194" s="91"/>
      <c r="KB194" s="91"/>
      <c r="KC194" s="91"/>
      <c r="KD194" s="91"/>
      <c r="KE194" s="91"/>
      <c r="KF194" s="91"/>
      <c r="KG194" s="91"/>
      <c r="KH194" s="91"/>
      <c r="KI194" s="91"/>
      <c r="KJ194" s="91"/>
      <c r="KK194" s="91"/>
      <c r="KL194" s="91"/>
      <c r="KM194" s="91"/>
      <c r="KN194" s="91"/>
      <c r="KO194" s="91"/>
      <c r="KP194" s="91"/>
      <c r="KQ194" s="91"/>
      <c r="KR194" s="91"/>
      <c r="KS194" s="91"/>
      <c r="KT194" s="91"/>
      <c r="KU194" s="91"/>
      <c r="KV194" s="91"/>
      <c r="KW194" s="91"/>
      <c r="KX194" s="91"/>
      <c r="KY194" s="91"/>
      <c r="KZ194" s="91"/>
      <c r="LA194" s="91"/>
      <c r="LB194" s="91"/>
      <c r="LC194" s="91"/>
      <c r="LD194" s="91"/>
      <c r="LE194" s="91"/>
      <c r="LF194" s="91"/>
      <c r="LG194" s="91"/>
      <c r="LH194" s="91"/>
      <c r="LI194" s="91"/>
      <c r="LJ194" s="91"/>
      <c r="LK194" s="91"/>
      <c r="LL194" s="91"/>
      <c r="LM194" s="91"/>
      <c r="LN194" s="91"/>
      <c r="LO194" s="91"/>
      <c r="LP194" s="91"/>
      <c r="LQ194" s="91"/>
      <c r="LR194" s="91"/>
      <c r="LS194" s="91"/>
      <c r="LT194" s="91"/>
      <c r="LU194" s="91"/>
      <c r="LV194" s="91"/>
      <c r="LW194" s="91"/>
      <c r="LX194" s="91"/>
      <c r="LY194" s="91"/>
    </row>
    <row r="195" spans="1:337" s="1" customFormat="1" ht="15" thickBot="1" x14ac:dyDescent="0.4">
      <c r="A195" s="60"/>
      <c r="B195" s="29">
        <v>0</v>
      </c>
      <c r="C195" s="30">
        <v>1</v>
      </c>
      <c r="D195" s="31">
        <v>1</v>
      </c>
      <c r="E195" s="50">
        <v>-0.48336858763436147</v>
      </c>
      <c r="F195" s="51">
        <v>0.71795265097277094</v>
      </c>
      <c r="G195" s="49">
        <v>-0.3857448931703234</v>
      </c>
      <c r="H195" s="49">
        <v>6.1069579576357003E-2</v>
      </c>
      <c r="I195" s="53"/>
      <c r="J195" s="34"/>
      <c r="K195" s="10">
        <v>6.1069579576357003E-2</v>
      </c>
      <c r="L195" s="10">
        <v>0.77902223054912789</v>
      </c>
      <c r="M195" s="10">
        <v>-0.42229900805800447</v>
      </c>
      <c r="N195" s="10">
        <v>0.29565364291476648</v>
      </c>
      <c r="O195" s="13">
        <f>1/(1+EXP(-K195))</f>
        <v>0.51526265169215735</v>
      </c>
      <c r="P195" s="13">
        <f t="shared" si="49"/>
        <v>0.68546934398629111</v>
      </c>
      <c r="Q195" s="13">
        <f t="shared" si="49"/>
        <v>0.39596674879161037</v>
      </c>
      <c r="R195" s="13">
        <f t="shared" si="49"/>
        <v>0.5733796714821624</v>
      </c>
      <c r="S195" s="106">
        <v>0.16371416567561736</v>
      </c>
      <c r="T195" s="15">
        <f t="shared" si="35"/>
        <v>0.54083737075359894</v>
      </c>
      <c r="U195" s="35"/>
      <c r="V195" s="18">
        <v>-0.11479065731160026</v>
      </c>
      <c r="W195" s="21">
        <v>3.4947906057514744E-3</v>
      </c>
      <c r="X195" s="21"/>
      <c r="Y195" s="24">
        <v>-1.1259367704713405E-2</v>
      </c>
      <c r="Z195" s="25">
        <v>9.5467982634514122E-3</v>
      </c>
      <c r="AA195" s="25">
        <v>1.0375740173196993E-2</v>
      </c>
      <c r="AB195" s="18">
        <v>-1.0942931035362371E-2</v>
      </c>
      <c r="AC195" s="21">
        <v>-5.6719086216537769E-4</v>
      </c>
      <c r="AD195" s="27">
        <v>-1.3961327719109583E-3</v>
      </c>
      <c r="AE195" s="28">
        <f>SUM(Y195:AB195)</f>
        <v>-2.2797603034273705E-3</v>
      </c>
      <c r="AF195" s="117">
        <v>-0.48166701504786535</v>
      </c>
      <c r="AG195" s="118">
        <v>0.72214104928850387</v>
      </c>
      <c r="AH195" s="115">
        <v>6.7908860486639119E-2</v>
      </c>
      <c r="AI195" s="122">
        <v>-0.39622926498757782</v>
      </c>
      <c r="AJ195" s="125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91"/>
      <c r="BC195" s="91"/>
      <c r="BD195" s="91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91"/>
      <c r="BP195" s="91"/>
      <c r="BQ195" s="91"/>
      <c r="BR195" s="91"/>
      <c r="BS195" s="91"/>
      <c r="BT195" s="91"/>
      <c r="BU195" s="91"/>
      <c r="BV195" s="91"/>
      <c r="BW195" s="91"/>
      <c r="BX195" s="91"/>
      <c r="BY195" s="91"/>
      <c r="BZ195" s="91"/>
      <c r="CA195" s="91"/>
      <c r="CB195" s="91"/>
      <c r="CC195" s="91"/>
      <c r="CD195" s="91"/>
      <c r="CE195" s="91"/>
      <c r="CF195" s="91"/>
      <c r="CG195" s="91"/>
      <c r="CH195" s="91"/>
      <c r="CI195" s="91"/>
      <c r="CJ195" s="91"/>
      <c r="CK195" s="91"/>
      <c r="CL195" s="91"/>
      <c r="CM195" s="91"/>
      <c r="CN195" s="91"/>
      <c r="CO195" s="91"/>
      <c r="CP195" s="91"/>
      <c r="CQ195" s="91"/>
      <c r="CR195" s="91"/>
      <c r="CS195" s="91"/>
      <c r="CT195" s="91"/>
      <c r="CU195" s="91"/>
      <c r="CV195" s="91"/>
      <c r="CW195" s="91"/>
      <c r="CX195" s="91"/>
      <c r="CY195" s="91"/>
      <c r="CZ195" s="91"/>
      <c r="DA195" s="91"/>
      <c r="DB195" s="91"/>
      <c r="DC195" s="91"/>
      <c r="DD195" s="91"/>
      <c r="DE195" s="91"/>
      <c r="DF195" s="91"/>
      <c r="DG195" s="91"/>
      <c r="DH195" s="91"/>
      <c r="DI195" s="91"/>
      <c r="DJ195" s="91"/>
      <c r="DK195" s="91"/>
      <c r="DL195" s="91"/>
      <c r="DM195" s="91"/>
      <c r="DN195" s="91"/>
      <c r="DO195" s="91"/>
      <c r="DP195" s="91"/>
      <c r="DQ195" s="91"/>
      <c r="DR195" s="91"/>
      <c r="DS195" s="91"/>
      <c r="DT195" s="91"/>
      <c r="DU195" s="91"/>
      <c r="DV195" s="91"/>
      <c r="DW195" s="91"/>
      <c r="DX195" s="91"/>
      <c r="DY195" s="91"/>
      <c r="DZ195" s="91"/>
      <c r="EA195" s="91"/>
      <c r="EB195" s="91"/>
      <c r="EC195" s="91"/>
      <c r="ED195" s="91"/>
      <c r="EE195" s="91"/>
      <c r="EF195" s="91"/>
      <c r="EG195" s="91"/>
      <c r="EH195" s="91"/>
      <c r="EI195" s="91"/>
      <c r="EJ195" s="91"/>
      <c r="EK195" s="91"/>
      <c r="EL195" s="91"/>
      <c r="EM195" s="91"/>
      <c r="EN195" s="91"/>
      <c r="EO195" s="91"/>
      <c r="EP195" s="91"/>
      <c r="EQ195" s="91"/>
      <c r="ER195" s="91"/>
      <c r="ES195" s="91"/>
      <c r="ET195" s="91"/>
      <c r="EU195" s="91"/>
      <c r="EV195" s="91"/>
      <c r="EW195" s="91"/>
      <c r="EX195" s="91"/>
      <c r="EY195" s="91"/>
      <c r="EZ195" s="91"/>
      <c r="FA195" s="91"/>
      <c r="FB195" s="91"/>
      <c r="FC195" s="91"/>
      <c r="FD195" s="91"/>
      <c r="FE195" s="91"/>
      <c r="FF195" s="91"/>
      <c r="FG195" s="91"/>
      <c r="FH195" s="91"/>
      <c r="FI195" s="91"/>
      <c r="FJ195" s="91"/>
      <c r="FK195" s="91"/>
      <c r="FL195" s="91"/>
      <c r="FM195" s="91"/>
      <c r="FN195" s="91"/>
      <c r="FO195" s="91"/>
      <c r="FP195" s="91"/>
      <c r="FQ195" s="91"/>
      <c r="FR195" s="91"/>
      <c r="FS195" s="91"/>
      <c r="FT195" s="91"/>
      <c r="FU195" s="91"/>
      <c r="FV195" s="91"/>
      <c r="FW195" s="91"/>
      <c r="FX195" s="91"/>
      <c r="FY195" s="91"/>
      <c r="FZ195" s="91"/>
      <c r="GA195" s="91"/>
      <c r="GB195" s="91"/>
      <c r="GC195" s="91"/>
      <c r="GD195" s="91"/>
      <c r="GE195" s="91"/>
      <c r="GF195" s="91"/>
      <c r="GG195" s="91"/>
      <c r="GH195" s="91"/>
      <c r="GI195" s="91"/>
      <c r="GJ195" s="91"/>
      <c r="GK195" s="91"/>
      <c r="GL195" s="91"/>
      <c r="GM195" s="91"/>
      <c r="GN195" s="91"/>
      <c r="GO195" s="91"/>
      <c r="GP195" s="91"/>
      <c r="GQ195" s="91"/>
      <c r="GR195" s="91"/>
      <c r="GS195" s="91"/>
      <c r="GT195" s="91"/>
      <c r="GU195" s="91"/>
      <c r="GV195" s="91"/>
      <c r="GW195" s="91"/>
      <c r="GX195" s="91"/>
      <c r="GY195" s="91"/>
      <c r="GZ195" s="91"/>
      <c r="HA195" s="91"/>
      <c r="HB195" s="91"/>
      <c r="HC195" s="91"/>
      <c r="HD195" s="91"/>
      <c r="HE195" s="91"/>
      <c r="HF195" s="91"/>
      <c r="HG195" s="91"/>
      <c r="HH195" s="91"/>
      <c r="HI195" s="91"/>
      <c r="HJ195" s="91"/>
      <c r="HK195" s="91"/>
      <c r="HL195" s="91"/>
      <c r="HM195" s="91"/>
      <c r="HN195" s="91"/>
      <c r="HO195" s="91"/>
      <c r="HP195" s="91"/>
      <c r="HQ195" s="91"/>
      <c r="HR195" s="91"/>
      <c r="HS195" s="91"/>
      <c r="HT195" s="91"/>
      <c r="HU195" s="91"/>
      <c r="HV195" s="91"/>
      <c r="HW195" s="91"/>
      <c r="HX195" s="91"/>
      <c r="HY195" s="91"/>
      <c r="HZ195" s="91"/>
      <c r="IA195" s="91"/>
      <c r="IB195" s="91"/>
      <c r="IC195" s="91"/>
      <c r="ID195" s="91"/>
      <c r="IE195" s="91"/>
      <c r="IF195" s="91"/>
      <c r="IG195" s="91"/>
      <c r="IH195" s="91"/>
      <c r="II195" s="91"/>
      <c r="IJ195" s="91"/>
      <c r="IK195" s="91"/>
      <c r="IL195" s="91"/>
      <c r="IM195" s="91"/>
      <c r="IN195" s="91"/>
      <c r="IO195" s="91"/>
      <c r="IP195" s="91"/>
      <c r="IQ195" s="91"/>
      <c r="IR195" s="91"/>
      <c r="IS195" s="91"/>
      <c r="IT195" s="91"/>
      <c r="IU195" s="91"/>
      <c r="IV195" s="91"/>
      <c r="IW195" s="91"/>
      <c r="IX195" s="91"/>
      <c r="IY195" s="91"/>
      <c r="IZ195" s="91"/>
      <c r="JA195" s="91"/>
      <c r="JB195" s="91"/>
      <c r="JC195" s="91"/>
      <c r="JD195" s="91"/>
      <c r="JE195" s="91"/>
      <c r="JF195" s="91"/>
      <c r="JG195" s="91"/>
      <c r="JH195" s="91"/>
      <c r="JI195" s="91"/>
      <c r="JJ195" s="91"/>
      <c r="JK195" s="91"/>
      <c r="JL195" s="91"/>
      <c r="JM195" s="91"/>
      <c r="JN195" s="91"/>
      <c r="JO195" s="91"/>
      <c r="JP195" s="91"/>
      <c r="JQ195" s="91"/>
      <c r="JR195" s="91"/>
      <c r="JS195" s="91"/>
      <c r="JT195" s="91"/>
      <c r="JU195" s="91"/>
      <c r="JV195" s="91"/>
      <c r="JW195" s="91"/>
      <c r="JX195" s="91"/>
      <c r="JY195" s="91"/>
      <c r="JZ195" s="91"/>
      <c r="KA195" s="91"/>
      <c r="KB195" s="91"/>
      <c r="KC195" s="91"/>
      <c r="KD195" s="91"/>
      <c r="KE195" s="91"/>
      <c r="KF195" s="91"/>
      <c r="KG195" s="91"/>
      <c r="KH195" s="91"/>
      <c r="KI195" s="91"/>
      <c r="KJ195" s="91"/>
      <c r="KK195" s="91"/>
      <c r="KL195" s="91"/>
      <c r="KM195" s="91"/>
      <c r="KN195" s="91"/>
      <c r="KO195" s="91"/>
      <c r="KP195" s="91"/>
      <c r="KQ195" s="91"/>
      <c r="KR195" s="91"/>
      <c r="KS195" s="91"/>
      <c r="KT195" s="91"/>
      <c r="KU195" s="91"/>
      <c r="KV195" s="91"/>
      <c r="KW195" s="91"/>
      <c r="KX195" s="91"/>
      <c r="KY195" s="91"/>
      <c r="KZ195" s="91"/>
      <c r="LA195" s="91"/>
      <c r="LB195" s="91"/>
      <c r="LC195" s="91"/>
      <c r="LD195" s="91"/>
      <c r="LE195" s="91"/>
      <c r="LF195" s="91"/>
      <c r="LG195" s="91"/>
      <c r="LH195" s="91"/>
      <c r="LI195" s="91"/>
      <c r="LJ195" s="91"/>
      <c r="LK195" s="91"/>
      <c r="LL195" s="91"/>
      <c r="LM195" s="91"/>
      <c r="LN195" s="91"/>
      <c r="LO195" s="91"/>
      <c r="LP195" s="91"/>
      <c r="LQ195" s="91"/>
      <c r="LR195" s="91"/>
      <c r="LS195" s="91"/>
      <c r="LT195" s="91"/>
      <c r="LU195" s="91"/>
      <c r="LV195" s="91"/>
      <c r="LW195" s="91"/>
      <c r="LX195" s="91"/>
      <c r="LY195" s="91"/>
    </row>
    <row r="196" spans="1:337" s="1" customFormat="1" ht="15" thickBot="1" x14ac:dyDescent="0.4">
      <c r="A196" s="60"/>
      <c r="B196" s="29">
        <v>1</v>
      </c>
      <c r="C196" s="30">
        <v>0</v>
      </c>
      <c r="D196" s="31">
        <v>1</v>
      </c>
      <c r="E196" s="50">
        <v>-0.16814714480227758</v>
      </c>
      <c r="F196" s="51">
        <v>0.54231564184898062</v>
      </c>
      <c r="G196" s="49">
        <v>0.12443213244320728</v>
      </c>
      <c r="H196" s="49">
        <v>-0.2350865424043817</v>
      </c>
      <c r="I196" s="53"/>
      <c r="J196" s="34"/>
      <c r="K196" s="10">
        <v>-0.2350865424043817</v>
      </c>
      <c r="L196" s="10">
        <v>0.30722909944459892</v>
      </c>
      <c r="M196" s="10">
        <v>-0.40323368720665931</v>
      </c>
      <c r="N196" s="10">
        <v>0.13908195464232137</v>
      </c>
      <c r="O196" s="13">
        <f>1/(1+EXP(-K196))</f>
        <v>0.4414975480472868</v>
      </c>
      <c r="P196" s="13">
        <f t="shared" si="49"/>
        <v>0.57620877205049337</v>
      </c>
      <c r="Q196" s="13">
        <f t="shared" si="49"/>
        <v>0.40053566032246013</v>
      </c>
      <c r="R196" s="13">
        <f t="shared" si="49"/>
        <v>0.53471454745004476</v>
      </c>
      <c r="S196" s="106">
        <v>0.2013119115060702</v>
      </c>
      <c r="T196" s="15">
        <f t="shared" si="35"/>
        <v>0.55015869587751542</v>
      </c>
      <c r="U196" s="35"/>
      <c r="V196" s="18">
        <v>-0.11246032603062114</v>
      </c>
      <c r="W196" s="21">
        <v>2.4185827961469633E-3</v>
      </c>
      <c r="X196" s="21"/>
      <c r="Y196" s="24">
        <v>3.5856227457615572E-3</v>
      </c>
      <c r="Z196" s="25">
        <v>-3.4879553370481503E-3</v>
      </c>
      <c r="AA196" s="25">
        <v>-3.3599779203794498E-3</v>
      </c>
      <c r="AB196" s="18">
        <v>3.5902414575948631E-3</v>
      </c>
      <c r="AC196" s="21">
        <v>2.302635372154133E-4</v>
      </c>
      <c r="AD196" s="27">
        <v>1.0228612054671285E-4</v>
      </c>
      <c r="AE196" s="28">
        <f>SUM(Y196:AB196)</f>
        <v>3.2793094592882023E-4</v>
      </c>
      <c r="AF196" s="117">
        <v>-0.16883793541392381</v>
      </c>
      <c r="AG196" s="118">
        <v>0.5420087834873405</v>
      </c>
      <c r="AH196" s="115">
        <v>-0.23607033524216817</v>
      </c>
      <c r="AI196" s="122">
        <v>0.11717638405476638</v>
      </c>
      <c r="AJ196" s="125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91"/>
      <c r="BC196" s="91"/>
      <c r="BD196" s="91"/>
      <c r="BE196" s="91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  <c r="BQ196" s="91"/>
      <c r="BR196" s="91"/>
      <c r="BS196" s="91"/>
      <c r="BT196" s="91"/>
      <c r="BU196" s="91"/>
      <c r="BV196" s="91"/>
      <c r="BW196" s="91"/>
      <c r="BX196" s="91"/>
      <c r="BY196" s="91"/>
      <c r="BZ196" s="91"/>
      <c r="CA196" s="91"/>
      <c r="CB196" s="91"/>
      <c r="CC196" s="91"/>
      <c r="CD196" s="91"/>
      <c r="CE196" s="91"/>
      <c r="CF196" s="91"/>
      <c r="CG196" s="91"/>
      <c r="CH196" s="91"/>
      <c r="CI196" s="91"/>
      <c r="CJ196" s="91"/>
      <c r="CK196" s="91"/>
      <c r="CL196" s="91"/>
      <c r="CM196" s="91"/>
      <c r="CN196" s="91"/>
      <c r="CO196" s="91"/>
      <c r="CP196" s="91"/>
      <c r="CQ196" s="91"/>
      <c r="CR196" s="91"/>
      <c r="CS196" s="91"/>
      <c r="CT196" s="91"/>
      <c r="CU196" s="91"/>
      <c r="CV196" s="91"/>
      <c r="CW196" s="91"/>
      <c r="CX196" s="91"/>
      <c r="CY196" s="91"/>
      <c r="CZ196" s="91"/>
      <c r="DA196" s="91"/>
      <c r="DB196" s="91"/>
      <c r="DC196" s="91"/>
      <c r="DD196" s="91"/>
      <c r="DE196" s="91"/>
      <c r="DF196" s="91"/>
      <c r="DG196" s="91"/>
      <c r="DH196" s="91"/>
      <c r="DI196" s="91"/>
      <c r="DJ196" s="91"/>
      <c r="DK196" s="91"/>
      <c r="DL196" s="91"/>
      <c r="DM196" s="91"/>
      <c r="DN196" s="91"/>
      <c r="DO196" s="91"/>
      <c r="DP196" s="91"/>
      <c r="DQ196" s="91"/>
      <c r="DR196" s="91"/>
      <c r="DS196" s="91"/>
      <c r="DT196" s="91"/>
      <c r="DU196" s="91"/>
      <c r="DV196" s="91"/>
      <c r="DW196" s="91"/>
      <c r="DX196" s="91"/>
      <c r="DY196" s="91"/>
      <c r="DZ196" s="91"/>
      <c r="EA196" s="91"/>
      <c r="EB196" s="91"/>
      <c r="EC196" s="91"/>
      <c r="ED196" s="91"/>
      <c r="EE196" s="91"/>
      <c r="EF196" s="91"/>
      <c r="EG196" s="91"/>
      <c r="EH196" s="91"/>
      <c r="EI196" s="91"/>
      <c r="EJ196" s="91"/>
      <c r="EK196" s="91"/>
      <c r="EL196" s="91"/>
      <c r="EM196" s="91"/>
      <c r="EN196" s="91"/>
      <c r="EO196" s="91"/>
      <c r="EP196" s="91"/>
      <c r="EQ196" s="91"/>
      <c r="ER196" s="91"/>
      <c r="ES196" s="91"/>
      <c r="ET196" s="91"/>
      <c r="EU196" s="91"/>
      <c r="EV196" s="91"/>
      <c r="EW196" s="91"/>
      <c r="EX196" s="91"/>
      <c r="EY196" s="91"/>
      <c r="EZ196" s="91"/>
      <c r="FA196" s="91"/>
      <c r="FB196" s="91"/>
      <c r="FC196" s="91"/>
      <c r="FD196" s="91"/>
      <c r="FE196" s="91"/>
      <c r="FF196" s="91"/>
      <c r="FG196" s="91"/>
      <c r="FH196" s="91"/>
      <c r="FI196" s="91"/>
      <c r="FJ196" s="91"/>
      <c r="FK196" s="91"/>
      <c r="FL196" s="91"/>
      <c r="FM196" s="91"/>
      <c r="FN196" s="91"/>
      <c r="FO196" s="91"/>
      <c r="FP196" s="91"/>
      <c r="FQ196" s="91"/>
      <c r="FR196" s="91"/>
      <c r="FS196" s="91"/>
      <c r="FT196" s="91"/>
      <c r="FU196" s="91"/>
      <c r="FV196" s="91"/>
      <c r="FW196" s="91"/>
      <c r="FX196" s="91"/>
      <c r="FY196" s="91"/>
      <c r="FZ196" s="91"/>
      <c r="GA196" s="91"/>
      <c r="GB196" s="91"/>
      <c r="GC196" s="91"/>
      <c r="GD196" s="91"/>
      <c r="GE196" s="91"/>
      <c r="GF196" s="91"/>
      <c r="GG196" s="91"/>
      <c r="GH196" s="91"/>
      <c r="GI196" s="91"/>
      <c r="GJ196" s="91"/>
      <c r="GK196" s="91"/>
      <c r="GL196" s="91"/>
      <c r="GM196" s="91"/>
      <c r="GN196" s="91"/>
      <c r="GO196" s="91"/>
      <c r="GP196" s="91"/>
      <c r="GQ196" s="91"/>
      <c r="GR196" s="91"/>
      <c r="GS196" s="91"/>
      <c r="GT196" s="91"/>
      <c r="GU196" s="91"/>
      <c r="GV196" s="91"/>
      <c r="GW196" s="91"/>
      <c r="GX196" s="91"/>
      <c r="GY196" s="91"/>
      <c r="GZ196" s="91"/>
      <c r="HA196" s="91"/>
      <c r="HB196" s="91"/>
      <c r="HC196" s="91"/>
      <c r="HD196" s="91"/>
      <c r="HE196" s="91"/>
      <c r="HF196" s="91"/>
      <c r="HG196" s="91"/>
      <c r="HH196" s="91"/>
      <c r="HI196" s="91"/>
      <c r="HJ196" s="91"/>
      <c r="HK196" s="91"/>
      <c r="HL196" s="91"/>
      <c r="HM196" s="91"/>
      <c r="HN196" s="91"/>
      <c r="HO196" s="91"/>
      <c r="HP196" s="91"/>
      <c r="HQ196" s="91"/>
      <c r="HR196" s="91"/>
      <c r="HS196" s="91"/>
      <c r="HT196" s="91"/>
      <c r="HU196" s="91"/>
      <c r="HV196" s="91"/>
      <c r="HW196" s="91"/>
      <c r="HX196" s="91"/>
      <c r="HY196" s="91"/>
      <c r="HZ196" s="91"/>
      <c r="IA196" s="91"/>
      <c r="IB196" s="91"/>
      <c r="IC196" s="91"/>
      <c r="ID196" s="91"/>
      <c r="IE196" s="91"/>
      <c r="IF196" s="91"/>
      <c r="IG196" s="91"/>
      <c r="IH196" s="91"/>
      <c r="II196" s="91"/>
      <c r="IJ196" s="91"/>
      <c r="IK196" s="91"/>
      <c r="IL196" s="91"/>
      <c r="IM196" s="91"/>
      <c r="IN196" s="91"/>
      <c r="IO196" s="91"/>
      <c r="IP196" s="91"/>
      <c r="IQ196" s="91"/>
      <c r="IR196" s="91"/>
      <c r="IS196" s="91"/>
      <c r="IT196" s="91"/>
      <c r="IU196" s="91"/>
      <c r="IV196" s="91"/>
      <c r="IW196" s="91"/>
      <c r="IX196" s="91"/>
      <c r="IY196" s="91"/>
      <c r="IZ196" s="91"/>
      <c r="JA196" s="91"/>
      <c r="JB196" s="91"/>
      <c r="JC196" s="91"/>
      <c r="JD196" s="91"/>
      <c r="JE196" s="91"/>
      <c r="JF196" s="91"/>
      <c r="JG196" s="91"/>
      <c r="JH196" s="91"/>
      <c r="JI196" s="91"/>
      <c r="JJ196" s="91"/>
      <c r="JK196" s="91"/>
      <c r="JL196" s="91"/>
      <c r="JM196" s="91"/>
      <c r="JN196" s="91"/>
      <c r="JO196" s="91"/>
      <c r="JP196" s="91"/>
      <c r="JQ196" s="91"/>
      <c r="JR196" s="91"/>
      <c r="JS196" s="91"/>
      <c r="JT196" s="91"/>
      <c r="JU196" s="91"/>
      <c r="JV196" s="91"/>
      <c r="JW196" s="91"/>
      <c r="JX196" s="91"/>
      <c r="JY196" s="91"/>
      <c r="JZ196" s="91"/>
      <c r="KA196" s="91"/>
      <c r="KB196" s="91"/>
      <c r="KC196" s="91"/>
      <c r="KD196" s="91"/>
      <c r="KE196" s="91"/>
      <c r="KF196" s="91"/>
      <c r="KG196" s="91"/>
      <c r="KH196" s="91"/>
      <c r="KI196" s="91"/>
      <c r="KJ196" s="91"/>
      <c r="KK196" s="91"/>
      <c r="KL196" s="91"/>
      <c r="KM196" s="91"/>
      <c r="KN196" s="91"/>
      <c r="KO196" s="91"/>
      <c r="KP196" s="91"/>
      <c r="KQ196" s="91"/>
      <c r="KR196" s="91"/>
      <c r="KS196" s="91"/>
      <c r="KT196" s="91"/>
      <c r="KU196" s="91"/>
      <c r="KV196" s="91"/>
      <c r="KW196" s="91"/>
      <c r="KX196" s="91"/>
      <c r="KY196" s="91"/>
      <c r="KZ196" s="91"/>
      <c r="LA196" s="91"/>
      <c r="LB196" s="91"/>
      <c r="LC196" s="91"/>
      <c r="LD196" s="91"/>
      <c r="LE196" s="91"/>
      <c r="LF196" s="91"/>
      <c r="LG196" s="91"/>
      <c r="LH196" s="91"/>
      <c r="LI196" s="91"/>
      <c r="LJ196" s="91"/>
      <c r="LK196" s="91"/>
      <c r="LL196" s="91"/>
      <c r="LM196" s="91"/>
      <c r="LN196" s="91"/>
      <c r="LO196" s="91"/>
      <c r="LP196" s="91"/>
      <c r="LQ196" s="91"/>
      <c r="LR196" s="91"/>
      <c r="LS196" s="91"/>
      <c r="LT196" s="91"/>
      <c r="LU196" s="91"/>
      <c r="LV196" s="91"/>
      <c r="LW196" s="91"/>
      <c r="LX196" s="91"/>
      <c r="LY196" s="91"/>
    </row>
    <row r="197" spans="1:337" s="1" customFormat="1" ht="15" thickBot="1" x14ac:dyDescent="0.4">
      <c r="A197" s="61"/>
      <c r="B197" s="36">
        <v>1</v>
      </c>
      <c r="C197" s="37">
        <v>1</v>
      </c>
      <c r="D197" s="38">
        <v>0</v>
      </c>
      <c r="E197" s="54"/>
      <c r="F197" s="55"/>
      <c r="G197" s="56"/>
      <c r="H197" s="56"/>
      <c r="I197" s="57"/>
      <c r="J197" s="41"/>
      <c r="K197" s="42"/>
      <c r="L197" s="42"/>
      <c r="M197" s="42"/>
      <c r="N197" s="42"/>
      <c r="O197" s="14"/>
      <c r="P197" s="14"/>
      <c r="Q197" s="14"/>
      <c r="R197" s="14"/>
      <c r="S197" s="107">
        <v>-0.14471501363587258</v>
      </c>
      <c r="T197" s="15">
        <f t="shared" si="35"/>
        <v>0.46388425390814364</v>
      </c>
      <c r="U197" s="43"/>
      <c r="V197" s="19">
        <v>0.11597106347703591</v>
      </c>
      <c r="W197" s="44"/>
      <c r="X197" s="44"/>
      <c r="Y197" s="45"/>
      <c r="Z197" s="42"/>
      <c r="AA197" s="42"/>
      <c r="AB197" s="19"/>
      <c r="AC197" s="44"/>
      <c r="AD197" s="46"/>
      <c r="AE197" s="47"/>
      <c r="AF197" s="119"/>
      <c r="AG197" s="120"/>
      <c r="AH197" s="116"/>
      <c r="AI197" s="123"/>
      <c r="AJ197" s="126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91"/>
      <c r="BC197" s="91"/>
      <c r="BD197" s="91"/>
      <c r="BE197" s="91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  <c r="BQ197" s="91"/>
      <c r="BR197" s="91"/>
      <c r="BS197" s="91"/>
      <c r="BT197" s="91"/>
      <c r="BU197" s="91"/>
      <c r="BV197" s="91"/>
      <c r="BW197" s="91"/>
      <c r="BX197" s="91"/>
      <c r="BY197" s="91"/>
      <c r="BZ197" s="91"/>
      <c r="CA197" s="91"/>
      <c r="CB197" s="91"/>
      <c r="CC197" s="91"/>
      <c r="CD197" s="91"/>
      <c r="CE197" s="91"/>
      <c r="CF197" s="91"/>
      <c r="CG197" s="91"/>
      <c r="CH197" s="91"/>
      <c r="CI197" s="91"/>
      <c r="CJ197" s="91"/>
      <c r="CK197" s="91"/>
      <c r="CL197" s="91"/>
      <c r="CM197" s="91"/>
      <c r="CN197" s="91"/>
      <c r="CO197" s="91"/>
      <c r="CP197" s="91"/>
      <c r="CQ197" s="91"/>
      <c r="CR197" s="91"/>
      <c r="CS197" s="91"/>
      <c r="CT197" s="91"/>
      <c r="CU197" s="91"/>
      <c r="CV197" s="91"/>
      <c r="CW197" s="91"/>
      <c r="CX197" s="91"/>
      <c r="CY197" s="91"/>
      <c r="CZ197" s="91"/>
      <c r="DA197" s="91"/>
      <c r="DB197" s="91"/>
      <c r="DC197" s="91"/>
      <c r="DD197" s="91"/>
      <c r="DE197" s="91"/>
      <c r="DF197" s="91"/>
      <c r="DG197" s="91"/>
      <c r="DH197" s="91"/>
      <c r="DI197" s="91"/>
      <c r="DJ197" s="91"/>
      <c r="DK197" s="91"/>
      <c r="DL197" s="91"/>
      <c r="DM197" s="91"/>
      <c r="DN197" s="91"/>
      <c r="DO197" s="91"/>
      <c r="DP197" s="91"/>
      <c r="DQ197" s="91"/>
      <c r="DR197" s="91"/>
      <c r="DS197" s="91"/>
      <c r="DT197" s="91"/>
      <c r="DU197" s="91"/>
      <c r="DV197" s="91"/>
      <c r="DW197" s="91"/>
      <c r="DX197" s="91"/>
      <c r="DY197" s="91"/>
      <c r="DZ197" s="91"/>
      <c r="EA197" s="91"/>
      <c r="EB197" s="91"/>
      <c r="EC197" s="91"/>
      <c r="ED197" s="91"/>
      <c r="EE197" s="91"/>
      <c r="EF197" s="91"/>
      <c r="EG197" s="91"/>
      <c r="EH197" s="91"/>
      <c r="EI197" s="91"/>
      <c r="EJ197" s="91"/>
      <c r="EK197" s="91"/>
      <c r="EL197" s="91"/>
      <c r="EM197" s="91"/>
      <c r="EN197" s="91"/>
      <c r="EO197" s="91"/>
      <c r="EP197" s="91"/>
      <c r="EQ197" s="91"/>
      <c r="ER197" s="91"/>
      <c r="ES197" s="91"/>
      <c r="ET197" s="91"/>
      <c r="EU197" s="91"/>
      <c r="EV197" s="91"/>
      <c r="EW197" s="91"/>
      <c r="EX197" s="91"/>
      <c r="EY197" s="91"/>
      <c r="EZ197" s="91"/>
      <c r="FA197" s="91"/>
      <c r="FB197" s="91"/>
      <c r="FC197" s="91"/>
      <c r="FD197" s="91"/>
      <c r="FE197" s="91"/>
      <c r="FF197" s="91"/>
      <c r="FG197" s="91"/>
      <c r="FH197" s="91"/>
      <c r="FI197" s="91"/>
      <c r="FJ197" s="91"/>
      <c r="FK197" s="91"/>
      <c r="FL197" s="91"/>
      <c r="FM197" s="91"/>
      <c r="FN197" s="91"/>
      <c r="FO197" s="91"/>
      <c r="FP197" s="91"/>
      <c r="FQ197" s="91"/>
      <c r="FR197" s="91"/>
      <c r="FS197" s="91"/>
      <c r="FT197" s="91"/>
      <c r="FU197" s="91"/>
      <c r="FV197" s="91"/>
      <c r="FW197" s="91"/>
      <c r="FX197" s="91"/>
      <c r="FY197" s="91"/>
      <c r="FZ197" s="91"/>
      <c r="GA197" s="91"/>
      <c r="GB197" s="91"/>
      <c r="GC197" s="91"/>
      <c r="GD197" s="91"/>
      <c r="GE197" s="91"/>
      <c r="GF197" s="91"/>
      <c r="GG197" s="91"/>
      <c r="GH197" s="91"/>
      <c r="GI197" s="91"/>
      <c r="GJ197" s="91"/>
      <c r="GK197" s="91"/>
      <c r="GL197" s="91"/>
      <c r="GM197" s="91"/>
      <c r="GN197" s="91"/>
      <c r="GO197" s="91"/>
      <c r="GP197" s="91"/>
      <c r="GQ197" s="91"/>
      <c r="GR197" s="91"/>
      <c r="GS197" s="91"/>
      <c r="GT197" s="91"/>
      <c r="GU197" s="91"/>
      <c r="GV197" s="91"/>
      <c r="GW197" s="91"/>
      <c r="GX197" s="91"/>
      <c r="GY197" s="91"/>
      <c r="GZ197" s="91"/>
      <c r="HA197" s="91"/>
      <c r="HB197" s="91"/>
      <c r="HC197" s="91"/>
      <c r="HD197" s="91"/>
      <c r="HE197" s="91"/>
      <c r="HF197" s="91"/>
      <c r="HG197" s="91"/>
      <c r="HH197" s="91"/>
      <c r="HI197" s="91"/>
      <c r="HJ197" s="91"/>
      <c r="HK197" s="91"/>
      <c r="HL197" s="91"/>
      <c r="HM197" s="91"/>
      <c r="HN197" s="91"/>
      <c r="HO197" s="91"/>
      <c r="HP197" s="91"/>
      <c r="HQ197" s="91"/>
      <c r="HR197" s="91"/>
      <c r="HS197" s="91"/>
      <c r="HT197" s="91"/>
      <c r="HU197" s="91"/>
      <c r="HV197" s="91"/>
      <c r="HW197" s="91"/>
      <c r="HX197" s="91"/>
      <c r="HY197" s="91"/>
      <c r="HZ197" s="91"/>
      <c r="IA197" s="91"/>
      <c r="IB197" s="91"/>
      <c r="IC197" s="91"/>
      <c r="ID197" s="91"/>
      <c r="IE197" s="91"/>
      <c r="IF197" s="91"/>
      <c r="IG197" s="91"/>
      <c r="IH197" s="91"/>
      <c r="II197" s="91"/>
      <c r="IJ197" s="91"/>
      <c r="IK197" s="91"/>
      <c r="IL197" s="91"/>
      <c r="IM197" s="91"/>
      <c r="IN197" s="91"/>
      <c r="IO197" s="91"/>
      <c r="IP197" s="91"/>
      <c r="IQ197" s="91"/>
      <c r="IR197" s="91"/>
      <c r="IS197" s="91"/>
      <c r="IT197" s="91"/>
      <c r="IU197" s="91"/>
      <c r="IV197" s="91"/>
      <c r="IW197" s="91"/>
      <c r="IX197" s="91"/>
      <c r="IY197" s="91"/>
      <c r="IZ197" s="91"/>
      <c r="JA197" s="91"/>
      <c r="JB197" s="91"/>
      <c r="JC197" s="91"/>
      <c r="JD197" s="91"/>
      <c r="JE197" s="91"/>
      <c r="JF197" s="91"/>
      <c r="JG197" s="91"/>
      <c r="JH197" s="91"/>
      <c r="JI197" s="91"/>
      <c r="JJ197" s="91"/>
      <c r="JK197" s="91"/>
      <c r="JL197" s="91"/>
      <c r="JM197" s="91"/>
      <c r="JN197" s="91"/>
      <c r="JO197" s="91"/>
      <c r="JP197" s="91"/>
      <c r="JQ197" s="91"/>
      <c r="JR197" s="91"/>
      <c r="JS197" s="91"/>
      <c r="JT197" s="91"/>
      <c r="JU197" s="91"/>
      <c r="JV197" s="91"/>
      <c r="JW197" s="91"/>
      <c r="JX197" s="91"/>
      <c r="JY197" s="91"/>
      <c r="JZ197" s="91"/>
      <c r="KA197" s="91"/>
      <c r="KB197" s="91"/>
      <c r="KC197" s="91"/>
      <c r="KD197" s="91"/>
      <c r="KE197" s="91"/>
      <c r="KF197" s="91"/>
      <c r="KG197" s="91"/>
      <c r="KH197" s="91"/>
      <c r="KI197" s="91"/>
      <c r="KJ197" s="91"/>
      <c r="KK197" s="91"/>
      <c r="KL197" s="91"/>
      <c r="KM197" s="91"/>
      <c r="KN197" s="91"/>
      <c r="KO197" s="91"/>
      <c r="KP197" s="91"/>
      <c r="KQ197" s="91"/>
      <c r="KR197" s="91"/>
      <c r="KS197" s="91"/>
      <c r="KT197" s="91"/>
      <c r="KU197" s="91"/>
      <c r="KV197" s="91"/>
      <c r="KW197" s="91"/>
      <c r="KX197" s="91"/>
      <c r="KY197" s="91"/>
      <c r="KZ197" s="91"/>
      <c r="LA197" s="91"/>
      <c r="LB197" s="91"/>
      <c r="LC197" s="91"/>
      <c r="LD197" s="91"/>
      <c r="LE197" s="91"/>
      <c r="LF197" s="91"/>
      <c r="LG197" s="91"/>
      <c r="LH197" s="91"/>
      <c r="LI197" s="91"/>
      <c r="LJ197" s="91"/>
      <c r="LK197" s="91"/>
      <c r="LL197" s="91"/>
      <c r="LM197" s="91"/>
      <c r="LN197" s="91"/>
      <c r="LO197" s="91"/>
      <c r="LP197" s="91"/>
      <c r="LQ197" s="91"/>
      <c r="LR197" s="91"/>
      <c r="LS197" s="91"/>
      <c r="LT197" s="91"/>
      <c r="LU197" s="91"/>
      <c r="LV197" s="91"/>
      <c r="LW197" s="91"/>
      <c r="LX197" s="91"/>
      <c r="LY197" s="91"/>
    </row>
    <row r="198" spans="1:337" s="1" customFormat="1" ht="15" thickBot="1" x14ac:dyDescent="0.4">
      <c r="A198" s="59">
        <f>A194+1</f>
        <v>48</v>
      </c>
      <c r="B198" s="3">
        <v>0</v>
      </c>
      <c r="C198" s="4">
        <v>0</v>
      </c>
      <c r="D198" s="5">
        <v>0</v>
      </c>
      <c r="E198" s="48" cm="1">
        <f t="array" ref="E198:F200">AF194:AG196</f>
        <v>-0.4162493550882071</v>
      </c>
      <c r="F198" s="49">
        <v>-0.34884478093234972</v>
      </c>
      <c r="G198" s="49" cm="1">
        <f t="array" ref="G198:G200">AI194:AI196</f>
        <v>3.4233347620062555</v>
      </c>
      <c r="H198" s="49" cm="1">
        <f t="array" ref="H198:H200">AH194:AH196</f>
        <v>0.4503671658303634</v>
      </c>
      <c r="I198" s="52">
        <f>AJ194</f>
        <v>-1.4262145247864875</v>
      </c>
      <c r="J198" s="8">
        <v>3</v>
      </c>
      <c r="K198" s="9" cm="1">
        <f t="array" ref="K198:N200" xml:space="preserve"> MMULT(E198:F200, TRANSPOSE(B198:C201))+H198:H200</f>
        <v>0.4503671658303634</v>
      </c>
      <c r="L198" s="9">
        <v>0.10152238489801368</v>
      </c>
      <c r="M198" s="9">
        <v>3.4117810742156307E-2</v>
      </c>
      <c r="N198" s="9">
        <v>-0.31472697019019336</v>
      </c>
      <c r="O198" s="11">
        <f>(EXP(K198)-EXP(-K198))/(EXP(K198)+EXP(-K198))</f>
        <v>0.42220076925506256</v>
      </c>
      <c r="P198" s="11">
        <f t="shared" ref="P198:R200" si="50">1/(1+EXP(-L198))</f>
        <v>0.52535881928651995</v>
      </c>
      <c r="Q198" s="11">
        <f t="shared" si="50"/>
        <v>0.50852862540714905</v>
      </c>
      <c r="R198" s="11">
        <f t="shared" si="50"/>
        <v>0.42196136038930032</v>
      </c>
      <c r="S198" s="105" cm="1">
        <f t="array" ref="S198:S201">MMULT(TRANSPOSE(O198:R200), G198:G200)+I198</f>
        <v>-0.13401420975471812</v>
      </c>
      <c r="T198" s="15">
        <f t="shared" si="35"/>
        <v>0.46654650078386833</v>
      </c>
      <c r="U198" s="16" cm="1">
        <f t="array" ref="U198">0.25*(-SUMPRODUCT(D198:D201,LN(T198:T201))-SUMPRODUCT(1-D198:D201,LN(1-T198:T201)))</f>
        <v>0.61498470651237325</v>
      </c>
      <c r="V198" s="17" cm="1">
        <f t="array" ref="V198:V201">0.25*(T198:T201-D198:D201)</f>
        <v>0.11663662519596708</v>
      </c>
      <c r="W198" s="20" cm="1">
        <f t="array" ref="W198:W200" xml:space="preserve"> TRANSPOSE(MMULT( TRANSPOSE(_xlfn.ANCHORARRAY(V198)), TRANSPOSE(O198:R200)))</f>
        <v>-1.9196848741961481E-2</v>
      </c>
      <c r="X198" s="20">
        <f>SUM(_xlfn.ANCHORARRAY(V198))</f>
        <v>5.5545104247142763E-3</v>
      </c>
      <c r="Y198" s="22" cm="1">
        <f t="array" ref="Y198:AB200">(G198:G200)*(TRANSPOSE(_xlfn.ANCHORARRAY(V198))*(O198:R200)*(1-O198:R200))</f>
        <v>9.7404785617010561E-2</v>
      </c>
      <c r="Z198" s="23">
        <v>-9.7804161881194424E-2</v>
      </c>
      <c r="AA198" s="23">
        <v>-9.6085963765395174E-2</v>
      </c>
      <c r="AB198" s="17">
        <v>9.6688353566337648E-2</v>
      </c>
      <c r="AC198" s="20" cm="1">
        <f t="array" ref="AC198:AD200">MMULT((_xlfn.ANCHORARRAY(Y198)),(B198:C201))</f>
        <v>6.0238980094247385E-4</v>
      </c>
      <c r="AD198" s="26">
        <v>-1.1158083148567755E-3</v>
      </c>
      <c r="AE198" s="28">
        <f>SUM(Y198:AB198)</f>
        <v>2.0301353675861167E-4</v>
      </c>
      <c r="AF198" s="117" cm="1">
        <f t="array" ref="AF198:AG200">E198:F200-3*(_xlfn.ANCHORARRAY(AC198))</f>
        <v>-0.41805652449103453</v>
      </c>
      <c r="AG198" s="118">
        <v>-0.34549735598777942</v>
      </c>
      <c r="AH198" s="114" cm="1">
        <f t="array" ref="AH198:AH200">(H198:H200)-3*(AE198:AE200)</f>
        <v>0.44975812522008757</v>
      </c>
      <c r="AI198" s="121" cm="1">
        <f t="array" ref="AI198:AI200">G198:G200-3*(_xlfn.ANCHORARRAY(W198))</f>
        <v>3.4809253082321399</v>
      </c>
      <c r="AJ198" s="124">
        <f>I198-3*(X198)</f>
        <v>-1.4428780560606302</v>
      </c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  <c r="AY198" s="91"/>
      <c r="AZ198" s="91"/>
      <c r="BA198" s="91"/>
      <c r="BB198" s="91"/>
      <c r="BC198" s="91"/>
      <c r="BD198" s="91"/>
      <c r="BE198" s="91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  <c r="BQ198" s="91"/>
      <c r="BR198" s="91"/>
      <c r="BS198" s="91"/>
      <c r="BT198" s="91"/>
      <c r="BU198" s="91"/>
      <c r="BV198" s="91"/>
      <c r="BW198" s="91"/>
      <c r="BX198" s="91"/>
      <c r="BY198" s="91"/>
      <c r="BZ198" s="91"/>
      <c r="CA198" s="91"/>
      <c r="CB198" s="91"/>
      <c r="CC198" s="91"/>
      <c r="CD198" s="91"/>
      <c r="CE198" s="91"/>
      <c r="CF198" s="91"/>
      <c r="CG198" s="91"/>
      <c r="CH198" s="91"/>
      <c r="CI198" s="91"/>
      <c r="CJ198" s="91"/>
      <c r="CK198" s="91"/>
      <c r="CL198" s="91"/>
      <c r="CM198" s="91"/>
      <c r="CN198" s="91"/>
      <c r="CO198" s="91"/>
      <c r="CP198" s="91"/>
      <c r="CQ198" s="91"/>
      <c r="CR198" s="91"/>
      <c r="CS198" s="91"/>
      <c r="CT198" s="91"/>
      <c r="CU198" s="91"/>
      <c r="CV198" s="91"/>
      <c r="CW198" s="91"/>
      <c r="CX198" s="91"/>
      <c r="CY198" s="91"/>
      <c r="CZ198" s="91"/>
      <c r="DA198" s="91"/>
      <c r="DB198" s="91"/>
      <c r="DC198" s="91"/>
      <c r="DD198" s="91"/>
      <c r="DE198" s="91"/>
      <c r="DF198" s="91"/>
      <c r="DG198" s="91"/>
      <c r="DH198" s="91"/>
      <c r="DI198" s="91"/>
      <c r="DJ198" s="91"/>
      <c r="DK198" s="91"/>
      <c r="DL198" s="91"/>
      <c r="DM198" s="91"/>
      <c r="DN198" s="91"/>
      <c r="DO198" s="91"/>
      <c r="DP198" s="91"/>
      <c r="DQ198" s="91"/>
      <c r="DR198" s="91"/>
      <c r="DS198" s="91"/>
      <c r="DT198" s="91"/>
      <c r="DU198" s="91"/>
      <c r="DV198" s="91"/>
      <c r="DW198" s="91"/>
      <c r="DX198" s="91"/>
      <c r="DY198" s="91"/>
      <c r="DZ198" s="91"/>
      <c r="EA198" s="91"/>
      <c r="EB198" s="91"/>
      <c r="EC198" s="91"/>
      <c r="ED198" s="91"/>
      <c r="EE198" s="91"/>
      <c r="EF198" s="91"/>
      <c r="EG198" s="91"/>
      <c r="EH198" s="91"/>
      <c r="EI198" s="91"/>
      <c r="EJ198" s="91"/>
      <c r="EK198" s="91"/>
      <c r="EL198" s="91"/>
      <c r="EM198" s="91"/>
      <c r="EN198" s="91"/>
      <c r="EO198" s="91"/>
      <c r="EP198" s="91"/>
      <c r="EQ198" s="91"/>
      <c r="ER198" s="91"/>
      <c r="ES198" s="91"/>
      <c r="ET198" s="91"/>
      <c r="EU198" s="91"/>
      <c r="EV198" s="91"/>
      <c r="EW198" s="91"/>
      <c r="EX198" s="91"/>
      <c r="EY198" s="91"/>
      <c r="EZ198" s="91"/>
      <c r="FA198" s="91"/>
      <c r="FB198" s="91"/>
      <c r="FC198" s="91"/>
      <c r="FD198" s="91"/>
      <c r="FE198" s="91"/>
      <c r="FF198" s="91"/>
      <c r="FG198" s="91"/>
      <c r="FH198" s="91"/>
      <c r="FI198" s="91"/>
      <c r="FJ198" s="91"/>
      <c r="FK198" s="91"/>
      <c r="FL198" s="91"/>
      <c r="FM198" s="91"/>
      <c r="FN198" s="91"/>
      <c r="FO198" s="91"/>
      <c r="FP198" s="91"/>
      <c r="FQ198" s="91"/>
      <c r="FR198" s="91"/>
      <c r="FS198" s="91"/>
      <c r="FT198" s="91"/>
      <c r="FU198" s="91"/>
      <c r="FV198" s="91"/>
      <c r="FW198" s="91"/>
      <c r="FX198" s="91"/>
      <c r="FY198" s="91"/>
      <c r="FZ198" s="91"/>
      <c r="GA198" s="91"/>
      <c r="GB198" s="91"/>
      <c r="GC198" s="91"/>
      <c r="GD198" s="91"/>
      <c r="GE198" s="91"/>
      <c r="GF198" s="91"/>
      <c r="GG198" s="91"/>
      <c r="GH198" s="91"/>
      <c r="GI198" s="91"/>
      <c r="GJ198" s="91"/>
      <c r="GK198" s="91"/>
      <c r="GL198" s="91"/>
      <c r="GM198" s="91"/>
      <c r="GN198" s="91"/>
      <c r="GO198" s="91"/>
      <c r="GP198" s="91"/>
      <c r="GQ198" s="91"/>
      <c r="GR198" s="91"/>
      <c r="GS198" s="91"/>
      <c r="GT198" s="91"/>
      <c r="GU198" s="91"/>
      <c r="GV198" s="91"/>
      <c r="GW198" s="91"/>
      <c r="GX198" s="91"/>
      <c r="GY198" s="91"/>
      <c r="GZ198" s="91"/>
      <c r="HA198" s="91"/>
      <c r="HB198" s="91"/>
      <c r="HC198" s="91"/>
      <c r="HD198" s="91"/>
      <c r="HE198" s="91"/>
      <c r="HF198" s="91"/>
      <c r="HG198" s="91"/>
      <c r="HH198" s="91"/>
      <c r="HI198" s="91"/>
      <c r="HJ198" s="91"/>
      <c r="HK198" s="91"/>
      <c r="HL198" s="91"/>
      <c r="HM198" s="91"/>
      <c r="HN198" s="91"/>
      <c r="HO198" s="91"/>
      <c r="HP198" s="91"/>
      <c r="HQ198" s="91"/>
      <c r="HR198" s="91"/>
      <c r="HS198" s="91"/>
      <c r="HT198" s="91"/>
      <c r="HU198" s="91"/>
      <c r="HV198" s="91"/>
      <c r="HW198" s="91"/>
      <c r="HX198" s="91"/>
      <c r="HY198" s="91"/>
      <c r="HZ198" s="91"/>
      <c r="IA198" s="91"/>
      <c r="IB198" s="91"/>
      <c r="IC198" s="91"/>
      <c r="ID198" s="91"/>
      <c r="IE198" s="91"/>
      <c r="IF198" s="91"/>
      <c r="IG198" s="91"/>
      <c r="IH198" s="91"/>
      <c r="II198" s="91"/>
      <c r="IJ198" s="91"/>
      <c r="IK198" s="91"/>
      <c r="IL198" s="91"/>
      <c r="IM198" s="91"/>
      <c r="IN198" s="91"/>
      <c r="IO198" s="91"/>
      <c r="IP198" s="91"/>
      <c r="IQ198" s="91"/>
      <c r="IR198" s="91"/>
      <c r="IS198" s="91"/>
      <c r="IT198" s="91"/>
      <c r="IU198" s="91"/>
      <c r="IV198" s="91"/>
      <c r="IW198" s="91"/>
      <c r="IX198" s="91"/>
      <c r="IY198" s="91"/>
      <c r="IZ198" s="91"/>
      <c r="JA198" s="91"/>
      <c r="JB198" s="91"/>
      <c r="JC198" s="91"/>
      <c r="JD198" s="91"/>
      <c r="JE198" s="91"/>
      <c r="JF198" s="91"/>
      <c r="JG198" s="91"/>
      <c r="JH198" s="91"/>
      <c r="JI198" s="91"/>
      <c r="JJ198" s="91"/>
      <c r="JK198" s="91"/>
      <c r="JL198" s="91"/>
      <c r="JM198" s="91"/>
      <c r="JN198" s="91"/>
      <c r="JO198" s="91"/>
      <c r="JP198" s="91"/>
      <c r="JQ198" s="91"/>
      <c r="JR198" s="91"/>
      <c r="JS198" s="91"/>
      <c r="JT198" s="91"/>
      <c r="JU198" s="91"/>
      <c r="JV198" s="91"/>
      <c r="JW198" s="91"/>
      <c r="JX198" s="91"/>
      <c r="JY198" s="91"/>
      <c r="JZ198" s="91"/>
      <c r="KA198" s="91"/>
      <c r="KB198" s="91"/>
      <c r="KC198" s="91"/>
      <c r="KD198" s="91"/>
      <c r="KE198" s="91"/>
      <c r="KF198" s="91"/>
      <c r="KG198" s="91"/>
      <c r="KH198" s="91"/>
      <c r="KI198" s="91"/>
      <c r="KJ198" s="91"/>
      <c r="KK198" s="91"/>
      <c r="KL198" s="91"/>
      <c r="KM198" s="91"/>
      <c r="KN198" s="91"/>
      <c r="KO198" s="91"/>
      <c r="KP198" s="91"/>
      <c r="KQ198" s="91"/>
      <c r="KR198" s="91"/>
      <c r="KS198" s="91"/>
      <c r="KT198" s="91"/>
      <c r="KU198" s="91"/>
      <c r="KV198" s="91"/>
      <c r="KW198" s="91"/>
      <c r="KX198" s="91"/>
      <c r="KY198" s="91"/>
      <c r="KZ198" s="91"/>
      <c r="LA198" s="91"/>
      <c r="LB198" s="91"/>
      <c r="LC198" s="91"/>
      <c r="LD198" s="91"/>
      <c r="LE198" s="91"/>
      <c r="LF198" s="91"/>
      <c r="LG198" s="91"/>
      <c r="LH198" s="91"/>
      <c r="LI198" s="91"/>
      <c r="LJ198" s="91"/>
      <c r="LK198" s="91"/>
      <c r="LL198" s="91"/>
      <c r="LM198" s="91"/>
      <c r="LN198" s="91"/>
      <c r="LO198" s="91"/>
      <c r="LP198" s="91"/>
      <c r="LQ198" s="91"/>
      <c r="LR198" s="91"/>
      <c r="LS198" s="91"/>
      <c r="LT198" s="91"/>
      <c r="LU198" s="91"/>
      <c r="LV198" s="91"/>
      <c r="LW198" s="91"/>
      <c r="LX198" s="91"/>
      <c r="LY198" s="91"/>
    </row>
    <row r="199" spans="1:337" s="1" customFormat="1" ht="15" thickBot="1" x14ac:dyDescent="0.4">
      <c r="A199" s="60"/>
      <c r="B199" s="29">
        <v>0</v>
      </c>
      <c r="C199" s="30">
        <v>1</v>
      </c>
      <c r="D199" s="31">
        <v>1</v>
      </c>
      <c r="E199" s="50">
        <v>-0.48166701504786535</v>
      </c>
      <c r="F199" s="51">
        <v>0.72214104928850387</v>
      </c>
      <c r="G199" s="49">
        <v>-0.39622926498757782</v>
      </c>
      <c r="H199" s="49">
        <v>6.7908860486639119E-2</v>
      </c>
      <c r="I199" s="53"/>
      <c r="J199" s="34"/>
      <c r="K199" s="10">
        <v>6.7908860486639119E-2</v>
      </c>
      <c r="L199" s="10">
        <v>0.790049909775143</v>
      </c>
      <c r="M199" s="10">
        <v>-0.41375815456122622</v>
      </c>
      <c r="N199" s="10">
        <v>0.30838289472727765</v>
      </c>
      <c r="O199" s="13">
        <f>1/(1+EXP(-K199))</f>
        <v>0.51697069376640636</v>
      </c>
      <c r="P199" s="13">
        <f t="shared" si="50"/>
        <v>0.68784204707891128</v>
      </c>
      <c r="Q199" s="13">
        <f t="shared" si="50"/>
        <v>0.39801132946247175</v>
      </c>
      <c r="R199" s="13">
        <f t="shared" si="50"/>
        <v>0.57649049508256123</v>
      </c>
      <c r="S199" s="106">
        <v>0.16720256167612213</v>
      </c>
      <c r="T199" s="15">
        <f t="shared" si="35"/>
        <v>0.54170352791920229</v>
      </c>
      <c r="U199" s="35"/>
      <c r="V199" s="18">
        <v>-0.11457411802019943</v>
      </c>
      <c r="W199" s="21">
        <v>3.5459315837116784E-3</v>
      </c>
      <c r="X199" s="21"/>
      <c r="Y199" s="24">
        <v>-1.1540400987343666E-2</v>
      </c>
      <c r="Z199" s="25">
        <v>9.7475662571863114E-3</v>
      </c>
      <c r="AA199" s="25">
        <v>1.0661719422387268E-2</v>
      </c>
      <c r="AB199" s="18">
        <v>-1.1202039574765815E-2</v>
      </c>
      <c r="AC199" s="21">
        <v>-5.4032015237854766E-4</v>
      </c>
      <c r="AD199" s="27">
        <v>-1.4544733175795039E-3</v>
      </c>
      <c r="AE199" s="28">
        <f>SUM(Y199:AB199)</f>
        <v>-2.3331548825359025E-3</v>
      </c>
      <c r="AF199" s="117">
        <v>-0.48004605459072969</v>
      </c>
      <c r="AG199" s="118">
        <v>0.72650446924124235</v>
      </c>
      <c r="AH199" s="115">
        <v>7.4908325134246834E-2</v>
      </c>
      <c r="AI199" s="122">
        <v>-0.40686705973871284</v>
      </c>
      <c r="AJ199" s="125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91"/>
      <c r="BC199" s="91"/>
      <c r="BD199" s="91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1"/>
      <c r="BZ199" s="91"/>
      <c r="CA199" s="91"/>
      <c r="CB199" s="91"/>
      <c r="CC199" s="91"/>
      <c r="CD199" s="91"/>
      <c r="CE199" s="91"/>
      <c r="CF199" s="91"/>
      <c r="CG199" s="91"/>
      <c r="CH199" s="91"/>
      <c r="CI199" s="91"/>
      <c r="CJ199" s="91"/>
      <c r="CK199" s="91"/>
      <c r="CL199" s="91"/>
      <c r="CM199" s="91"/>
      <c r="CN199" s="91"/>
      <c r="CO199" s="91"/>
      <c r="CP199" s="91"/>
      <c r="CQ199" s="91"/>
      <c r="CR199" s="91"/>
      <c r="CS199" s="91"/>
      <c r="CT199" s="91"/>
      <c r="CU199" s="91"/>
      <c r="CV199" s="91"/>
      <c r="CW199" s="91"/>
      <c r="CX199" s="91"/>
      <c r="CY199" s="91"/>
      <c r="CZ199" s="91"/>
      <c r="DA199" s="91"/>
      <c r="DB199" s="91"/>
      <c r="DC199" s="91"/>
      <c r="DD199" s="91"/>
      <c r="DE199" s="91"/>
      <c r="DF199" s="91"/>
      <c r="DG199" s="91"/>
      <c r="DH199" s="91"/>
      <c r="DI199" s="91"/>
      <c r="DJ199" s="91"/>
      <c r="DK199" s="91"/>
      <c r="DL199" s="91"/>
      <c r="DM199" s="91"/>
      <c r="DN199" s="91"/>
      <c r="DO199" s="91"/>
      <c r="DP199" s="91"/>
      <c r="DQ199" s="91"/>
      <c r="DR199" s="91"/>
      <c r="DS199" s="91"/>
      <c r="DT199" s="91"/>
      <c r="DU199" s="91"/>
      <c r="DV199" s="91"/>
      <c r="DW199" s="91"/>
      <c r="DX199" s="91"/>
      <c r="DY199" s="91"/>
      <c r="DZ199" s="91"/>
      <c r="EA199" s="91"/>
      <c r="EB199" s="91"/>
      <c r="EC199" s="91"/>
      <c r="ED199" s="91"/>
      <c r="EE199" s="91"/>
      <c r="EF199" s="91"/>
      <c r="EG199" s="91"/>
      <c r="EH199" s="91"/>
      <c r="EI199" s="91"/>
      <c r="EJ199" s="91"/>
      <c r="EK199" s="91"/>
      <c r="EL199" s="91"/>
      <c r="EM199" s="91"/>
      <c r="EN199" s="91"/>
      <c r="EO199" s="91"/>
      <c r="EP199" s="91"/>
      <c r="EQ199" s="91"/>
      <c r="ER199" s="91"/>
      <c r="ES199" s="91"/>
      <c r="ET199" s="91"/>
      <c r="EU199" s="91"/>
      <c r="EV199" s="91"/>
      <c r="EW199" s="91"/>
      <c r="EX199" s="91"/>
      <c r="EY199" s="91"/>
      <c r="EZ199" s="91"/>
      <c r="FA199" s="91"/>
      <c r="FB199" s="91"/>
      <c r="FC199" s="91"/>
      <c r="FD199" s="91"/>
      <c r="FE199" s="91"/>
      <c r="FF199" s="91"/>
      <c r="FG199" s="91"/>
      <c r="FH199" s="91"/>
      <c r="FI199" s="91"/>
      <c r="FJ199" s="91"/>
      <c r="FK199" s="91"/>
      <c r="FL199" s="91"/>
      <c r="FM199" s="91"/>
      <c r="FN199" s="91"/>
      <c r="FO199" s="91"/>
      <c r="FP199" s="91"/>
      <c r="FQ199" s="91"/>
      <c r="FR199" s="91"/>
      <c r="FS199" s="91"/>
      <c r="FT199" s="91"/>
      <c r="FU199" s="91"/>
      <c r="FV199" s="91"/>
      <c r="FW199" s="91"/>
      <c r="FX199" s="91"/>
      <c r="FY199" s="91"/>
      <c r="FZ199" s="91"/>
      <c r="GA199" s="91"/>
      <c r="GB199" s="91"/>
      <c r="GC199" s="91"/>
      <c r="GD199" s="91"/>
      <c r="GE199" s="91"/>
      <c r="GF199" s="91"/>
      <c r="GG199" s="91"/>
      <c r="GH199" s="91"/>
      <c r="GI199" s="91"/>
      <c r="GJ199" s="91"/>
      <c r="GK199" s="91"/>
      <c r="GL199" s="91"/>
      <c r="GM199" s="91"/>
      <c r="GN199" s="91"/>
      <c r="GO199" s="91"/>
      <c r="GP199" s="91"/>
      <c r="GQ199" s="91"/>
      <c r="GR199" s="91"/>
      <c r="GS199" s="91"/>
      <c r="GT199" s="91"/>
      <c r="GU199" s="91"/>
      <c r="GV199" s="91"/>
      <c r="GW199" s="91"/>
      <c r="GX199" s="91"/>
      <c r="GY199" s="91"/>
      <c r="GZ199" s="91"/>
      <c r="HA199" s="91"/>
      <c r="HB199" s="91"/>
      <c r="HC199" s="91"/>
      <c r="HD199" s="91"/>
      <c r="HE199" s="91"/>
      <c r="HF199" s="91"/>
      <c r="HG199" s="91"/>
      <c r="HH199" s="91"/>
      <c r="HI199" s="91"/>
      <c r="HJ199" s="91"/>
      <c r="HK199" s="91"/>
      <c r="HL199" s="91"/>
      <c r="HM199" s="91"/>
      <c r="HN199" s="91"/>
      <c r="HO199" s="91"/>
      <c r="HP199" s="91"/>
      <c r="HQ199" s="91"/>
      <c r="HR199" s="91"/>
      <c r="HS199" s="91"/>
      <c r="HT199" s="91"/>
      <c r="HU199" s="91"/>
      <c r="HV199" s="91"/>
      <c r="HW199" s="91"/>
      <c r="HX199" s="91"/>
      <c r="HY199" s="91"/>
      <c r="HZ199" s="91"/>
      <c r="IA199" s="91"/>
      <c r="IB199" s="91"/>
      <c r="IC199" s="91"/>
      <c r="ID199" s="91"/>
      <c r="IE199" s="91"/>
      <c r="IF199" s="91"/>
      <c r="IG199" s="91"/>
      <c r="IH199" s="91"/>
      <c r="II199" s="91"/>
      <c r="IJ199" s="91"/>
      <c r="IK199" s="91"/>
      <c r="IL199" s="91"/>
      <c r="IM199" s="91"/>
      <c r="IN199" s="91"/>
      <c r="IO199" s="91"/>
      <c r="IP199" s="91"/>
      <c r="IQ199" s="91"/>
      <c r="IR199" s="91"/>
      <c r="IS199" s="91"/>
      <c r="IT199" s="91"/>
      <c r="IU199" s="91"/>
      <c r="IV199" s="91"/>
      <c r="IW199" s="91"/>
      <c r="IX199" s="91"/>
      <c r="IY199" s="91"/>
      <c r="IZ199" s="91"/>
      <c r="JA199" s="91"/>
      <c r="JB199" s="91"/>
      <c r="JC199" s="91"/>
      <c r="JD199" s="91"/>
      <c r="JE199" s="91"/>
      <c r="JF199" s="91"/>
      <c r="JG199" s="91"/>
      <c r="JH199" s="91"/>
      <c r="JI199" s="91"/>
      <c r="JJ199" s="91"/>
      <c r="JK199" s="91"/>
      <c r="JL199" s="91"/>
      <c r="JM199" s="91"/>
      <c r="JN199" s="91"/>
      <c r="JO199" s="91"/>
      <c r="JP199" s="91"/>
      <c r="JQ199" s="91"/>
      <c r="JR199" s="91"/>
      <c r="JS199" s="91"/>
      <c r="JT199" s="91"/>
      <c r="JU199" s="91"/>
      <c r="JV199" s="91"/>
      <c r="JW199" s="91"/>
      <c r="JX199" s="91"/>
      <c r="JY199" s="91"/>
      <c r="JZ199" s="91"/>
      <c r="KA199" s="91"/>
      <c r="KB199" s="91"/>
      <c r="KC199" s="91"/>
      <c r="KD199" s="91"/>
      <c r="KE199" s="91"/>
      <c r="KF199" s="91"/>
      <c r="KG199" s="91"/>
      <c r="KH199" s="91"/>
      <c r="KI199" s="91"/>
      <c r="KJ199" s="91"/>
      <c r="KK199" s="91"/>
      <c r="KL199" s="91"/>
      <c r="KM199" s="91"/>
      <c r="KN199" s="91"/>
      <c r="KO199" s="91"/>
      <c r="KP199" s="91"/>
      <c r="KQ199" s="91"/>
      <c r="KR199" s="91"/>
      <c r="KS199" s="91"/>
      <c r="KT199" s="91"/>
      <c r="KU199" s="91"/>
      <c r="KV199" s="91"/>
      <c r="KW199" s="91"/>
      <c r="KX199" s="91"/>
      <c r="KY199" s="91"/>
      <c r="KZ199" s="91"/>
      <c r="LA199" s="91"/>
      <c r="LB199" s="91"/>
      <c r="LC199" s="91"/>
      <c r="LD199" s="91"/>
      <c r="LE199" s="91"/>
      <c r="LF199" s="91"/>
      <c r="LG199" s="91"/>
      <c r="LH199" s="91"/>
      <c r="LI199" s="91"/>
      <c r="LJ199" s="91"/>
      <c r="LK199" s="91"/>
      <c r="LL199" s="91"/>
      <c r="LM199" s="91"/>
      <c r="LN199" s="91"/>
      <c r="LO199" s="91"/>
      <c r="LP199" s="91"/>
      <c r="LQ199" s="91"/>
      <c r="LR199" s="91"/>
      <c r="LS199" s="91"/>
      <c r="LT199" s="91"/>
      <c r="LU199" s="91"/>
      <c r="LV199" s="91"/>
      <c r="LW199" s="91"/>
      <c r="LX199" s="91"/>
      <c r="LY199" s="91"/>
    </row>
    <row r="200" spans="1:337" s="1" customFormat="1" ht="15" thickBot="1" x14ac:dyDescent="0.4">
      <c r="A200" s="60"/>
      <c r="B200" s="29">
        <v>1</v>
      </c>
      <c r="C200" s="30">
        <v>0</v>
      </c>
      <c r="D200" s="31">
        <v>1</v>
      </c>
      <c r="E200" s="50">
        <v>-0.16883793541392381</v>
      </c>
      <c r="F200" s="51">
        <v>0.5420087834873405</v>
      </c>
      <c r="G200" s="49">
        <v>0.11717638405476638</v>
      </c>
      <c r="H200" s="49">
        <v>-0.23607033524216817</v>
      </c>
      <c r="I200" s="53"/>
      <c r="J200" s="34"/>
      <c r="K200" s="10">
        <v>-0.23607033524216817</v>
      </c>
      <c r="L200" s="10">
        <v>0.30593844824517236</v>
      </c>
      <c r="M200" s="10">
        <v>-0.40490827065609197</v>
      </c>
      <c r="N200" s="10">
        <v>0.13710051283124855</v>
      </c>
      <c r="O200" s="13">
        <f>1/(1+EXP(-K200))</f>
        <v>0.44125498088545989</v>
      </c>
      <c r="P200" s="13">
        <f t="shared" si="50"/>
        <v>0.57589357410612452</v>
      </c>
      <c r="Q200" s="13">
        <f t="shared" si="50"/>
        <v>0.40013364842708904</v>
      </c>
      <c r="R200" s="13">
        <f t="shared" si="50"/>
        <v>0.53422154108234399</v>
      </c>
      <c r="S200" s="106">
        <v>0.20383167357674714</v>
      </c>
      <c r="T200" s="15">
        <f t="shared" si="35"/>
        <v>0.55078221780338221</v>
      </c>
      <c r="U200" s="35"/>
      <c r="V200" s="18">
        <v>-0.11230444554915445</v>
      </c>
      <c r="W200" s="21">
        <v>2.4081632913011963E-3</v>
      </c>
      <c r="X200" s="21"/>
      <c r="Y200" s="24">
        <v>3.3695997907259574E-3</v>
      </c>
      <c r="Z200" s="25">
        <v>-3.2790172409221051E-3</v>
      </c>
      <c r="AA200" s="25">
        <v>-3.1586144345948919E-3</v>
      </c>
      <c r="AB200" s="18">
        <v>3.3762619027012967E-3</v>
      </c>
      <c r="AC200" s="21">
        <v>2.1764746810640483E-4</v>
      </c>
      <c r="AD200" s="27">
        <v>9.7244661779191579E-5</v>
      </c>
      <c r="AE200" s="28">
        <f>SUM(Y200:AB200)</f>
        <v>3.0823001791025709E-4</v>
      </c>
      <c r="AF200" s="117">
        <v>-0.16949087781824301</v>
      </c>
      <c r="AG200" s="118">
        <v>0.54171704950200295</v>
      </c>
      <c r="AH200" s="115">
        <v>-0.23699502529589894</v>
      </c>
      <c r="AI200" s="122">
        <v>0.10995189418086279</v>
      </c>
      <c r="AJ200" s="125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91"/>
      <c r="BC200" s="91"/>
      <c r="BD200" s="91"/>
      <c r="BE200" s="91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  <c r="BQ200" s="91"/>
      <c r="BR200" s="91"/>
      <c r="BS200" s="91"/>
      <c r="BT200" s="91"/>
      <c r="BU200" s="91"/>
      <c r="BV200" s="91"/>
      <c r="BW200" s="91"/>
      <c r="BX200" s="91"/>
      <c r="BY200" s="91"/>
      <c r="BZ200" s="91"/>
      <c r="CA200" s="91"/>
      <c r="CB200" s="91"/>
      <c r="CC200" s="91"/>
      <c r="CD200" s="91"/>
      <c r="CE200" s="91"/>
      <c r="CF200" s="91"/>
      <c r="CG200" s="91"/>
      <c r="CH200" s="91"/>
      <c r="CI200" s="91"/>
      <c r="CJ200" s="91"/>
      <c r="CK200" s="91"/>
      <c r="CL200" s="91"/>
      <c r="CM200" s="91"/>
      <c r="CN200" s="91"/>
      <c r="CO200" s="91"/>
      <c r="CP200" s="91"/>
      <c r="CQ200" s="91"/>
      <c r="CR200" s="91"/>
      <c r="CS200" s="91"/>
      <c r="CT200" s="91"/>
      <c r="CU200" s="91"/>
      <c r="CV200" s="91"/>
      <c r="CW200" s="91"/>
      <c r="CX200" s="91"/>
      <c r="CY200" s="91"/>
      <c r="CZ200" s="91"/>
      <c r="DA200" s="91"/>
      <c r="DB200" s="91"/>
      <c r="DC200" s="91"/>
      <c r="DD200" s="91"/>
      <c r="DE200" s="91"/>
      <c r="DF200" s="91"/>
      <c r="DG200" s="91"/>
      <c r="DH200" s="91"/>
      <c r="DI200" s="91"/>
      <c r="DJ200" s="91"/>
      <c r="DK200" s="91"/>
      <c r="DL200" s="91"/>
      <c r="DM200" s="91"/>
      <c r="DN200" s="91"/>
      <c r="DO200" s="91"/>
      <c r="DP200" s="91"/>
      <c r="DQ200" s="91"/>
      <c r="DR200" s="91"/>
      <c r="DS200" s="91"/>
      <c r="DT200" s="91"/>
      <c r="DU200" s="91"/>
      <c r="DV200" s="91"/>
      <c r="DW200" s="91"/>
      <c r="DX200" s="91"/>
      <c r="DY200" s="91"/>
      <c r="DZ200" s="91"/>
      <c r="EA200" s="91"/>
      <c r="EB200" s="91"/>
      <c r="EC200" s="91"/>
      <c r="ED200" s="91"/>
      <c r="EE200" s="91"/>
      <c r="EF200" s="91"/>
      <c r="EG200" s="91"/>
      <c r="EH200" s="91"/>
      <c r="EI200" s="91"/>
      <c r="EJ200" s="91"/>
      <c r="EK200" s="91"/>
      <c r="EL200" s="91"/>
      <c r="EM200" s="91"/>
      <c r="EN200" s="91"/>
      <c r="EO200" s="91"/>
      <c r="EP200" s="91"/>
      <c r="EQ200" s="91"/>
      <c r="ER200" s="91"/>
      <c r="ES200" s="91"/>
      <c r="ET200" s="91"/>
      <c r="EU200" s="91"/>
      <c r="EV200" s="91"/>
      <c r="EW200" s="91"/>
      <c r="EX200" s="91"/>
      <c r="EY200" s="91"/>
      <c r="EZ200" s="91"/>
      <c r="FA200" s="91"/>
      <c r="FB200" s="91"/>
      <c r="FC200" s="91"/>
      <c r="FD200" s="91"/>
      <c r="FE200" s="91"/>
      <c r="FF200" s="91"/>
      <c r="FG200" s="91"/>
      <c r="FH200" s="91"/>
      <c r="FI200" s="91"/>
      <c r="FJ200" s="91"/>
      <c r="FK200" s="91"/>
      <c r="FL200" s="91"/>
      <c r="FM200" s="91"/>
      <c r="FN200" s="91"/>
      <c r="FO200" s="91"/>
      <c r="FP200" s="91"/>
      <c r="FQ200" s="91"/>
      <c r="FR200" s="91"/>
      <c r="FS200" s="91"/>
      <c r="FT200" s="91"/>
      <c r="FU200" s="91"/>
      <c r="FV200" s="91"/>
      <c r="FW200" s="91"/>
      <c r="FX200" s="91"/>
      <c r="FY200" s="91"/>
      <c r="FZ200" s="91"/>
      <c r="GA200" s="91"/>
      <c r="GB200" s="91"/>
      <c r="GC200" s="91"/>
      <c r="GD200" s="91"/>
      <c r="GE200" s="91"/>
      <c r="GF200" s="91"/>
      <c r="GG200" s="91"/>
      <c r="GH200" s="91"/>
      <c r="GI200" s="91"/>
      <c r="GJ200" s="91"/>
      <c r="GK200" s="91"/>
      <c r="GL200" s="91"/>
      <c r="GM200" s="91"/>
      <c r="GN200" s="91"/>
      <c r="GO200" s="91"/>
      <c r="GP200" s="91"/>
      <c r="GQ200" s="91"/>
      <c r="GR200" s="91"/>
      <c r="GS200" s="91"/>
      <c r="GT200" s="91"/>
      <c r="GU200" s="91"/>
      <c r="GV200" s="91"/>
      <c r="GW200" s="91"/>
      <c r="GX200" s="91"/>
      <c r="GY200" s="91"/>
      <c r="GZ200" s="91"/>
      <c r="HA200" s="91"/>
      <c r="HB200" s="91"/>
      <c r="HC200" s="91"/>
      <c r="HD200" s="91"/>
      <c r="HE200" s="91"/>
      <c r="HF200" s="91"/>
      <c r="HG200" s="91"/>
      <c r="HH200" s="91"/>
      <c r="HI200" s="91"/>
      <c r="HJ200" s="91"/>
      <c r="HK200" s="91"/>
      <c r="HL200" s="91"/>
      <c r="HM200" s="91"/>
      <c r="HN200" s="91"/>
      <c r="HO200" s="91"/>
      <c r="HP200" s="91"/>
      <c r="HQ200" s="91"/>
      <c r="HR200" s="91"/>
      <c r="HS200" s="91"/>
      <c r="HT200" s="91"/>
      <c r="HU200" s="91"/>
      <c r="HV200" s="91"/>
      <c r="HW200" s="91"/>
      <c r="HX200" s="91"/>
      <c r="HY200" s="91"/>
      <c r="HZ200" s="91"/>
      <c r="IA200" s="91"/>
      <c r="IB200" s="91"/>
      <c r="IC200" s="91"/>
      <c r="ID200" s="91"/>
      <c r="IE200" s="91"/>
      <c r="IF200" s="91"/>
      <c r="IG200" s="91"/>
      <c r="IH200" s="91"/>
      <c r="II200" s="91"/>
      <c r="IJ200" s="91"/>
      <c r="IK200" s="91"/>
      <c r="IL200" s="91"/>
      <c r="IM200" s="91"/>
      <c r="IN200" s="91"/>
      <c r="IO200" s="91"/>
      <c r="IP200" s="91"/>
      <c r="IQ200" s="91"/>
      <c r="IR200" s="91"/>
      <c r="IS200" s="91"/>
      <c r="IT200" s="91"/>
      <c r="IU200" s="91"/>
      <c r="IV200" s="91"/>
      <c r="IW200" s="91"/>
      <c r="IX200" s="91"/>
      <c r="IY200" s="91"/>
      <c r="IZ200" s="91"/>
      <c r="JA200" s="91"/>
      <c r="JB200" s="91"/>
      <c r="JC200" s="91"/>
      <c r="JD200" s="91"/>
      <c r="JE200" s="91"/>
      <c r="JF200" s="91"/>
      <c r="JG200" s="91"/>
      <c r="JH200" s="91"/>
      <c r="JI200" s="91"/>
      <c r="JJ200" s="91"/>
      <c r="JK200" s="91"/>
      <c r="JL200" s="91"/>
      <c r="JM200" s="91"/>
      <c r="JN200" s="91"/>
      <c r="JO200" s="91"/>
      <c r="JP200" s="91"/>
      <c r="JQ200" s="91"/>
      <c r="JR200" s="91"/>
      <c r="JS200" s="91"/>
      <c r="JT200" s="91"/>
      <c r="JU200" s="91"/>
      <c r="JV200" s="91"/>
      <c r="JW200" s="91"/>
      <c r="JX200" s="91"/>
      <c r="JY200" s="91"/>
      <c r="JZ200" s="91"/>
      <c r="KA200" s="91"/>
      <c r="KB200" s="91"/>
      <c r="KC200" s="91"/>
      <c r="KD200" s="91"/>
      <c r="KE200" s="91"/>
      <c r="KF200" s="91"/>
      <c r="KG200" s="91"/>
      <c r="KH200" s="91"/>
      <c r="KI200" s="91"/>
      <c r="KJ200" s="91"/>
      <c r="KK200" s="91"/>
      <c r="KL200" s="91"/>
      <c r="KM200" s="91"/>
      <c r="KN200" s="91"/>
      <c r="KO200" s="91"/>
      <c r="KP200" s="91"/>
      <c r="KQ200" s="91"/>
      <c r="KR200" s="91"/>
      <c r="KS200" s="91"/>
      <c r="KT200" s="91"/>
      <c r="KU200" s="91"/>
      <c r="KV200" s="91"/>
      <c r="KW200" s="91"/>
      <c r="KX200" s="91"/>
      <c r="KY200" s="91"/>
      <c r="KZ200" s="91"/>
      <c r="LA200" s="91"/>
      <c r="LB200" s="91"/>
      <c r="LC200" s="91"/>
      <c r="LD200" s="91"/>
      <c r="LE200" s="91"/>
      <c r="LF200" s="91"/>
      <c r="LG200" s="91"/>
      <c r="LH200" s="91"/>
      <c r="LI200" s="91"/>
      <c r="LJ200" s="91"/>
      <c r="LK200" s="91"/>
      <c r="LL200" s="91"/>
      <c r="LM200" s="91"/>
      <c r="LN200" s="91"/>
      <c r="LO200" s="91"/>
      <c r="LP200" s="91"/>
      <c r="LQ200" s="91"/>
      <c r="LR200" s="91"/>
      <c r="LS200" s="91"/>
      <c r="LT200" s="91"/>
      <c r="LU200" s="91"/>
      <c r="LV200" s="91"/>
      <c r="LW200" s="91"/>
      <c r="LX200" s="91"/>
      <c r="LY200" s="91"/>
    </row>
    <row r="201" spans="1:337" s="1" customFormat="1" ht="15" thickBot="1" x14ac:dyDescent="0.4">
      <c r="A201" s="61"/>
      <c r="B201" s="36">
        <v>1</v>
      </c>
      <c r="C201" s="37">
        <v>1</v>
      </c>
      <c r="D201" s="38">
        <v>0</v>
      </c>
      <c r="E201" s="54"/>
      <c r="F201" s="55"/>
      <c r="G201" s="56"/>
      <c r="H201" s="56"/>
      <c r="I201" s="57"/>
      <c r="J201" s="41"/>
      <c r="K201" s="42"/>
      <c r="L201" s="42"/>
      <c r="M201" s="42"/>
      <c r="N201" s="42"/>
      <c r="O201" s="14"/>
      <c r="P201" s="14"/>
      <c r="Q201" s="14"/>
      <c r="R201" s="14"/>
      <c r="S201" s="107">
        <v>-0.14752378821304046</v>
      </c>
      <c r="T201" s="15">
        <f t="shared" si="35"/>
        <v>0.46318579519240427</v>
      </c>
      <c r="U201" s="43"/>
      <c r="V201" s="19">
        <v>0.11579644879810107</v>
      </c>
      <c r="W201" s="44"/>
      <c r="X201" s="44"/>
      <c r="Y201" s="45"/>
      <c r="Z201" s="42"/>
      <c r="AA201" s="42"/>
      <c r="AB201" s="19"/>
      <c r="AC201" s="44"/>
      <c r="AD201" s="46"/>
      <c r="AE201" s="47"/>
      <c r="AF201" s="119"/>
      <c r="AG201" s="120"/>
      <c r="AH201" s="116"/>
      <c r="AI201" s="123"/>
      <c r="AJ201" s="126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AZ201" s="91"/>
      <c r="BA201" s="91"/>
      <c r="BB201" s="91"/>
      <c r="BC201" s="91"/>
      <c r="BD201" s="91"/>
      <c r="BE201" s="91"/>
      <c r="BF201" s="91"/>
      <c r="BG201" s="91"/>
      <c r="BH201" s="91"/>
      <c r="BI201" s="91"/>
      <c r="BJ201" s="91"/>
      <c r="BK201" s="91"/>
      <c r="BL201" s="91"/>
      <c r="BM201" s="91"/>
      <c r="BN201" s="91"/>
      <c r="BO201" s="91"/>
      <c r="BP201" s="91"/>
      <c r="BQ201" s="91"/>
      <c r="BR201" s="91"/>
      <c r="BS201" s="91"/>
      <c r="BT201" s="91"/>
      <c r="BU201" s="91"/>
      <c r="BV201" s="91"/>
      <c r="BW201" s="91"/>
      <c r="BX201" s="91"/>
      <c r="BY201" s="91"/>
      <c r="BZ201" s="91"/>
      <c r="CA201" s="91"/>
      <c r="CB201" s="91"/>
      <c r="CC201" s="91"/>
      <c r="CD201" s="91"/>
      <c r="CE201" s="91"/>
      <c r="CF201" s="91"/>
      <c r="CG201" s="91"/>
      <c r="CH201" s="91"/>
      <c r="CI201" s="91"/>
      <c r="CJ201" s="91"/>
      <c r="CK201" s="91"/>
      <c r="CL201" s="91"/>
      <c r="CM201" s="91"/>
      <c r="CN201" s="91"/>
      <c r="CO201" s="91"/>
      <c r="CP201" s="91"/>
      <c r="CQ201" s="91"/>
      <c r="CR201" s="91"/>
      <c r="CS201" s="91"/>
      <c r="CT201" s="91"/>
      <c r="CU201" s="91"/>
      <c r="CV201" s="91"/>
      <c r="CW201" s="91"/>
      <c r="CX201" s="91"/>
      <c r="CY201" s="91"/>
      <c r="CZ201" s="91"/>
      <c r="DA201" s="91"/>
      <c r="DB201" s="91"/>
      <c r="DC201" s="91"/>
      <c r="DD201" s="91"/>
      <c r="DE201" s="91"/>
      <c r="DF201" s="91"/>
      <c r="DG201" s="91"/>
      <c r="DH201" s="91"/>
      <c r="DI201" s="91"/>
      <c r="DJ201" s="91"/>
      <c r="DK201" s="91"/>
      <c r="DL201" s="91"/>
      <c r="DM201" s="91"/>
      <c r="DN201" s="91"/>
      <c r="DO201" s="91"/>
      <c r="DP201" s="91"/>
      <c r="DQ201" s="91"/>
      <c r="DR201" s="91"/>
      <c r="DS201" s="91"/>
      <c r="DT201" s="91"/>
      <c r="DU201" s="91"/>
      <c r="DV201" s="91"/>
      <c r="DW201" s="91"/>
      <c r="DX201" s="91"/>
      <c r="DY201" s="91"/>
      <c r="DZ201" s="91"/>
      <c r="EA201" s="91"/>
      <c r="EB201" s="91"/>
      <c r="EC201" s="91"/>
      <c r="ED201" s="91"/>
      <c r="EE201" s="91"/>
      <c r="EF201" s="91"/>
      <c r="EG201" s="91"/>
      <c r="EH201" s="91"/>
      <c r="EI201" s="91"/>
      <c r="EJ201" s="91"/>
      <c r="EK201" s="91"/>
      <c r="EL201" s="91"/>
      <c r="EM201" s="91"/>
      <c r="EN201" s="91"/>
      <c r="EO201" s="91"/>
      <c r="EP201" s="91"/>
      <c r="EQ201" s="91"/>
      <c r="ER201" s="91"/>
      <c r="ES201" s="91"/>
      <c r="ET201" s="91"/>
      <c r="EU201" s="91"/>
      <c r="EV201" s="91"/>
      <c r="EW201" s="91"/>
      <c r="EX201" s="91"/>
      <c r="EY201" s="91"/>
      <c r="EZ201" s="91"/>
      <c r="FA201" s="91"/>
      <c r="FB201" s="91"/>
      <c r="FC201" s="91"/>
      <c r="FD201" s="91"/>
      <c r="FE201" s="91"/>
      <c r="FF201" s="91"/>
      <c r="FG201" s="91"/>
      <c r="FH201" s="91"/>
      <c r="FI201" s="91"/>
      <c r="FJ201" s="91"/>
      <c r="FK201" s="91"/>
      <c r="FL201" s="91"/>
      <c r="FM201" s="91"/>
      <c r="FN201" s="91"/>
      <c r="FO201" s="91"/>
      <c r="FP201" s="91"/>
      <c r="FQ201" s="91"/>
      <c r="FR201" s="91"/>
      <c r="FS201" s="91"/>
      <c r="FT201" s="91"/>
      <c r="FU201" s="91"/>
      <c r="FV201" s="91"/>
      <c r="FW201" s="91"/>
      <c r="FX201" s="91"/>
      <c r="FY201" s="91"/>
      <c r="FZ201" s="91"/>
      <c r="GA201" s="91"/>
      <c r="GB201" s="91"/>
      <c r="GC201" s="91"/>
      <c r="GD201" s="91"/>
      <c r="GE201" s="91"/>
      <c r="GF201" s="91"/>
      <c r="GG201" s="91"/>
      <c r="GH201" s="91"/>
      <c r="GI201" s="91"/>
      <c r="GJ201" s="91"/>
      <c r="GK201" s="91"/>
      <c r="GL201" s="91"/>
      <c r="GM201" s="91"/>
      <c r="GN201" s="91"/>
      <c r="GO201" s="91"/>
      <c r="GP201" s="91"/>
      <c r="GQ201" s="91"/>
      <c r="GR201" s="91"/>
      <c r="GS201" s="91"/>
      <c r="GT201" s="91"/>
      <c r="GU201" s="91"/>
      <c r="GV201" s="91"/>
      <c r="GW201" s="91"/>
      <c r="GX201" s="91"/>
      <c r="GY201" s="91"/>
      <c r="GZ201" s="91"/>
      <c r="HA201" s="91"/>
      <c r="HB201" s="91"/>
      <c r="HC201" s="91"/>
      <c r="HD201" s="91"/>
      <c r="HE201" s="91"/>
      <c r="HF201" s="91"/>
      <c r="HG201" s="91"/>
      <c r="HH201" s="91"/>
      <c r="HI201" s="91"/>
      <c r="HJ201" s="91"/>
      <c r="HK201" s="91"/>
      <c r="HL201" s="91"/>
      <c r="HM201" s="91"/>
      <c r="HN201" s="91"/>
      <c r="HO201" s="91"/>
      <c r="HP201" s="91"/>
      <c r="HQ201" s="91"/>
      <c r="HR201" s="91"/>
      <c r="HS201" s="91"/>
      <c r="HT201" s="91"/>
      <c r="HU201" s="91"/>
      <c r="HV201" s="91"/>
      <c r="HW201" s="91"/>
      <c r="HX201" s="91"/>
      <c r="HY201" s="91"/>
      <c r="HZ201" s="91"/>
      <c r="IA201" s="91"/>
      <c r="IB201" s="91"/>
      <c r="IC201" s="91"/>
      <c r="ID201" s="91"/>
      <c r="IE201" s="91"/>
      <c r="IF201" s="91"/>
      <c r="IG201" s="91"/>
      <c r="IH201" s="91"/>
      <c r="II201" s="91"/>
      <c r="IJ201" s="91"/>
      <c r="IK201" s="91"/>
      <c r="IL201" s="91"/>
      <c r="IM201" s="91"/>
      <c r="IN201" s="91"/>
      <c r="IO201" s="91"/>
      <c r="IP201" s="91"/>
      <c r="IQ201" s="91"/>
      <c r="IR201" s="91"/>
      <c r="IS201" s="91"/>
      <c r="IT201" s="91"/>
      <c r="IU201" s="91"/>
      <c r="IV201" s="91"/>
      <c r="IW201" s="91"/>
      <c r="IX201" s="91"/>
      <c r="IY201" s="91"/>
      <c r="IZ201" s="91"/>
      <c r="JA201" s="91"/>
      <c r="JB201" s="91"/>
      <c r="JC201" s="91"/>
      <c r="JD201" s="91"/>
      <c r="JE201" s="91"/>
      <c r="JF201" s="91"/>
      <c r="JG201" s="91"/>
      <c r="JH201" s="91"/>
      <c r="JI201" s="91"/>
      <c r="JJ201" s="91"/>
      <c r="JK201" s="91"/>
      <c r="JL201" s="91"/>
      <c r="JM201" s="91"/>
      <c r="JN201" s="91"/>
      <c r="JO201" s="91"/>
      <c r="JP201" s="91"/>
      <c r="JQ201" s="91"/>
      <c r="JR201" s="91"/>
      <c r="JS201" s="91"/>
      <c r="JT201" s="91"/>
      <c r="JU201" s="91"/>
      <c r="JV201" s="91"/>
      <c r="JW201" s="91"/>
      <c r="JX201" s="91"/>
      <c r="JY201" s="91"/>
      <c r="JZ201" s="91"/>
      <c r="KA201" s="91"/>
      <c r="KB201" s="91"/>
      <c r="KC201" s="91"/>
      <c r="KD201" s="91"/>
      <c r="KE201" s="91"/>
      <c r="KF201" s="91"/>
      <c r="KG201" s="91"/>
      <c r="KH201" s="91"/>
      <c r="KI201" s="91"/>
      <c r="KJ201" s="91"/>
      <c r="KK201" s="91"/>
      <c r="KL201" s="91"/>
      <c r="KM201" s="91"/>
      <c r="KN201" s="91"/>
      <c r="KO201" s="91"/>
      <c r="KP201" s="91"/>
      <c r="KQ201" s="91"/>
      <c r="KR201" s="91"/>
      <c r="KS201" s="91"/>
      <c r="KT201" s="91"/>
      <c r="KU201" s="91"/>
      <c r="KV201" s="91"/>
      <c r="KW201" s="91"/>
      <c r="KX201" s="91"/>
      <c r="KY201" s="91"/>
      <c r="KZ201" s="91"/>
      <c r="LA201" s="91"/>
      <c r="LB201" s="91"/>
      <c r="LC201" s="91"/>
      <c r="LD201" s="91"/>
      <c r="LE201" s="91"/>
      <c r="LF201" s="91"/>
      <c r="LG201" s="91"/>
      <c r="LH201" s="91"/>
      <c r="LI201" s="91"/>
      <c r="LJ201" s="91"/>
      <c r="LK201" s="91"/>
      <c r="LL201" s="91"/>
      <c r="LM201" s="91"/>
      <c r="LN201" s="91"/>
      <c r="LO201" s="91"/>
      <c r="LP201" s="91"/>
      <c r="LQ201" s="91"/>
      <c r="LR201" s="91"/>
      <c r="LS201" s="91"/>
      <c r="LT201" s="91"/>
      <c r="LU201" s="91"/>
      <c r="LV201" s="91"/>
      <c r="LW201" s="91"/>
      <c r="LX201" s="91"/>
      <c r="LY201" s="91"/>
    </row>
    <row r="202" spans="1:337" s="1" customFormat="1" ht="15" thickBot="1" x14ac:dyDescent="0.4">
      <c r="A202" s="59">
        <f>A198+1</f>
        <v>49</v>
      </c>
      <c r="B202" s="3">
        <v>0</v>
      </c>
      <c r="C202" s="4">
        <v>0</v>
      </c>
      <c r="D202" s="5">
        <v>0</v>
      </c>
      <c r="E202" s="48" cm="1">
        <f t="array" ref="E202:F204">AF198:AG200</f>
        <v>-0.41805652449103453</v>
      </c>
      <c r="F202" s="49">
        <v>-0.34549735598777942</v>
      </c>
      <c r="G202" s="49" cm="1">
        <f t="array" ref="G202:G204">AI198:AI200</f>
        <v>3.4809253082321399</v>
      </c>
      <c r="H202" s="49" cm="1">
        <f t="array" ref="H202:H204">AH198:AH200</f>
        <v>0.44975812522008757</v>
      </c>
      <c r="I202" s="52">
        <f>AJ198</f>
        <v>-1.4428780560606302</v>
      </c>
      <c r="J202" s="8">
        <v>3</v>
      </c>
      <c r="K202" s="9" cm="1">
        <f t="array" ref="K202:N204" xml:space="preserve"> MMULT(E202:F204, TRANSPOSE(B202:C205))+H202:H204</f>
        <v>0.44975812522008757</v>
      </c>
      <c r="L202" s="9">
        <v>0.10426076923230815</v>
      </c>
      <c r="M202" s="9">
        <v>3.1701600729053037E-2</v>
      </c>
      <c r="N202" s="9">
        <v>-0.31379575525872644</v>
      </c>
      <c r="O202" s="11">
        <f>(EXP(K202)-EXP(-K202))/(EXP(K202)+EXP(-K202))</f>
        <v>0.42170016359630386</v>
      </c>
      <c r="P202" s="11">
        <f t="shared" ref="P202:R204" si="51">1/(1+EXP(-L202))</f>
        <v>0.52604160655714205</v>
      </c>
      <c r="Q202" s="11">
        <f t="shared" si="51"/>
        <v>0.5079247365023184</v>
      </c>
      <c r="R202" s="11">
        <f t="shared" si="51"/>
        <v>0.42218850948665554</v>
      </c>
      <c r="S202" s="105" cm="1">
        <f t="array" ref="S202:S205">MMULT(TRANSPOSE(O202:R204), G202:G204)+I202</f>
        <v>-0.1375289302579541</v>
      </c>
      <c r="T202" s="15">
        <f t="shared" ref="T202:T265" si="52">1/(1+EXP(-S202))</f>
        <v>0.46567185785109177</v>
      </c>
      <c r="U202" s="16" cm="1">
        <f t="array" ref="U202">0.25*(-SUMPRODUCT(D202:D205,LN(T202:T205))-SUMPRODUCT(1-D202:D205,LN(1-T202:T205)))</f>
        <v>0.61356014766822464</v>
      </c>
      <c r="V202" s="17" cm="1">
        <f t="array" ref="V202:V205">0.25*(T202:T205-D202:D205)</f>
        <v>0.11641796446277294</v>
      </c>
      <c r="W202" s="20" cm="1">
        <f t="array" ref="W202:W204" xml:space="preserve"> TRANSPOSE(MMULT( TRANSPOSE(_xlfn.ANCHORARRAY(V202)), TRANSPOSE(O202:R204)))</f>
        <v>-1.921558046632723E-2</v>
      </c>
      <c r="X202" s="20">
        <f>SUM(_xlfn.ANCHORARRAY(V202))</f>
        <v>5.5260395919837085E-3</v>
      </c>
      <c r="Y202" s="22" cm="1">
        <f t="array" ref="Y202:AB204">(G202:G204)*(TRANSPOSE(_xlfn.ANCHORARRAY(V202))*(O202:R204)*(1-O202:R204))</f>
        <v>9.8826074500168906E-2</v>
      </c>
      <c r="Z202" s="23">
        <v>-9.9248741555196335E-2</v>
      </c>
      <c r="AA202" s="23">
        <v>-9.757105669275852E-2</v>
      </c>
      <c r="AB202" s="17">
        <v>9.8175959736876386E-2</v>
      </c>
      <c r="AC202" s="20" cm="1">
        <f t="array" ref="AC202:AD204">MMULT((_xlfn.ANCHORARRAY(Y202)),(B202:C205))</f>
        <v>6.04903044117866E-4</v>
      </c>
      <c r="AD202" s="26">
        <v>-1.0727818183199483E-3</v>
      </c>
      <c r="AE202" s="28">
        <f>SUM(Y202:AB202)</f>
        <v>1.8223598909043737E-4</v>
      </c>
      <c r="AF202" s="117" cm="1">
        <f t="array" ref="AF202:AG204">E202:F204-3*(_xlfn.ANCHORARRAY(AC202))</f>
        <v>-0.41987123362338813</v>
      </c>
      <c r="AG202" s="118">
        <v>-0.34227901053281956</v>
      </c>
      <c r="AH202" s="114" cm="1">
        <f t="array" ref="AH202:AH204">(H202:H204)-3*(AE202:AE204)</f>
        <v>0.44921141725281627</v>
      </c>
      <c r="AI202" s="121" cm="1">
        <f t="array" ref="AI202:AI204">G202:G204-3*(_xlfn.ANCHORARRAY(W202))</f>
        <v>3.5385720496311217</v>
      </c>
      <c r="AJ202" s="124">
        <f>I202-3*(X202)</f>
        <v>-1.4594561748365813</v>
      </c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  <c r="AY202" s="91"/>
      <c r="AZ202" s="91"/>
      <c r="BA202" s="91"/>
      <c r="BB202" s="91"/>
      <c r="BC202" s="91"/>
      <c r="BD202" s="91"/>
      <c r="BE202" s="91"/>
      <c r="BF202" s="91"/>
      <c r="BG202" s="91"/>
      <c r="BH202" s="91"/>
      <c r="BI202" s="91"/>
      <c r="BJ202" s="91"/>
      <c r="BK202" s="91"/>
      <c r="BL202" s="91"/>
      <c r="BM202" s="91"/>
      <c r="BN202" s="91"/>
      <c r="BO202" s="91"/>
      <c r="BP202" s="91"/>
      <c r="BQ202" s="91"/>
      <c r="BR202" s="91"/>
      <c r="BS202" s="91"/>
      <c r="BT202" s="91"/>
      <c r="BU202" s="91"/>
      <c r="BV202" s="91"/>
      <c r="BW202" s="91"/>
      <c r="BX202" s="91"/>
      <c r="BY202" s="91"/>
      <c r="BZ202" s="91"/>
      <c r="CA202" s="91"/>
      <c r="CB202" s="91"/>
      <c r="CC202" s="91"/>
      <c r="CD202" s="91"/>
      <c r="CE202" s="91"/>
      <c r="CF202" s="91"/>
      <c r="CG202" s="91"/>
      <c r="CH202" s="91"/>
      <c r="CI202" s="91"/>
      <c r="CJ202" s="91"/>
      <c r="CK202" s="91"/>
      <c r="CL202" s="91"/>
      <c r="CM202" s="91"/>
      <c r="CN202" s="91"/>
      <c r="CO202" s="91"/>
      <c r="CP202" s="91"/>
      <c r="CQ202" s="91"/>
      <c r="CR202" s="91"/>
      <c r="CS202" s="91"/>
      <c r="CT202" s="91"/>
      <c r="CU202" s="91"/>
      <c r="CV202" s="91"/>
      <c r="CW202" s="91"/>
      <c r="CX202" s="91"/>
      <c r="CY202" s="91"/>
      <c r="CZ202" s="91"/>
      <c r="DA202" s="91"/>
      <c r="DB202" s="91"/>
      <c r="DC202" s="91"/>
      <c r="DD202" s="91"/>
      <c r="DE202" s="91"/>
      <c r="DF202" s="91"/>
      <c r="DG202" s="91"/>
      <c r="DH202" s="91"/>
      <c r="DI202" s="91"/>
      <c r="DJ202" s="91"/>
      <c r="DK202" s="91"/>
      <c r="DL202" s="91"/>
      <c r="DM202" s="91"/>
      <c r="DN202" s="91"/>
      <c r="DO202" s="91"/>
      <c r="DP202" s="91"/>
      <c r="DQ202" s="91"/>
      <c r="DR202" s="91"/>
      <c r="DS202" s="91"/>
      <c r="DT202" s="91"/>
      <c r="DU202" s="91"/>
      <c r="DV202" s="91"/>
      <c r="DW202" s="91"/>
      <c r="DX202" s="91"/>
      <c r="DY202" s="91"/>
      <c r="DZ202" s="91"/>
      <c r="EA202" s="91"/>
      <c r="EB202" s="91"/>
      <c r="EC202" s="91"/>
      <c r="ED202" s="91"/>
      <c r="EE202" s="91"/>
      <c r="EF202" s="91"/>
      <c r="EG202" s="91"/>
      <c r="EH202" s="91"/>
      <c r="EI202" s="91"/>
      <c r="EJ202" s="91"/>
      <c r="EK202" s="91"/>
      <c r="EL202" s="91"/>
      <c r="EM202" s="91"/>
      <c r="EN202" s="91"/>
      <c r="EO202" s="91"/>
      <c r="EP202" s="91"/>
      <c r="EQ202" s="91"/>
      <c r="ER202" s="91"/>
      <c r="ES202" s="91"/>
      <c r="ET202" s="91"/>
      <c r="EU202" s="91"/>
      <c r="EV202" s="91"/>
      <c r="EW202" s="91"/>
      <c r="EX202" s="91"/>
      <c r="EY202" s="91"/>
      <c r="EZ202" s="91"/>
      <c r="FA202" s="91"/>
      <c r="FB202" s="91"/>
      <c r="FC202" s="91"/>
      <c r="FD202" s="91"/>
      <c r="FE202" s="91"/>
      <c r="FF202" s="91"/>
      <c r="FG202" s="91"/>
      <c r="FH202" s="91"/>
      <c r="FI202" s="91"/>
      <c r="FJ202" s="91"/>
      <c r="FK202" s="91"/>
      <c r="FL202" s="91"/>
      <c r="FM202" s="91"/>
      <c r="FN202" s="91"/>
      <c r="FO202" s="91"/>
      <c r="FP202" s="91"/>
      <c r="FQ202" s="91"/>
      <c r="FR202" s="91"/>
      <c r="FS202" s="91"/>
      <c r="FT202" s="91"/>
      <c r="FU202" s="91"/>
      <c r="FV202" s="91"/>
      <c r="FW202" s="91"/>
      <c r="FX202" s="91"/>
      <c r="FY202" s="91"/>
      <c r="FZ202" s="91"/>
      <c r="GA202" s="91"/>
      <c r="GB202" s="91"/>
      <c r="GC202" s="91"/>
      <c r="GD202" s="91"/>
      <c r="GE202" s="91"/>
      <c r="GF202" s="91"/>
      <c r="GG202" s="91"/>
      <c r="GH202" s="91"/>
      <c r="GI202" s="91"/>
      <c r="GJ202" s="91"/>
      <c r="GK202" s="91"/>
      <c r="GL202" s="91"/>
      <c r="GM202" s="91"/>
      <c r="GN202" s="91"/>
      <c r="GO202" s="91"/>
      <c r="GP202" s="91"/>
      <c r="GQ202" s="91"/>
      <c r="GR202" s="91"/>
      <c r="GS202" s="91"/>
      <c r="GT202" s="91"/>
      <c r="GU202" s="91"/>
      <c r="GV202" s="91"/>
      <c r="GW202" s="91"/>
      <c r="GX202" s="91"/>
      <c r="GY202" s="91"/>
      <c r="GZ202" s="91"/>
      <c r="HA202" s="91"/>
      <c r="HB202" s="91"/>
      <c r="HC202" s="91"/>
      <c r="HD202" s="91"/>
      <c r="HE202" s="91"/>
      <c r="HF202" s="91"/>
      <c r="HG202" s="91"/>
      <c r="HH202" s="91"/>
      <c r="HI202" s="91"/>
      <c r="HJ202" s="91"/>
      <c r="HK202" s="91"/>
      <c r="HL202" s="91"/>
      <c r="HM202" s="91"/>
      <c r="HN202" s="91"/>
      <c r="HO202" s="91"/>
      <c r="HP202" s="91"/>
      <c r="HQ202" s="91"/>
      <c r="HR202" s="91"/>
      <c r="HS202" s="91"/>
      <c r="HT202" s="91"/>
      <c r="HU202" s="91"/>
      <c r="HV202" s="91"/>
      <c r="HW202" s="91"/>
      <c r="HX202" s="91"/>
      <c r="HY202" s="91"/>
      <c r="HZ202" s="91"/>
      <c r="IA202" s="91"/>
      <c r="IB202" s="91"/>
      <c r="IC202" s="91"/>
      <c r="ID202" s="91"/>
      <c r="IE202" s="91"/>
      <c r="IF202" s="91"/>
      <c r="IG202" s="91"/>
      <c r="IH202" s="91"/>
      <c r="II202" s="91"/>
      <c r="IJ202" s="91"/>
      <c r="IK202" s="91"/>
      <c r="IL202" s="91"/>
      <c r="IM202" s="91"/>
      <c r="IN202" s="91"/>
      <c r="IO202" s="91"/>
      <c r="IP202" s="91"/>
      <c r="IQ202" s="91"/>
      <c r="IR202" s="91"/>
      <c r="IS202" s="91"/>
      <c r="IT202" s="91"/>
      <c r="IU202" s="91"/>
      <c r="IV202" s="91"/>
      <c r="IW202" s="91"/>
      <c r="IX202" s="91"/>
      <c r="IY202" s="91"/>
      <c r="IZ202" s="91"/>
      <c r="JA202" s="91"/>
      <c r="JB202" s="91"/>
      <c r="JC202" s="91"/>
      <c r="JD202" s="91"/>
      <c r="JE202" s="91"/>
      <c r="JF202" s="91"/>
      <c r="JG202" s="91"/>
      <c r="JH202" s="91"/>
      <c r="JI202" s="91"/>
      <c r="JJ202" s="91"/>
      <c r="JK202" s="91"/>
      <c r="JL202" s="91"/>
      <c r="JM202" s="91"/>
      <c r="JN202" s="91"/>
      <c r="JO202" s="91"/>
      <c r="JP202" s="91"/>
      <c r="JQ202" s="91"/>
      <c r="JR202" s="91"/>
      <c r="JS202" s="91"/>
      <c r="JT202" s="91"/>
      <c r="JU202" s="91"/>
      <c r="JV202" s="91"/>
      <c r="JW202" s="91"/>
      <c r="JX202" s="91"/>
      <c r="JY202" s="91"/>
      <c r="JZ202" s="91"/>
      <c r="KA202" s="91"/>
      <c r="KB202" s="91"/>
      <c r="KC202" s="91"/>
      <c r="KD202" s="91"/>
      <c r="KE202" s="91"/>
      <c r="KF202" s="91"/>
      <c r="KG202" s="91"/>
      <c r="KH202" s="91"/>
      <c r="KI202" s="91"/>
      <c r="KJ202" s="91"/>
      <c r="KK202" s="91"/>
      <c r="KL202" s="91"/>
      <c r="KM202" s="91"/>
      <c r="KN202" s="91"/>
      <c r="KO202" s="91"/>
      <c r="KP202" s="91"/>
      <c r="KQ202" s="91"/>
      <c r="KR202" s="91"/>
      <c r="KS202" s="91"/>
      <c r="KT202" s="91"/>
      <c r="KU202" s="91"/>
      <c r="KV202" s="91"/>
      <c r="KW202" s="91"/>
      <c r="KX202" s="91"/>
      <c r="KY202" s="91"/>
      <c r="KZ202" s="91"/>
      <c r="LA202" s="91"/>
      <c r="LB202" s="91"/>
      <c r="LC202" s="91"/>
      <c r="LD202" s="91"/>
      <c r="LE202" s="91"/>
      <c r="LF202" s="91"/>
      <c r="LG202" s="91"/>
      <c r="LH202" s="91"/>
      <c r="LI202" s="91"/>
      <c r="LJ202" s="91"/>
      <c r="LK202" s="91"/>
      <c r="LL202" s="91"/>
      <c r="LM202" s="91"/>
      <c r="LN202" s="91"/>
      <c r="LO202" s="91"/>
      <c r="LP202" s="91"/>
      <c r="LQ202" s="91"/>
      <c r="LR202" s="91"/>
      <c r="LS202" s="91"/>
      <c r="LT202" s="91"/>
      <c r="LU202" s="91"/>
      <c r="LV202" s="91"/>
      <c r="LW202" s="91"/>
      <c r="LX202" s="91"/>
      <c r="LY202" s="91"/>
    </row>
    <row r="203" spans="1:337" s="1" customFormat="1" ht="15" thickBot="1" x14ac:dyDescent="0.4">
      <c r="A203" s="60"/>
      <c r="B203" s="29">
        <v>0</v>
      </c>
      <c r="C203" s="30">
        <v>1</v>
      </c>
      <c r="D203" s="31">
        <v>1</v>
      </c>
      <c r="E203" s="50">
        <v>-0.48004605459072969</v>
      </c>
      <c r="F203" s="51">
        <v>0.72650446924124235</v>
      </c>
      <c r="G203" s="49">
        <v>-0.40686705973871284</v>
      </c>
      <c r="H203" s="49">
        <v>7.4908325134246834E-2</v>
      </c>
      <c r="I203" s="53"/>
      <c r="J203" s="34"/>
      <c r="K203" s="10">
        <v>7.4908325134246834E-2</v>
      </c>
      <c r="L203" s="10">
        <v>0.80141279437548918</v>
      </c>
      <c r="M203" s="10">
        <v>-0.40513772945648285</v>
      </c>
      <c r="N203" s="10">
        <v>0.32136673978475949</v>
      </c>
      <c r="O203" s="13">
        <f>1/(1+EXP(-K203))</f>
        <v>0.51871832932204553</v>
      </c>
      <c r="P203" s="13">
        <f t="shared" si="51"/>
        <v>0.69027661040351485</v>
      </c>
      <c r="Q203" s="13">
        <f t="shared" si="51"/>
        <v>0.40007857344802877</v>
      </c>
      <c r="R203" s="13">
        <f t="shared" si="51"/>
        <v>0.57965730094811796</v>
      </c>
      <c r="S203" s="106">
        <v>0.17067059014877994</v>
      </c>
      <c r="T203" s="15">
        <f t="shared" si="52"/>
        <v>0.54256437813017289</v>
      </c>
      <c r="U203" s="35"/>
      <c r="V203" s="18">
        <v>-0.11435890546745678</v>
      </c>
      <c r="W203" s="21">
        <v>3.5980897538607781E-3</v>
      </c>
      <c r="X203" s="21"/>
      <c r="Y203" s="24">
        <v>-1.1825062600344705E-2</v>
      </c>
      <c r="Z203" s="25">
        <v>9.947631339387834E-3</v>
      </c>
      <c r="AA203" s="25">
        <v>1.0951852926087545E-2</v>
      </c>
      <c r="AB203" s="18">
        <v>-1.1461599185970438E-2</v>
      </c>
      <c r="AC203" s="21">
        <v>-5.0974625988289314E-4</v>
      </c>
      <c r="AD203" s="27">
        <v>-1.5139678465826041E-3</v>
      </c>
      <c r="AE203" s="28">
        <f>SUM(Y203:AB203)</f>
        <v>-2.3871775208397644E-3</v>
      </c>
      <c r="AF203" s="117">
        <v>-0.47851681581108102</v>
      </c>
      <c r="AG203" s="118">
        <v>0.73104637278099016</v>
      </c>
      <c r="AH203" s="115">
        <v>8.2069857696766127E-2</v>
      </c>
      <c r="AI203" s="122">
        <v>-0.41766132900029518</v>
      </c>
      <c r="AJ203" s="125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91"/>
      <c r="BC203" s="91"/>
      <c r="BD203" s="91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/>
      <c r="BX203" s="91"/>
      <c r="BY203" s="91"/>
      <c r="BZ203" s="91"/>
      <c r="CA203" s="91"/>
      <c r="CB203" s="91"/>
      <c r="CC203" s="91"/>
      <c r="CD203" s="91"/>
      <c r="CE203" s="91"/>
      <c r="CF203" s="91"/>
      <c r="CG203" s="91"/>
      <c r="CH203" s="91"/>
      <c r="CI203" s="91"/>
      <c r="CJ203" s="91"/>
      <c r="CK203" s="91"/>
      <c r="CL203" s="91"/>
      <c r="CM203" s="91"/>
      <c r="CN203" s="91"/>
      <c r="CO203" s="91"/>
      <c r="CP203" s="91"/>
      <c r="CQ203" s="91"/>
      <c r="CR203" s="91"/>
      <c r="CS203" s="91"/>
      <c r="CT203" s="91"/>
      <c r="CU203" s="91"/>
      <c r="CV203" s="91"/>
      <c r="CW203" s="91"/>
      <c r="CX203" s="91"/>
      <c r="CY203" s="91"/>
      <c r="CZ203" s="91"/>
      <c r="DA203" s="91"/>
      <c r="DB203" s="91"/>
      <c r="DC203" s="91"/>
      <c r="DD203" s="91"/>
      <c r="DE203" s="91"/>
      <c r="DF203" s="91"/>
      <c r="DG203" s="91"/>
      <c r="DH203" s="91"/>
      <c r="DI203" s="91"/>
      <c r="DJ203" s="91"/>
      <c r="DK203" s="91"/>
      <c r="DL203" s="91"/>
      <c r="DM203" s="91"/>
      <c r="DN203" s="91"/>
      <c r="DO203" s="91"/>
      <c r="DP203" s="91"/>
      <c r="DQ203" s="91"/>
      <c r="DR203" s="91"/>
      <c r="DS203" s="91"/>
      <c r="DT203" s="91"/>
      <c r="DU203" s="91"/>
      <c r="DV203" s="91"/>
      <c r="DW203" s="91"/>
      <c r="DX203" s="91"/>
      <c r="DY203" s="91"/>
      <c r="DZ203" s="91"/>
      <c r="EA203" s="91"/>
      <c r="EB203" s="91"/>
      <c r="EC203" s="91"/>
      <c r="ED203" s="91"/>
      <c r="EE203" s="91"/>
      <c r="EF203" s="91"/>
      <c r="EG203" s="91"/>
      <c r="EH203" s="91"/>
      <c r="EI203" s="91"/>
      <c r="EJ203" s="91"/>
      <c r="EK203" s="91"/>
      <c r="EL203" s="91"/>
      <c r="EM203" s="91"/>
      <c r="EN203" s="91"/>
      <c r="EO203" s="91"/>
      <c r="EP203" s="91"/>
      <c r="EQ203" s="91"/>
      <c r="ER203" s="91"/>
      <c r="ES203" s="91"/>
      <c r="ET203" s="91"/>
      <c r="EU203" s="91"/>
      <c r="EV203" s="91"/>
      <c r="EW203" s="91"/>
      <c r="EX203" s="91"/>
      <c r="EY203" s="91"/>
      <c r="EZ203" s="91"/>
      <c r="FA203" s="91"/>
      <c r="FB203" s="91"/>
      <c r="FC203" s="91"/>
      <c r="FD203" s="91"/>
      <c r="FE203" s="91"/>
      <c r="FF203" s="91"/>
      <c r="FG203" s="91"/>
      <c r="FH203" s="91"/>
      <c r="FI203" s="91"/>
      <c r="FJ203" s="91"/>
      <c r="FK203" s="91"/>
      <c r="FL203" s="91"/>
      <c r="FM203" s="91"/>
      <c r="FN203" s="91"/>
      <c r="FO203" s="91"/>
      <c r="FP203" s="91"/>
      <c r="FQ203" s="91"/>
      <c r="FR203" s="91"/>
      <c r="FS203" s="91"/>
      <c r="FT203" s="91"/>
      <c r="FU203" s="91"/>
      <c r="FV203" s="91"/>
      <c r="FW203" s="91"/>
      <c r="FX203" s="91"/>
      <c r="FY203" s="91"/>
      <c r="FZ203" s="91"/>
      <c r="GA203" s="91"/>
      <c r="GB203" s="91"/>
      <c r="GC203" s="91"/>
      <c r="GD203" s="91"/>
      <c r="GE203" s="91"/>
      <c r="GF203" s="91"/>
      <c r="GG203" s="91"/>
      <c r="GH203" s="91"/>
      <c r="GI203" s="91"/>
      <c r="GJ203" s="91"/>
      <c r="GK203" s="91"/>
      <c r="GL203" s="91"/>
      <c r="GM203" s="91"/>
      <c r="GN203" s="91"/>
      <c r="GO203" s="91"/>
      <c r="GP203" s="91"/>
      <c r="GQ203" s="91"/>
      <c r="GR203" s="91"/>
      <c r="GS203" s="91"/>
      <c r="GT203" s="91"/>
      <c r="GU203" s="91"/>
      <c r="GV203" s="91"/>
      <c r="GW203" s="91"/>
      <c r="GX203" s="91"/>
      <c r="GY203" s="91"/>
      <c r="GZ203" s="91"/>
      <c r="HA203" s="91"/>
      <c r="HB203" s="91"/>
      <c r="HC203" s="91"/>
      <c r="HD203" s="91"/>
      <c r="HE203" s="91"/>
      <c r="HF203" s="91"/>
      <c r="HG203" s="91"/>
      <c r="HH203" s="91"/>
      <c r="HI203" s="91"/>
      <c r="HJ203" s="91"/>
      <c r="HK203" s="91"/>
      <c r="HL203" s="91"/>
      <c r="HM203" s="91"/>
      <c r="HN203" s="91"/>
      <c r="HO203" s="91"/>
      <c r="HP203" s="91"/>
      <c r="HQ203" s="91"/>
      <c r="HR203" s="91"/>
      <c r="HS203" s="91"/>
      <c r="HT203" s="91"/>
      <c r="HU203" s="91"/>
      <c r="HV203" s="91"/>
      <c r="HW203" s="91"/>
      <c r="HX203" s="91"/>
      <c r="HY203" s="91"/>
      <c r="HZ203" s="91"/>
      <c r="IA203" s="91"/>
      <c r="IB203" s="91"/>
      <c r="IC203" s="91"/>
      <c r="ID203" s="91"/>
      <c r="IE203" s="91"/>
      <c r="IF203" s="91"/>
      <c r="IG203" s="91"/>
      <c r="IH203" s="91"/>
      <c r="II203" s="91"/>
      <c r="IJ203" s="91"/>
      <c r="IK203" s="91"/>
      <c r="IL203" s="91"/>
      <c r="IM203" s="91"/>
      <c r="IN203" s="91"/>
      <c r="IO203" s="91"/>
      <c r="IP203" s="91"/>
      <c r="IQ203" s="91"/>
      <c r="IR203" s="91"/>
      <c r="IS203" s="91"/>
      <c r="IT203" s="91"/>
      <c r="IU203" s="91"/>
      <c r="IV203" s="91"/>
      <c r="IW203" s="91"/>
      <c r="IX203" s="91"/>
      <c r="IY203" s="91"/>
      <c r="IZ203" s="91"/>
      <c r="JA203" s="91"/>
      <c r="JB203" s="91"/>
      <c r="JC203" s="91"/>
      <c r="JD203" s="91"/>
      <c r="JE203" s="91"/>
      <c r="JF203" s="91"/>
      <c r="JG203" s="91"/>
      <c r="JH203" s="91"/>
      <c r="JI203" s="91"/>
      <c r="JJ203" s="91"/>
      <c r="JK203" s="91"/>
      <c r="JL203" s="91"/>
      <c r="JM203" s="91"/>
      <c r="JN203" s="91"/>
      <c r="JO203" s="91"/>
      <c r="JP203" s="91"/>
      <c r="JQ203" s="91"/>
      <c r="JR203" s="91"/>
      <c r="JS203" s="91"/>
      <c r="JT203" s="91"/>
      <c r="JU203" s="91"/>
      <c r="JV203" s="91"/>
      <c r="JW203" s="91"/>
      <c r="JX203" s="91"/>
      <c r="JY203" s="91"/>
      <c r="JZ203" s="91"/>
      <c r="KA203" s="91"/>
      <c r="KB203" s="91"/>
      <c r="KC203" s="91"/>
      <c r="KD203" s="91"/>
      <c r="KE203" s="91"/>
      <c r="KF203" s="91"/>
      <c r="KG203" s="91"/>
      <c r="KH203" s="91"/>
      <c r="KI203" s="91"/>
      <c r="KJ203" s="91"/>
      <c r="KK203" s="91"/>
      <c r="KL203" s="91"/>
      <c r="KM203" s="91"/>
      <c r="KN203" s="91"/>
      <c r="KO203" s="91"/>
      <c r="KP203" s="91"/>
      <c r="KQ203" s="91"/>
      <c r="KR203" s="91"/>
      <c r="KS203" s="91"/>
      <c r="KT203" s="91"/>
      <c r="KU203" s="91"/>
      <c r="KV203" s="91"/>
      <c r="KW203" s="91"/>
      <c r="KX203" s="91"/>
      <c r="KY203" s="91"/>
      <c r="KZ203" s="91"/>
      <c r="LA203" s="91"/>
      <c r="LB203" s="91"/>
      <c r="LC203" s="91"/>
      <c r="LD203" s="91"/>
      <c r="LE203" s="91"/>
      <c r="LF203" s="91"/>
      <c r="LG203" s="91"/>
      <c r="LH203" s="91"/>
      <c r="LI203" s="91"/>
      <c r="LJ203" s="91"/>
      <c r="LK203" s="91"/>
      <c r="LL203" s="91"/>
      <c r="LM203" s="91"/>
      <c r="LN203" s="91"/>
      <c r="LO203" s="91"/>
      <c r="LP203" s="91"/>
      <c r="LQ203" s="91"/>
      <c r="LR203" s="91"/>
      <c r="LS203" s="91"/>
      <c r="LT203" s="91"/>
      <c r="LU203" s="91"/>
      <c r="LV203" s="91"/>
      <c r="LW203" s="91"/>
      <c r="LX203" s="91"/>
      <c r="LY203" s="91"/>
    </row>
    <row r="204" spans="1:337" s="1" customFormat="1" ht="15" thickBot="1" x14ac:dyDescent="0.4">
      <c r="A204" s="60"/>
      <c r="B204" s="29">
        <v>1</v>
      </c>
      <c r="C204" s="30">
        <v>0</v>
      </c>
      <c r="D204" s="31">
        <v>1</v>
      </c>
      <c r="E204" s="50">
        <v>-0.16949087781824301</v>
      </c>
      <c r="F204" s="51">
        <v>0.54171704950200295</v>
      </c>
      <c r="G204" s="49">
        <v>0.10995189418086279</v>
      </c>
      <c r="H204" s="49">
        <v>-0.23699502529589894</v>
      </c>
      <c r="I204" s="53"/>
      <c r="J204" s="34"/>
      <c r="K204" s="10">
        <v>-0.23699502529589894</v>
      </c>
      <c r="L204" s="10">
        <v>0.304722024206104</v>
      </c>
      <c r="M204" s="10">
        <v>-0.40648590311414196</v>
      </c>
      <c r="N204" s="10">
        <v>0.13523114638786099</v>
      </c>
      <c r="O204" s="13">
        <f>1/(1+EXP(-K204))</f>
        <v>0.44102701185611959</v>
      </c>
      <c r="P204" s="13">
        <f t="shared" si="51"/>
        <v>0.57559644710385371</v>
      </c>
      <c r="Q204" s="13">
        <f t="shared" si="51"/>
        <v>0.39975503422582093</v>
      </c>
      <c r="R204" s="13">
        <f t="shared" si="51"/>
        <v>0.53375635908903885</v>
      </c>
      <c r="S204" s="106">
        <v>0.20634504428563738</v>
      </c>
      <c r="T204" s="15">
        <f t="shared" si="52"/>
        <v>0.55140399922755523</v>
      </c>
      <c r="U204" s="35"/>
      <c r="V204" s="18">
        <v>-0.11214900019311119</v>
      </c>
      <c r="W204" s="21">
        <v>2.397524859906873E-3</v>
      </c>
      <c r="X204" s="21"/>
      <c r="Y204" s="24">
        <v>3.1555766100616221E-3</v>
      </c>
      <c r="Z204" s="25">
        <v>-3.0716365102451712E-3</v>
      </c>
      <c r="AA204" s="25">
        <v>-2.9588339261048158E-3</v>
      </c>
      <c r="AB204" s="18">
        <v>3.1635635784218975E-3</v>
      </c>
      <c r="AC204" s="21">
        <v>2.0472965231708171E-4</v>
      </c>
      <c r="AD204" s="27">
        <v>9.1927068176726311E-5</v>
      </c>
      <c r="AE204" s="28">
        <f>SUM(Y204:AB204)</f>
        <v>2.8866975213353262E-4</v>
      </c>
      <c r="AF204" s="117">
        <v>-0.17010506677519427</v>
      </c>
      <c r="AG204" s="118">
        <v>0.54144126829747274</v>
      </c>
      <c r="AH204" s="115">
        <v>-0.23786103455229954</v>
      </c>
      <c r="AI204" s="122">
        <v>0.10275931960114218</v>
      </c>
      <c r="AJ204" s="125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1"/>
      <c r="BA204" s="91"/>
      <c r="BB204" s="91"/>
      <c r="BC204" s="91"/>
      <c r="BD204" s="91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/>
      <c r="BX204" s="91"/>
      <c r="BY204" s="91"/>
      <c r="BZ204" s="91"/>
      <c r="CA204" s="91"/>
      <c r="CB204" s="91"/>
      <c r="CC204" s="91"/>
      <c r="CD204" s="91"/>
      <c r="CE204" s="91"/>
      <c r="CF204" s="91"/>
      <c r="CG204" s="91"/>
      <c r="CH204" s="91"/>
      <c r="CI204" s="91"/>
      <c r="CJ204" s="91"/>
      <c r="CK204" s="91"/>
      <c r="CL204" s="91"/>
      <c r="CM204" s="91"/>
      <c r="CN204" s="91"/>
      <c r="CO204" s="91"/>
      <c r="CP204" s="91"/>
      <c r="CQ204" s="91"/>
      <c r="CR204" s="91"/>
      <c r="CS204" s="91"/>
      <c r="CT204" s="91"/>
      <c r="CU204" s="91"/>
      <c r="CV204" s="91"/>
      <c r="CW204" s="91"/>
      <c r="CX204" s="91"/>
      <c r="CY204" s="91"/>
      <c r="CZ204" s="91"/>
      <c r="DA204" s="91"/>
      <c r="DB204" s="91"/>
      <c r="DC204" s="91"/>
      <c r="DD204" s="91"/>
      <c r="DE204" s="91"/>
      <c r="DF204" s="91"/>
      <c r="DG204" s="91"/>
      <c r="DH204" s="91"/>
      <c r="DI204" s="91"/>
      <c r="DJ204" s="91"/>
      <c r="DK204" s="91"/>
      <c r="DL204" s="91"/>
      <c r="DM204" s="91"/>
      <c r="DN204" s="91"/>
      <c r="DO204" s="91"/>
      <c r="DP204" s="91"/>
      <c r="DQ204" s="91"/>
      <c r="DR204" s="91"/>
      <c r="DS204" s="91"/>
      <c r="DT204" s="91"/>
      <c r="DU204" s="91"/>
      <c r="DV204" s="91"/>
      <c r="DW204" s="91"/>
      <c r="DX204" s="91"/>
      <c r="DY204" s="91"/>
      <c r="DZ204" s="91"/>
      <c r="EA204" s="91"/>
      <c r="EB204" s="91"/>
      <c r="EC204" s="91"/>
      <c r="ED204" s="91"/>
      <c r="EE204" s="91"/>
      <c r="EF204" s="91"/>
      <c r="EG204" s="91"/>
      <c r="EH204" s="91"/>
      <c r="EI204" s="91"/>
      <c r="EJ204" s="91"/>
      <c r="EK204" s="91"/>
      <c r="EL204" s="91"/>
      <c r="EM204" s="91"/>
      <c r="EN204" s="91"/>
      <c r="EO204" s="91"/>
      <c r="EP204" s="91"/>
      <c r="EQ204" s="91"/>
      <c r="ER204" s="91"/>
      <c r="ES204" s="91"/>
      <c r="ET204" s="91"/>
      <c r="EU204" s="91"/>
      <c r="EV204" s="91"/>
      <c r="EW204" s="91"/>
      <c r="EX204" s="91"/>
      <c r="EY204" s="91"/>
      <c r="EZ204" s="91"/>
      <c r="FA204" s="91"/>
      <c r="FB204" s="91"/>
      <c r="FC204" s="91"/>
      <c r="FD204" s="91"/>
      <c r="FE204" s="91"/>
      <c r="FF204" s="91"/>
      <c r="FG204" s="91"/>
      <c r="FH204" s="91"/>
      <c r="FI204" s="91"/>
      <c r="FJ204" s="91"/>
      <c r="FK204" s="91"/>
      <c r="FL204" s="91"/>
      <c r="FM204" s="91"/>
      <c r="FN204" s="91"/>
      <c r="FO204" s="91"/>
      <c r="FP204" s="91"/>
      <c r="FQ204" s="91"/>
      <c r="FR204" s="91"/>
      <c r="FS204" s="91"/>
      <c r="FT204" s="91"/>
      <c r="FU204" s="91"/>
      <c r="FV204" s="91"/>
      <c r="FW204" s="91"/>
      <c r="FX204" s="91"/>
      <c r="FY204" s="91"/>
      <c r="FZ204" s="91"/>
      <c r="GA204" s="91"/>
      <c r="GB204" s="91"/>
      <c r="GC204" s="91"/>
      <c r="GD204" s="91"/>
      <c r="GE204" s="91"/>
      <c r="GF204" s="91"/>
      <c r="GG204" s="91"/>
      <c r="GH204" s="91"/>
      <c r="GI204" s="91"/>
      <c r="GJ204" s="91"/>
      <c r="GK204" s="91"/>
      <c r="GL204" s="91"/>
      <c r="GM204" s="91"/>
      <c r="GN204" s="91"/>
      <c r="GO204" s="91"/>
      <c r="GP204" s="91"/>
      <c r="GQ204" s="91"/>
      <c r="GR204" s="91"/>
      <c r="GS204" s="91"/>
      <c r="GT204" s="91"/>
      <c r="GU204" s="91"/>
      <c r="GV204" s="91"/>
      <c r="GW204" s="91"/>
      <c r="GX204" s="91"/>
      <c r="GY204" s="91"/>
      <c r="GZ204" s="91"/>
      <c r="HA204" s="91"/>
      <c r="HB204" s="91"/>
      <c r="HC204" s="91"/>
      <c r="HD204" s="91"/>
      <c r="HE204" s="91"/>
      <c r="HF204" s="91"/>
      <c r="HG204" s="91"/>
      <c r="HH204" s="91"/>
      <c r="HI204" s="91"/>
      <c r="HJ204" s="91"/>
      <c r="HK204" s="91"/>
      <c r="HL204" s="91"/>
      <c r="HM204" s="91"/>
      <c r="HN204" s="91"/>
      <c r="HO204" s="91"/>
      <c r="HP204" s="91"/>
      <c r="HQ204" s="91"/>
      <c r="HR204" s="91"/>
      <c r="HS204" s="91"/>
      <c r="HT204" s="91"/>
      <c r="HU204" s="91"/>
      <c r="HV204" s="91"/>
      <c r="HW204" s="91"/>
      <c r="HX204" s="91"/>
      <c r="HY204" s="91"/>
      <c r="HZ204" s="91"/>
      <c r="IA204" s="91"/>
      <c r="IB204" s="91"/>
      <c r="IC204" s="91"/>
      <c r="ID204" s="91"/>
      <c r="IE204" s="91"/>
      <c r="IF204" s="91"/>
      <c r="IG204" s="91"/>
      <c r="IH204" s="91"/>
      <c r="II204" s="91"/>
      <c r="IJ204" s="91"/>
      <c r="IK204" s="91"/>
      <c r="IL204" s="91"/>
      <c r="IM204" s="91"/>
      <c r="IN204" s="91"/>
      <c r="IO204" s="91"/>
      <c r="IP204" s="91"/>
      <c r="IQ204" s="91"/>
      <c r="IR204" s="91"/>
      <c r="IS204" s="91"/>
      <c r="IT204" s="91"/>
      <c r="IU204" s="91"/>
      <c r="IV204" s="91"/>
      <c r="IW204" s="91"/>
      <c r="IX204" s="91"/>
      <c r="IY204" s="91"/>
      <c r="IZ204" s="91"/>
      <c r="JA204" s="91"/>
      <c r="JB204" s="91"/>
      <c r="JC204" s="91"/>
      <c r="JD204" s="91"/>
      <c r="JE204" s="91"/>
      <c r="JF204" s="91"/>
      <c r="JG204" s="91"/>
      <c r="JH204" s="91"/>
      <c r="JI204" s="91"/>
      <c r="JJ204" s="91"/>
      <c r="JK204" s="91"/>
      <c r="JL204" s="91"/>
      <c r="JM204" s="91"/>
      <c r="JN204" s="91"/>
      <c r="JO204" s="91"/>
      <c r="JP204" s="91"/>
      <c r="JQ204" s="91"/>
      <c r="JR204" s="91"/>
      <c r="JS204" s="91"/>
      <c r="JT204" s="91"/>
      <c r="JU204" s="91"/>
      <c r="JV204" s="91"/>
      <c r="JW204" s="91"/>
      <c r="JX204" s="91"/>
      <c r="JY204" s="91"/>
      <c r="JZ204" s="91"/>
      <c r="KA204" s="91"/>
      <c r="KB204" s="91"/>
      <c r="KC204" s="91"/>
      <c r="KD204" s="91"/>
      <c r="KE204" s="91"/>
      <c r="KF204" s="91"/>
      <c r="KG204" s="91"/>
      <c r="KH204" s="91"/>
      <c r="KI204" s="91"/>
      <c r="KJ204" s="91"/>
      <c r="KK204" s="91"/>
      <c r="KL204" s="91"/>
      <c r="KM204" s="91"/>
      <c r="KN204" s="91"/>
      <c r="KO204" s="91"/>
      <c r="KP204" s="91"/>
      <c r="KQ204" s="91"/>
      <c r="KR204" s="91"/>
      <c r="KS204" s="91"/>
      <c r="KT204" s="91"/>
      <c r="KU204" s="91"/>
      <c r="KV204" s="91"/>
      <c r="KW204" s="91"/>
      <c r="KX204" s="91"/>
      <c r="KY204" s="91"/>
      <c r="KZ204" s="91"/>
      <c r="LA204" s="91"/>
      <c r="LB204" s="91"/>
      <c r="LC204" s="91"/>
      <c r="LD204" s="91"/>
      <c r="LE204" s="91"/>
      <c r="LF204" s="91"/>
      <c r="LG204" s="91"/>
      <c r="LH204" s="91"/>
      <c r="LI204" s="91"/>
      <c r="LJ204" s="91"/>
      <c r="LK204" s="91"/>
      <c r="LL204" s="91"/>
      <c r="LM204" s="91"/>
      <c r="LN204" s="91"/>
      <c r="LO204" s="91"/>
      <c r="LP204" s="91"/>
      <c r="LQ204" s="91"/>
      <c r="LR204" s="91"/>
      <c r="LS204" s="91"/>
      <c r="LT204" s="91"/>
      <c r="LU204" s="91"/>
      <c r="LV204" s="91"/>
      <c r="LW204" s="91"/>
      <c r="LX204" s="91"/>
      <c r="LY204" s="91"/>
    </row>
    <row r="205" spans="1:337" s="1" customFormat="1" ht="15" thickBot="1" x14ac:dyDescent="0.4">
      <c r="A205" s="61"/>
      <c r="B205" s="36">
        <v>1</v>
      </c>
      <c r="C205" s="37">
        <v>1</v>
      </c>
      <c r="D205" s="38">
        <v>0</v>
      </c>
      <c r="E205" s="54"/>
      <c r="F205" s="55"/>
      <c r="G205" s="56"/>
      <c r="H205" s="56"/>
      <c r="I205" s="57"/>
      <c r="J205" s="41"/>
      <c r="K205" s="42"/>
      <c r="L205" s="42"/>
      <c r="M205" s="42"/>
      <c r="N205" s="42"/>
      <c r="O205" s="14"/>
      <c r="P205" s="14"/>
      <c r="Q205" s="14"/>
      <c r="R205" s="14"/>
      <c r="S205" s="107">
        <v>-0.15042732752364429</v>
      </c>
      <c r="T205" s="15">
        <f t="shared" si="52"/>
        <v>0.46246392315911494</v>
      </c>
      <c r="U205" s="43"/>
      <c r="V205" s="19">
        <v>0.11561598078977874</v>
      </c>
      <c r="W205" s="44"/>
      <c r="X205" s="44"/>
      <c r="Y205" s="45"/>
      <c r="Z205" s="42"/>
      <c r="AA205" s="42"/>
      <c r="AB205" s="19"/>
      <c r="AC205" s="44"/>
      <c r="AD205" s="46"/>
      <c r="AE205" s="47"/>
      <c r="AF205" s="119"/>
      <c r="AG205" s="120"/>
      <c r="AH205" s="116"/>
      <c r="AI205" s="123"/>
      <c r="AJ205" s="126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91"/>
      <c r="BC205" s="91"/>
      <c r="BD205" s="91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/>
      <c r="BX205" s="91"/>
      <c r="BY205" s="91"/>
      <c r="BZ205" s="91"/>
      <c r="CA205" s="91"/>
      <c r="CB205" s="91"/>
      <c r="CC205" s="91"/>
      <c r="CD205" s="91"/>
      <c r="CE205" s="91"/>
      <c r="CF205" s="91"/>
      <c r="CG205" s="91"/>
      <c r="CH205" s="91"/>
      <c r="CI205" s="91"/>
      <c r="CJ205" s="91"/>
      <c r="CK205" s="91"/>
      <c r="CL205" s="91"/>
      <c r="CM205" s="91"/>
      <c r="CN205" s="91"/>
      <c r="CO205" s="91"/>
      <c r="CP205" s="91"/>
      <c r="CQ205" s="91"/>
      <c r="CR205" s="91"/>
      <c r="CS205" s="91"/>
      <c r="CT205" s="91"/>
      <c r="CU205" s="91"/>
      <c r="CV205" s="91"/>
      <c r="CW205" s="91"/>
      <c r="CX205" s="91"/>
      <c r="CY205" s="91"/>
      <c r="CZ205" s="91"/>
      <c r="DA205" s="91"/>
      <c r="DB205" s="91"/>
      <c r="DC205" s="91"/>
      <c r="DD205" s="91"/>
      <c r="DE205" s="91"/>
      <c r="DF205" s="91"/>
      <c r="DG205" s="91"/>
      <c r="DH205" s="91"/>
      <c r="DI205" s="91"/>
      <c r="DJ205" s="91"/>
      <c r="DK205" s="91"/>
      <c r="DL205" s="91"/>
      <c r="DM205" s="91"/>
      <c r="DN205" s="91"/>
      <c r="DO205" s="91"/>
      <c r="DP205" s="91"/>
      <c r="DQ205" s="91"/>
      <c r="DR205" s="91"/>
      <c r="DS205" s="91"/>
      <c r="DT205" s="91"/>
      <c r="DU205" s="91"/>
      <c r="DV205" s="91"/>
      <c r="DW205" s="91"/>
      <c r="DX205" s="91"/>
      <c r="DY205" s="91"/>
      <c r="DZ205" s="91"/>
      <c r="EA205" s="91"/>
      <c r="EB205" s="91"/>
      <c r="EC205" s="91"/>
      <c r="ED205" s="91"/>
      <c r="EE205" s="91"/>
      <c r="EF205" s="91"/>
      <c r="EG205" s="91"/>
      <c r="EH205" s="91"/>
      <c r="EI205" s="91"/>
      <c r="EJ205" s="91"/>
      <c r="EK205" s="91"/>
      <c r="EL205" s="91"/>
      <c r="EM205" s="91"/>
      <c r="EN205" s="91"/>
      <c r="EO205" s="91"/>
      <c r="EP205" s="91"/>
      <c r="EQ205" s="91"/>
      <c r="ER205" s="91"/>
      <c r="ES205" s="91"/>
      <c r="ET205" s="91"/>
      <c r="EU205" s="91"/>
      <c r="EV205" s="91"/>
      <c r="EW205" s="91"/>
      <c r="EX205" s="91"/>
      <c r="EY205" s="91"/>
      <c r="EZ205" s="91"/>
      <c r="FA205" s="91"/>
      <c r="FB205" s="91"/>
      <c r="FC205" s="91"/>
      <c r="FD205" s="91"/>
      <c r="FE205" s="91"/>
      <c r="FF205" s="91"/>
      <c r="FG205" s="91"/>
      <c r="FH205" s="91"/>
      <c r="FI205" s="91"/>
      <c r="FJ205" s="91"/>
      <c r="FK205" s="91"/>
      <c r="FL205" s="91"/>
      <c r="FM205" s="91"/>
      <c r="FN205" s="91"/>
      <c r="FO205" s="91"/>
      <c r="FP205" s="91"/>
      <c r="FQ205" s="91"/>
      <c r="FR205" s="91"/>
      <c r="FS205" s="91"/>
      <c r="FT205" s="91"/>
      <c r="FU205" s="91"/>
      <c r="FV205" s="91"/>
      <c r="FW205" s="91"/>
      <c r="FX205" s="91"/>
      <c r="FY205" s="91"/>
      <c r="FZ205" s="91"/>
      <c r="GA205" s="91"/>
      <c r="GB205" s="91"/>
      <c r="GC205" s="91"/>
      <c r="GD205" s="91"/>
      <c r="GE205" s="91"/>
      <c r="GF205" s="91"/>
      <c r="GG205" s="91"/>
      <c r="GH205" s="91"/>
      <c r="GI205" s="91"/>
      <c r="GJ205" s="91"/>
      <c r="GK205" s="91"/>
      <c r="GL205" s="91"/>
      <c r="GM205" s="91"/>
      <c r="GN205" s="91"/>
      <c r="GO205" s="91"/>
      <c r="GP205" s="91"/>
      <c r="GQ205" s="91"/>
      <c r="GR205" s="91"/>
      <c r="GS205" s="91"/>
      <c r="GT205" s="91"/>
      <c r="GU205" s="91"/>
      <c r="GV205" s="91"/>
      <c r="GW205" s="91"/>
      <c r="GX205" s="91"/>
      <c r="GY205" s="91"/>
      <c r="GZ205" s="91"/>
      <c r="HA205" s="91"/>
      <c r="HB205" s="91"/>
      <c r="HC205" s="91"/>
      <c r="HD205" s="91"/>
      <c r="HE205" s="91"/>
      <c r="HF205" s="91"/>
      <c r="HG205" s="91"/>
      <c r="HH205" s="91"/>
      <c r="HI205" s="91"/>
      <c r="HJ205" s="91"/>
      <c r="HK205" s="91"/>
      <c r="HL205" s="91"/>
      <c r="HM205" s="91"/>
      <c r="HN205" s="91"/>
      <c r="HO205" s="91"/>
      <c r="HP205" s="91"/>
      <c r="HQ205" s="91"/>
      <c r="HR205" s="91"/>
      <c r="HS205" s="91"/>
      <c r="HT205" s="91"/>
      <c r="HU205" s="91"/>
      <c r="HV205" s="91"/>
      <c r="HW205" s="91"/>
      <c r="HX205" s="91"/>
      <c r="HY205" s="91"/>
      <c r="HZ205" s="91"/>
      <c r="IA205" s="91"/>
      <c r="IB205" s="91"/>
      <c r="IC205" s="91"/>
      <c r="ID205" s="91"/>
      <c r="IE205" s="91"/>
      <c r="IF205" s="91"/>
      <c r="IG205" s="91"/>
      <c r="IH205" s="91"/>
      <c r="II205" s="91"/>
      <c r="IJ205" s="91"/>
      <c r="IK205" s="91"/>
      <c r="IL205" s="91"/>
      <c r="IM205" s="91"/>
      <c r="IN205" s="91"/>
      <c r="IO205" s="91"/>
      <c r="IP205" s="91"/>
      <c r="IQ205" s="91"/>
      <c r="IR205" s="91"/>
      <c r="IS205" s="91"/>
      <c r="IT205" s="91"/>
      <c r="IU205" s="91"/>
      <c r="IV205" s="91"/>
      <c r="IW205" s="91"/>
      <c r="IX205" s="91"/>
      <c r="IY205" s="91"/>
      <c r="IZ205" s="91"/>
      <c r="JA205" s="91"/>
      <c r="JB205" s="91"/>
      <c r="JC205" s="91"/>
      <c r="JD205" s="91"/>
      <c r="JE205" s="91"/>
      <c r="JF205" s="91"/>
      <c r="JG205" s="91"/>
      <c r="JH205" s="91"/>
      <c r="JI205" s="91"/>
      <c r="JJ205" s="91"/>
      <c r="JK205" s="91"/>
      <c r="JL205" s="91"/>
      <c r="JM205" s="91"/>
      <c r="JN205" s="91"/>
      <c r="JO205" s="91"/>
      <c r="JP205" s="91"/>
      <c r="JQ205" s="91"/>
      <c r="JR205" s="91"/>
      <c r="JS205" s="91"/>
      <c r="JT205" s="91"/>
      <c r="JU205" s="91"/>
      <c r="JV205" s="91"/>
      <c r="JW205" s="91"/>
      <c r="JX205" s="91"/>
      <c r="JY205" s="91"/>
      <c r="JZ205" s="91"/>
      <c r="KA205" s="91"/>
      <c r="KB205" s="91"/>
      <c r="KC205" s="91"/>
      <c r="KD205" s="91"/>
      <c r="KE205" s="91"/>
      <c r="KF205" s="91"/>
      <c r="KG205" s="91"/>
      <c r="KH205" s="91"/>
      <c r="KI205" s="91"/>
      <c r="KJ205" s="91"/>
      <c r="KK205" s="91"/>
      <c r="KL205" s="91"/>
      <c r="KM205" s="91"/>
      <c r="KN205" s="91"/>
      <c r="KO205" s="91"/>
      <c r="KP205" s="91"/>
      <c r="KQ205" s="91"/>
      <c r="KR205" s="91"/>
      <c r="KS205" s="91"/>
      <c r="KT205" s="91"/>
      <c r="KU205" s="91"/>
      <c r="KV205" s="91"/>
      <c r="KW205" s="91"/>
      <c r="KX205" s="91"/>
      <c r="KY205" s="91"/>
      <c r="KZ205" s="91"/>
      <c r="LA205" s="91"/>
      <c r="LB205" s="91"/>
      <c r="LC205" s="91"/>
      <c r="LD205" s="91"/>
      <c r="LE205" s="91"/>
      <c r="LF205" s="91"/>
      <c r="LG205" s="91"/>
      <c r="LH205" s="91"/>
      <c r="LI205" s="91"/>
      <c r="LJ205" s="91"/>
      <c r="LK205" s="91"/>
      <c r="LL205" s="91"/>
      <c r="LM205" s="91"/>
      <c r="LN205" s="91"/>
      <c r="LO205" s="91"/>
      <c r="LP205" s="91"/>
      <c r="LQ205" s="91"/>
      <c r="LR205" s="91"/>
      <c r="LS205" s="91"/>
      <c r="LT205" s="91"/>
      <c r="LU205" s="91"/>
      <c r="LV205" s="91"/>
      <c r="LW205" s="91"/>
      <c r="LX205" s="91"/>
      <c r="LY205" s="91"/>
    </row>
    <row r="206" spans="1:337" s="1" customFormat="1" ht="15" thickBot="1" x14ac:dyDescent="0.4">
      <c r="A206" s="59">
        <f>A202+1</f>
        <v>50</v>
      </c>
      <c r="B206" s="3">
        <v>0</v>
      </c>
      <c r="C206" s="4">
        <v>0</v>
      </c>
      <c r="D206" s="5">
        <v>0</v>
      </c>
      <c r="E206" s="48" cm="1">
        <f t="array" ref="E206:F208">AF202:AG204</f>
        <v>-0.41987123362338813</v>
      </c>
      <c r="F206" s="49">
        <v>-0.34227901053281956</v>
      </c>
      <c r="G206" s="49" cm="1">
        <f t="array" ref="G206:G208">AI202:AI204</f>
        <v>3.5385720496311217</v>
      </c>
      <c r="H206" s="49" cm="1">
        <f t="array" ref="H206:H208">AH202:AH204</f>
        <v>0.44921141725281627</v>
      </c>
      <c r="I206" s="52">
        <f>AJ202</f>
        <v>-1.4594561748365813</v>
      </c>
      <c r="J206" s="8">
        <v>3</v>
      </c>
      <c r="K206" s="9" cm="1">
        <f t="array" ref="K206:N208" xml:space="preserve"> MMULT(E206:F208, TRANSPOSE(B206:C209))+H206:H208</f>
        <v>0.44921141725281627</v>
      </c>
      <c r="L206" s="9">
        <v>0.10693240671999671</v>
      </c>
      <c r="M206" s="9">
        <v>2.934018362942814E-2</v>
      </c>
      <c r="N206" s="9">
        <v>-0.31293882690339142</v>
      </c>
      <c r="O206" s="11">
        <f>(EXP(K206)-EXP(-K206))/(EXP(K206)+EXP(-K206))</f>
        <v>0.42125057366210994</v>
      </c>
      <c r="P206" s="11">
        <f t="shared" ref="P206:R208" si="53">1/(1+EXP(-L206))</f>
        <v>0.52670765738148906</v>
      </c>
      <c r="Q206" s="11">
        <f t="shared" si="53"/>
        <v>0.50733451975701027</v>
      </c>
      <c r="R206" s="11">
        <f t="shared" si="53"/>
        <v>0.42239756711996146</v>
      </c>
      <c r="S206" s="105" cm="1">
        <f t="array" ref="S206:S209">MMULT(TRANSPOSE(O206:R208), G206:G208)+I206</f>
        <v>-0.1409281796556896</v>
      </c>
      <c r="T206" s="15">
        <f t="shared" si="52"/>
        <v>0.46482615074952888</v>
      </c>
      <c r="U206" s="16" cm="1">
        <f t="array" ref="U206">0.25*(-SUMPRODUCT(D206:D209,LN(T206:T209))-SUMPRODUCT(1-D206:D209,LN(1-T206:T209)))</f>
        <v>0.61214516396361907</v>
      </c>
      <c r="V206" s="17" cm="1">
        <f t="array" ref="V206:V209">0.25*(T206:T209-D206:D209)</f>
        <v>0.11620653768738222</v>
      </c>
      <c r="W206" s="20" cm="1">
        <f t="array" ref="W206:W208" xml:space="preserve"> TRANSPOSE(MMULT( TRANSPOSE(_xlfn.ANCHORARRAY(V206)), TRANSPOSE(O206:R208)))</f>
        <v>-1.9229974700993822E-2</v>
      </c>
      <c r="X206" s="20">
        <f>SUM(_xlfn.ANCHORARRAY(V206))</f>
        <v>5.4977591097975231E-3</v>
      </c>
      <c r="Y206" s="22" cm="1">
        <f t="array" ref="Y206:AB208">(G206:G208)*(TRANSPOSE(_xlfn.ANCHORARRAY(V206))*(O206:R208)*(1-O206:R208))</f>
        <v>0.10025122392737842</v>
      </c>
      <c r="Z206" s="23">
        <v>-0.10068985485043139</v>
      </c>
      <c r="AA206" s="23">
        <v>-9.9053146334438846E-2</v>
      </c>
      <c r="AB206" s="17">
        <v>9.9654887954368845E-2</v>
      </c>
      <c r="AC206" s="20" cm="1">
        <f t="array" ref="AC206:AD208">MMULT((_xlfn.ANCHORARRAY(Y206)),(B206:C209))</f>
        <v>6.0174161992999908E-4</v>
      </c>
      <c r="AD206" s="26">
        <v>-1.0349668960625419E-3</v>
      </c>
      <c r="AE206" s="28">
        <f>SUM(Y206:AB206)</f>
        <v>1.6311069687703628E-4</v>
      </c>
      <c r="AF206" s="117" cm="1">
        <f t="array" ref="AF206:AG208">E206:F208-3*(_xlfn.ANCHORARRAY(AC206))</f>
        <v>-0.42167645848317814</v>
      </c>
      <c r="AG206" s="118">
        <v>-0.33917410984463192</v>
      </c>
      <c r="AH206" s="114" cm="1">
        <f t="array" ref="AH206:AH208">(H206:H208)-3*(AE206:AE208)</f>
        <v>0.44872208516218515</v>
      </c>
      <c r="AI206" s="121" cm="1">
        <f t="array" ref="AI206:AI208">G206:G208-3*(_xlfn.ANCHORARRAY(W206))</f>
        <v>3.5962619737341033</v>
      </c>
      <c r="AJ206" s="124">
        <f>I206-3*(X206)</f>
        <v>-1.475949452165974</v>
      </c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  <c r="AY206" s="91"/>
      <c r="AZ206" s="91"/>
      <c r="BA206" s="91"/>
      <c r="BB206" s="91"/>
      <c r="BC206" s="91"/>
      <c r="BD206" s="91"/>
      <c r="BE206" s="91"/>
      <c r="BF206" s="91"/>
      <c r="BG206" s="91"/>
      <c r="BH206" s="91"/>
      <c r="BI206" s="91"/>
      <c r="BJ206" s="91"/>
      <c r="BK206" s="91"/>
      <c r="BL206" s="91"/>
      <c r="BM206" s="91"/>
      <c r="BN206" s="91"/>
      <c r="BO206" s="91"/>
      <c r="BP206" s="91"/>
      <c r="BQ206" s="91"/>
      <c r="BR206" s="91"/>
      <c r="BS206" s="91"/>
      <c r="BT206" s="91"/>
      <c r="BU206" s="91"/>
      <c r="BV206" s="91"/>
      <c r="BW206" s="91"/>
      <c r="BX206" s="91"/>
      <c r="BY206" s="91"/>
      <c r="BZ206" s="91"/>
      <c r="CA206" s="91"/>
      <c r="CB206" s="91"/>
      <c r="CC206" s="91"/>
      <c r="CD206" s="91"/>
      <c r="CE206" s="91"/>
      <c r="CF206" s="91"/>
      <c r="CG206" s="91"/>
      <c r="CH206" s="91"/>
      <c r="CI206" s="91"/>
      <c r="CJ206" s="91"/>
      <c r="CK206" s="91"/>
      <c r="CL206" s="91"/>
      <c r="CM206" s="91"/>
      <c r="CN206" s="91"/>
      <c r="CO206" s="91"/>
      <c r="CP206" s="91"/>
      <c r="CQ206" s="91"/>
      <c r="CR206" s="91"/>
      <c r="CS206" s="91"/>
      <c r="CT206" s="91"/>
      <c r="CU206" s="91"/>
      <c r="CV206" s="91"/>
      <c r="CW206" s="91"/>
      <c r="CX206" s="91"/>
      <c r="CY206" s="91"/>
      <c r="CZ206" s="91"/>
      <c r="DA206" s="91"/>
      <c r="DB206" s="91"/>
      <c r="DC206" s="91"/>
      <c r="DD206" s="91"/>
      <c r="DE206" s="91"/>
      <c r="DF206" s="91"/>
      <c r="DG206" s="91"/>
      <c r="DH206" s="91"/>
      <c r="DI206" s="91"/>
      <c r="DJ206" s="91"/>
      <c r="DK206" s="91"/>
      <c r="DL206" s="91"/>
      <c r="DM206" s="91"/>
      <c r="DN206" s="91"/>
      <c r="DO206" s="91"/>
      <c r="DP206" s="91"/>
      <c r="DQ206" s="91"/>
      <c r="DR206" s="91"/>
      <c r="DS206" s="91"/>
      <c r="DT206" s="91"/>
      <c r="DU206" s="91"/>
      <c r="DV206" s="91"/>
      <c r="DW206" s="91"/>
      <c r="DX206" s="91"/>
      <c r="DY206" s="91"/>
      <c r="DZ206" s="91"/>
      <c r="EA206" s="91"/>
      <c r="EB206" s="91"/>
      <c r="EC206" s="91"/>
      <c r="ED206" s="91"/>
      <c r="EE206" s="91"/>
      <c r="EF206" s="91"/>
      <c r="EG206" s="91"/>
      <c r="EH206" s="91"/>
      <c r="EI206" s="91"/>
      <c r="EJ206" s="91"/>
      <c r="EK206" s="91"/>
      <c r="EL206" s="91"/>
      <c r="EM206" s="91"/>
      <c r="EN206" s="91"/>
      <c r="EO206" s="91"/>
      <c r="EP206" s="91"/>
      <c r="EQ206" s="91"/>
      <c r="ER206" s="91"/>
      <c r="ES206" s="91"/>
      <c r="ET206" s="91"/>
      <c r="EU206" s="91"/>
      <c r="EV206" s="91"/>
      <c r="EW206" s="91"/>
      <c r="EX206" s="91"/>
      <c r="EY206" s="91"/>
      <c r="EZ206" s="91"/>
      <c r="FA206" s="91"/>
      <c r="FB206" s="91"/>
      <c r="FC206" s="91"/>
      <c r="FD206" s="91"/>
      <c r="FE206" s="91"/>
      <c r="FF206" s="91"/>
      <c r="FG206" s="91"/>
      <c r="FH206" s="91"/>
      <c r="FI206" s="91"/>
      <c r="FJ206" s="91"/>
      <c r="FK206" s="91"/>
      <c r="FL206" s="91"/>
      <c r="FM206" s="91"/>
      <c r="FN206" s="91"/>
      <c r="FO206" s="91"/>
      <c r="FP206" s="91"/>
      <c r="FQ206" s="91"/>
      <c r="FR206" s="91"/>
      <c r="FS206" s="91"/>
      <c r="FT206" s="91"/>
      <c r="FU206" s="91"/>
      <c r="FV206" s="91"/>
      <c r="FW206" s="91"/>
      <c r="FX206" s="91"/>
      <c r="FY206" s="91"/>
      <c r="FZ206" s="91"/>
      <c r="GA206" s="91"/>
      <c r="GB206" s="91"/>
      <c r="GC206" s="91"/>
      <c r="GD206" s="91"/>
      <c r="GE206" s="91"/>
      <c r="GF206" s="91"/>
      <c r="GG206" s="91"/>
      <c r="GH206" s="91"/>
      <c r="GI206" s="91"/>
      <c r="GJ206" s="91"/>
      <c r="GK206" s="91"/>
      <c r="GL206" s="91"/>
      <c r="GM206" s="91"/>
      <c r="GN206" s="91"/>
      <c r="GO206" s="91"/>
      <c r="GP206" s="91"/>
      <c r="GQ206" s="91"/>
      <c r="GR206" s="91"/>
      <c r="GS206" s="91"/>
      <c r="GT206" s="91"/>
      <c r="GU206" s="91"/>
      <c r="GV206" s="91"/>
      <c r="GW206" s="91"/>
      <c r="GX206" s="91"/>
      <c r="GY206" s="91"/>
      <c r="GZ206" s="91"/>
      <c r="HA206" s="91"/>
      <c r="HB206" s="91"/>
      <c r="HC206" s="91"/>
      <c r="HD206" s="91"/>
      <c r="HE206" s="91"/>
      <c r="HF206" s="91"/>
      <c r="HG206" s="91"/>
      <c r="HH206" s="91"/>
      <c r="HI206" s="91"/>
      <c r="HJ206" s="91"/>
      <c r="HK206" s="91"/>
      <c r="HL206" s="91"/>
      <c r="HM206" s="91"/>
      <c r="HN206" s="91"/>
      <c r="HO206" s="91"/>
      <c r="HP206" s="91"/>
      <c r="HQ206" s="91"/>
      <c r="HR206" s="91"/>
      <c r="HS206" s="91"/>
      <c r="HT206" s="91"/>
      <c r="HU206" s="91"/>
      <c r="HV206" s="91"/>
      <c r="HW206" s="91"/>
      <c r="HX206" s="91"/>
      <c r="HY206" s="91"/>
      <c r="HZ206" s="91"/>
      <c r="IA206" s="91"/>
      <c r="IB206" s="91"/>
      <c r="IC206" s="91"/>
      <c r="ID206" s="91"/>
      <c r="IE206" s="91"/>
      <c r="IF206" s="91"/>
      <c r="IG206" s="91"/>
      <c r="IH206" s="91"/>
      <c r="II206" s="91"/>
      <c r="IJ206" s="91"/>
      <c r="IK206" s="91"/>
      <c r="IL206" s="91"/>
      <c r="IM206" s="91"/>
      <c r="IN206" s="91"/>
      <c r="IO206" s="91"/>
      <c r="IP206" s="91"/>
      <c r="IQ206" s="91"/>
      <c r="IR206" s="91"/>
      <c r="IS206" s="91"/>
      <c r="IT206" s="91"/>
      <c r="IU206" s="91"/>
      <c r="IV206" s="91"/>
      <c r="IW206" s="91"/>
      <c r="IX206" s="91"/>
      <c r="IY206" s="91"/>
      <c r="IZ206" s="91"/>
      <c r="JA206" s="91"/>
      <c r="JB206" s="91"/>
      <c r="JC206" s="91"/>
      <c r="JD206" s="91"/>
      <c r="JE206" s="91"/>
      <c r="JF206" s="91"/>
      <c r="JG206" s="91"/>
      <c r="JH206" s="91"/>
      <c r="JI206" s="91"/>
      <c r="JJ206" s="91"/>
      <c r="JK206" s="91"/>
      <c r="JL206" s="91"/>
      <c r="JM206" s="91"/>
      <c r="JN206" s="91"/>
      <c r="JO206" s="91"/>
      <c r="JP206" s="91"/>
      <c r="JQ206" s="91"/>
      <c r="JR206" s="91"/>
      <c r="JS206" s="91"/>
      <c r="JT206" s="91"/>
      <c r="JU206" s="91"/>
      <c r="JV206" s="91"/>
      <c r="JW206" s="91"/>
      <c r="JX206" s="91"/>
      <c r="JY206" s="91"/>
      <c r="JZ206" s="91"/>
      <c r="KA206" s="91"/>
      <c r="KB206" s="91"/>
      <c r="KC206" s="91"/>
      <c r="KD206" s="91"/>
      <c r="KE206" s="91"/>
      <c r="KF206" s="91"/>
      <c r="KG206" s="91"/>
      <c r="KH206" s="91"/>
      <c r="KI206" s="91"/>
      <c r="KJ206" s="91"/>
      <c r="KK206" s="91"/>
      <c r="KL206" s="91"/>
      <c r="KM206" s="91"/>
      <c r="KN206" s="91"/>
      <c r="KO206" s="91"/>
      <c r="KP206" s="91"/>
      <c r="KQ206" s="91"/>
      <c r="KR206" s="91"/>
      <c r="KS206" s="91"/>
      <c r="KT206" s="91"/>
      <c r="KU206" s="91"/>
      <c r="KV206" s="91"/>
      <c r="KW206" s="91"/>
      <c r="KX206" s="91"/>
      <c r="KY206" s="91"/>
      <c r="KZ206" s="91"/>
      <c r="LA206" s="91"/>
      <c r="LB206" s="91"/>
      <c r="LC206" s="91"/>
      <c r="LD206" s="91"/>
      <c r="LE206" s="91"/>
      <c r="LF206" s="91"/>
      <c r="LG206" s="91"/>
      <c r="LH206" s="91"/>
      <c r="LI206" s="91"/>
      <c r="LJ206" s="91"/>
      <c r="LK206" s="91"/>
      <c r="LL206" s="91"/>
      <c r="LM206" s="91"/>
      <c r="LN206" s="91"/>
      <c r="LO206" s="91"/>
      <c r="LP206" s="91"/>
      <c r="LQ206" s="91"/>
      <c r="LR206" s="91"/>
      <c r="LS206" s="91"/>
      <c r="LT206" s="91"/>
      <c r="LU206" s="91"/>
      <c r="LV206" s="91"/>
      <c r="LW206" s="91"/>
      <c r="LX206" s="91"/>
      <c r="LY206" s="91"/>
    </row>
    <row r="207" spans="1:337" s="1" customFormat="1" ht="15" thickBot="1" x14ac:dyDescent="0.4">
      <c r="A207" s="60"/>
      <c r="B207" s="29">
        <v>0</v>
      </c>
      <c r="C207" s="30">
        <v>1</v>
      </c>
      <c r="D207" s="31">
        <v>1</v>
      </c>
      <c r="E207" s="50">
        <v>-0.47851681581108102</v>
      </c>
      <c r="F207" s="51">
        <v>0.73104637278099016</v>
      </c>
      <c r="G207" s="49">
        <v>-0.41766132900029518</v>
      </c>
      <c r="H207" s="49">
        <v>8.2069857696766127E-2</v>
      </c>
      <c r="I207" s="53"/>
      <c r="J207" s="34"/>
      <c r="K207" s="10">
        <v>8.2069857696766127E-2</v>
      </c>
      <c r="L207" s="10">
        <v>0.81311623047775627</v>
      </c>
      <c r="M207" s="10">
        <v>-0.39644695811431491</v>
      </c>
      <c r="N207" s="10">
        <v>0.33459941466667525</v>
      </c>
      <c r="O207" s="13">
        <f>1/(1+EXP(-K207))</f>
        <v>0.5205059559595635</v>
      </c>
      <c r="P207" s="13">
        <f t="shared" si="53"/>
        <v>0.69277315628983183</v>
      </c>
      <c r="Q207" s="13">
        <f t="shared" si="53"/>
        <v>0.40216629491426303</v>
      </c>
      <c r="R207" s="13">
        <f t="shared" si="53"/>
        <v>0.58287806263237318</v>
      </c>
      <c r="S207" s="106">
        <v>0.17411149766188316</v>
      </c>
      <c r="T207" s="15">
        <f t="shared" si="52"/>
        <v>0.54341824512595427</v>
      </c>
      <c r="U207" s="35"/>
      <c r="V207" s="18">
        <v>-0.11414543871851143</v>
      </c>
      <c r="W207" s="21">
        <v>3.6510367481586703E-3</v>
      </c>
      <c r="X207" s="21"/>
      <c r="Y207" s="24">
        <v>-1.2113335564499027E-2</v>
      </c>
      <c r="Z207" s="25">
        <v>1.0146892004188808E-2</v>
      </c>
      <c r="AA207" s="25">
        <v>1.1246153785062009E-2</v>
      </c>
      <c r="AB207" s="18">
        <v>-1.1721552791265787E-2</v>
      </c>
      <c r="AC207" s="21">
        <v>-4.7539900620377842E-4</v>
      </c>
      <c r="AD207" s="27">
        <v>-1.5746607870769785E-3</v>
      </c>
      <c r="AE207" s="28">
        <f>SUM(Y207:AB207)</f>
        <v>-2.4418425665139968E-3</v>
      </c>
      <c r="AF207" s="117">
        <v>-0.47709061879246967</v>
      </c>
      <c r="AG207" s="118">
        <v>0.73577035514222111</v>
      </c>
      <c r="AH207" s="115">
        <v>8.9395385396308119E-2</v>
      </c>
      <c r="AI207" s="122">
        <v>-0.42861443924477116</v>
      </c>
      <c r="AJ207" s="125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91"/>
      <c r="BC207" s="91"/>
      <c r="BD207" s="91"/>
      <c r="BE207" s="91"/>
      <c r="BF207" s="91"/>
      <c r="BG207" s="91"/>
      <c r="BH207" s="91"/>
      <c r="BI207" s="91"/>
      <c r="BJ207" s="91"/>
      <c r="BK207" s="91"/>
      <c r="BL207" s="91"/>
      <c r="BM207" s="91"/>
      <c r="BN207" s="91"/>
      <c r="BO207" s="91"/>
      <c r="BP207" s="91"/>
      <c r="BQ207" s="91"/>
      <c r="BR207" s="91"/>
      <c r="BS207" s="91"/>
      <c r="BT207" s="91"/>
      <c r="BU207" s="91"/>
      <c r="BV207" s="91"/>
      <c r="BW207" s="91"/>
      <c r="BX207" s="91"/>
      <c r="BY207" s="91"/>
      <c r="BZ207" s="91"/>
      <c r="CA207" s="91"/>
      <c r="CB207" s="91"/>
      <c r="CC207" s="91"/>
      <c r="CD207" s="91"/>
      <c r="CE207" s="91"/>
      <c r="CF207" s="91"/>
      <c r="CG207" s="91"/>
      <c r="CH207" s="91"/>
      <c r="CI207" s="91"/>
      <c r="CJ207" s="91"/>
      <c r="CK207" s="91"/>
      <c r="CL207" s="91"/>
      <c r="CM207" s="91"/>
      <c r="CN207" s="91"/>
      <c r="CO207" s="91"/>
      <c r="CP207" s="91"/>
      <c r="CQ207" s="91"/>
      <c r="CR207" s="91"/>
      <c r="CS207" s="91"/>
      <c r="CT207" s="91"/>
      <c r="CU207" s="91"/>
      <c r="CV207" s="91"/>
      <c r="CW207" s="91"/>
      <c r="CX207" s="91"/>
      <c r="CY207" s="91"/>
      <c r="CZ207" s="91"/>
      <c r="DA207" s="91"/>
      <c r="DB207" s="91"/>
      <c r="DC207" s="91"/>
      <c r="DD207" s="91"/>
      <c r="DE207" s="91"/>
      <c r="DF207" s="91"/>
      <c r="DG207" s="91"/>
      <c r="DH207" s="91"/>
      <c r="DI207" s="91"/>
      <c r="DJ207" s="91"/>
      <c r="DK207" s="91"/>
      <c r="DL207" s="91"/>
      <c r="DM207" s="91"/>
      <c r="DN207" s="91"/>
      <c r="DO207" s="91"/>
      <c r="DP207" s="91"/>
      <c r="DQ207" s="91"/>
      <c r="DR207" s="91"/>
      <c r="DS207" s="91"/>
      <c r="DT207" s="91"/>
      <c r="DU207" s="91"/>
      <c r="DV207" s="91"/>
      <c r="DW207" s="91"/>
      <c r="DX207" s="91"/>
      <c r="DY207" s="91"/>
      <c r="DZ207" s="91"/>
      <c r="EA207" s="91"/>
      <c r="EB207" s="91"/>
      <c r="EC207" s="91"/>
      <c r="ED207" s="91"/>
      <c r="EE207" s="91"/>
      <c r="EF207" s="91"/>
      <c r="EG207" s="91"/>
      <c r="EH207" s="91"/>
      <c r="EI207" s="91"/>
      <c r="EJ207" s="91"/>
      <c r="EK207" s="91"/>
      <c r="EL207" s="91"/>
      <c r="EM207" s="91"/>
      <c r="EN207" s="91"/>
      <c r="EO207" s="91"/>
      <c r="EP207" s="91"/>
      <c r="EQ207" s="91"/>
      <c r="ER207" s="91"/>
      <c r="ES207" s="91"/>
      <c r="ET207" s="91"/>
      <c r="EU207" s="91"/>
      <c r="EV207" s="91"/>
      <c r="EW207" s="91"/>
      <c r="EX207" s="91"/>
      <c r="EY207" s="91"/>
      <c r="EZ207" s="91"/>
      <c r="FA207" s="91"/>
      <c r="FB207" s="91"/>
      <c r="FC207" s="91"/>
      <c r="FD207" s="91"/>
      <c r="FE207" s="91"/>
      <c r="FF207" s="91"/>
      <c r="FG207" s="91"/>
      <c r="FH207" s="91"/>
      <c r="FI207" s="91"/>
      <c r="FJ207" s="91"/>
      <c r="FK207" s="91"/>
      <c r="FL207" s="91"/>
      <c r="FM207" s="91"/>
      <c r="FN207" s="91"/>
      <c r="FO207" s="91"/>
      <c r="FP207" s="91"/>
      <c r="FQ207" s="91"/>
      <c r="FR207" s="91"/>
      <c r="FS207" s="91"/>
      <c r="FT207" s="91"/>
      <c r="FU207" s="91"/>
      <c r="FV207" s="91"/>
      <c r="FW207" s="91"/>
      <c r="FX207" s="91"/>
      <c r="FY207" s="91"/>
      <c r="FZ207" s="91"/>
      <c r="GA207" s="91"/>
      <c r="GB207" s="91"/>
      <c r="GC207" s="91"/>
      <c r="GD207" s="91"/>
      <c r="GE207" s="91"/>
      <c r="GF207" s="91"/>
      <c r="GG207" s="91"/>
      <c r="GH207" s="91"/>
      <c r="GI207" s="91"/>
      <c r="GJ207" s="91"/>
      <c r="GK207" s="91"/>
      <c r="GL207" s="91"/>
      <c r="GM207" s="91"/>
      <c r="GN207" s="91"/>
      <c r="GO207" s="91"/>
      <c r="GP207" s="91"/>
      <c r="GQ207" s="91"/>
      <c r="GR207" s="91"/>
      <c r="GS207" s="91"/>
      <c r="GT207" s="91"/>
      <c r="GU207" s="91"/>
      <c r="GV207" s="91"/>
      <c r="GW207" s="91"/>
      <c r="GX207" s="91"/>
      <c r="GY207" s="91"/>
      <c r="GZ207" s="91"/>
      <c r="HA207" s="91"/>
      <c r="HB207" s="91"/>
      <c r="HC207" s="91"/>
      <c r="HD207" s="91"/>
      <c r="HE207" s="91"/>
      <c r="HF207" s="91"/>
      <c r="HG207" s="91"/>
      <c r="HH207" s="91"/>
      <c r="HI207" s="91"/>
      <c r="HJ207" s="91"/>
      <c r="HK207" s="91"/>
      <c r="HL207" s="91"/>
      <c r="HM207" s="91"/>
      <c r="HN207" s="91"/>
      <c r="HO207" s="91"/>
      <c r="HP207" s="91"/>
      <c r="HQ207" s="91"/>
      <c r="HR207" s="91"/>
      <c r="HS207" s="91"/>
      <c r="HT207" s="91"/>
      <c r="HU207" s="91"/>
      <c r="HV207" s="91"/>
      <c r="HW207" s="91"/>
      <c r="HX207" s="91"/>
      <c r="HY207" s="91"/>
      <c r="HZ207" s="91"/>
      <c r="IA207" s="91"/>
      <c r="IB207" s="91"/>
      <c r="IC207" s="91"/>
      <c r="ID207" s="91"/>
      <c r="IE207" s="91"/>
      <c r="IF207" s="91"/>
      <c r="IG207" s="91"/>
      <c r="IH207" s="91"/>
      <c r="II207" s="91"/>
      <c r="IJ207" s="91"/>
      <c r="IK207" s="91"/>
      <c r="IL207" s="91"/>
      <c r="IM207" s="91"/>
      <c r="IN207" s="91"/>
      <c r="IO207" s="91"/>
      <c r="IP207" s="91"/>
      <c r="IQ207" s="91"/>
      <c r="IR207" s="91"/>
      <c r="IS207" s="91"/>
      <c r="IT207" s="91"/>
      <c r="IU207" s="91"/>
      <c r="IV207" s="91"/>
      <c r="IW207" s="91"/>
      <c r="IX207" s="91"/>
      <c r="IY207" s="91"/>
      <c r="IZ207" s="91"/>
      <c r="JA207" s="91"/>
      <c r="JB207" s="91"/>
      <c r="JC207" s="91"/>
      <c r="JD207" s="91"/>
      <c r="JE207" s="91"/>
      <c r="JF207" s="91"/>
      <c r="JG207" s="91"/>
      <c r="JH207" s="91"/>
      <c r="JI207" s="91"/>
      <c r="JJ207" s="91"/>
      <c r="JK207" s="91"/>
      <c r="JL207" s="91"/>
      <c r="JM207" s="91"/>
      <c r="JN207" s="91"/>
      <c r="JO207" s="91"/>
      <c r="JP207" s="91"/>
      <c r="JQ207" s="91"/>
      <c r="JR207" s="91"/>
      <c r="JS207" s="91"/>
      <c r="JT207" s="91"/>
      <c r="JU207" s="91"/>
      <c r="JV207" s="91"/>
      <c r="JW207" s="91"/>
      <c r="JX207" s="91"/>
      <c r="JY207" s="91"/>
      <c r="JZ207" s="91"/>
      <c r="KA207" s="91"/>
      <c r="KB207" s="91"/>
      <c r="KC207" s="91"/>
      <c r="KD207" s="91"/>
      <c r="KE207" s="91"/>
      <c r="KF207" s="91"/>
      <c r="KG207" s="91"/>
      <c r="KH207" s="91"/>
      <c r="KI207" s="91"/>
      <c r="KJ207" s="91"/>
      <c r="KK207" s="91"/>
      <c r="KL207" s="91"/>
      <c r="KM207" s="91"/>
      <c r="KN207" s="91"/>
      <c r="KO207" s="91"/>
      <c r="KP207" s="91"/>
      <c r="KQ207" s="91"/>
      <c r="KR207" s="91"/>
      <c r="KS207" s="91"/>
      <c r="KT207" s="91"/>
      <c r="KU207" s="91"/>
      <c r="KV207" s="91"/>
      <c r="KW207" s="91"/>
      <c r="KX207" s="91"/>
      <c r="KY207" s="91"/>
      <c r="KZ207" s="91"/>
      <c r="LA207" s="91"/>
      <c r="LB207" s="91"/>
      <c r="LC207" s="91"/>
      <c r="LD207" s="91"/>
      <c r="LE207" s="91"/>
      <c r="LF207" s="91"/>
      <c r="LG207" s="91"/>
      <c r="LH207" s="91"/>
      <c r="LI207" s="91"/>
      <c r="LJ207" s="91"/>
      <c r="LK207" s="91"/>
      <c r="LL207" s="91"/>
      <c r="LM207" s="91"/>
      <c r="LN207" s="91"/>
      <c r="LO207" s="91"/>
      <c r="LP207" s="91"/>
      <c r="LQ207" s="91"/>
      <c r="LR207" s="91"/>
      <c r="LS207" s="91"/>
      <c r="LT207" s="91"/>
      <c r="LU207" s="91"/>
      <c r="LV207" s="91"/>
      <c r="LW207" s="91"/>
      <c r="LX207" s="91"/>
      <c r="LY207" s="91"/>
    </row>
    <row r="208" spans="1:337" s="1" customFormat="1" ht="15" thickBot="1" x14ac:dyDescent="0.4">
      <c r="A208" s="60"/>
      <c r="B208" s="29">
        <v>1</v>
      </c>
      <c r="C208" s="30">
        <v>0</v>
      </c>
      <c r="D208" s="31">
        <v>1</v>
      </c>
      <c r="E208" s="50">
        <v>-0.17010506677519427</v>
      </c>
      <c r="F208" s="51">
        <v>0.54144126829747274</v>
      </c>
      <c r="G208" s="49">
        <v>0.10275931960114218</v>
      </c>
      <c r="H208" s="49">
        <v>-0.23786103455229954</v>
      </c>
      <c r="I208" s="53"/>
      <c r="J208" s="34"/>
      <c r="K208" s="10">
        <v>-0.23786103455229954</v>
      </c>
      <c r="L208" s="10">
        <v>0.30358023374517318</v>
      </c>
      <c r="M208" s="10">
        <v>-0.40796610132749378</v>
      </c>
      <c r="N208" s="10">
        <v>0.13347516696997894</v>
      </c>
      <c r="O208" s="13">
        <f>1/(1+EXP(-K208))</f>
        <v>0.44081353227654613</v>
      </c>
      <c r="P208" s="13">
        <f t="shared" si="53"/>
        <v>0.57531750057174746</v>
      </c>
      <c r="Q208" s="13">
        <f t="shared" si="53"/>
        <v>0.39939991202175151</v>
      </c>
      <c r="R208" s="13">
        <f t="shared" si="53"/>
        <v>0.53331933936642328</v>
      </c>
      <c r="S208" s="106">
        <v>0.20885633058369879</v>
      </c>
      <c r="T208" s="15">
        <f t="shared" si="52"/>
        <v>0.55202510454663678</v>
      </c>
      <c r="U208" s="35"/>
      <c r="V208" s="18">
        <v>-0.1119937238633408</v>
      </c>
      <c r="W208" s="21">
        <v>2.3865185283648352E-3</v>
      </c>
      <c r="X208" s="21"/>
      <c r="Y208" s="24">
        <v>2.9434953426540848E-3</v>
      </c>
      <c r="Z208" s="25">
        <v>-2.8658386230009515E-3</v>
      </c>
      <c r="AA208" s="25">
        <v>-2.7606303727107473E-3</v>
      </c>
      <c r="AB208" s="18">
        <v>2.9522184966100833E-3</v>
      </c>
      <c r="AC208" s="21">
        <v>1.9158812389933602E-4</v>
      </c>
      <c r="AD208" s="27">
        <v>8.6379873609131793E-5</v>
      </c>
      <c r="AE208" s="28">
        <f>SUM(Y208:AB208)</f>
        <v>2.6924484355246928E-4</v>
      </c>
      <c r="AF208" s="117">
        <v>-0.17067983114689228</v>
      </c>
      <c r="AG208" s="118">
        <v>0.54118212867664539</v>
      </c>
      <c r="AH208" s="115">
        <v>-0.23866876908295695</v>
      </c>
      <c r="AI208" s="122">
        <v>9.5599764016047667E-2</v>
      </c>
      <c r="AJ208" s="125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91"/>
      <c r="BC208" s="91"/>
      <c r="BD208" s="91"/>
      <c r="BE208" s="91"/>
      <c r="BF208" s="91"/>
      <c r="BG208" s="91"/>
      <c r="BH208" s="91"/>
      <c r="BI208" s="91"/>
      <c r="BJ208" s="91"/>
      <c r="BK208" s="91"/>
      <c r="BL208" s="91"/>
      <c r="BM208" s="91"/>
      <c r="BN208" s="91"/>
      <c r="BO208" s="91"/>
      <c r="BP208" s="91"/>
      <c r="BQ208" s="91"/>
      <c r="BR208" s="91"/>
      <c r="BS208" s="91"/>
      <c r="BT208" s="91"/>
      <c r="BU208" s="91"/>
      <c r="BV208" s="91"/>
      <c r="BW208" s="91"/>
      <c r="BX208" s="91"/>
      <c r="BY208" s="91"/>
      <c r="BZ208" s="91"/>
      <c r="CA208" s="91"/>
      <c r="CB208" s="91"/>
      <c r="CC208" s="91"/>
      <c r="CD208" s="91"/>
      <c r="CE208" s="91"/>
      <c r="CF208" s="91"/>
      <c r="CG208" s="91"/>
      <c r="CH208" s="91"/>
      <c r="CI208" s="91"/>
      <c r="CJ208" s="91"/>
      <c r="CK208" s="91"/>
      <c r="CL208" s="91"/>
      <c r="CM208" s="91"/>
      <c r="CN208" s="91"/>
      <c r="CO208" s="91"/>
      <c r="CP208" s="91"/>
      <c r="CQ208" s="91"/>
      <c r="CR208" s="91"/>
      <c r="CS208" s="91"/>
      <c r="CT208" s="91"/>
      <c r="CU208" s="91"/>
      <c r="CV208" s="91"/>
      <c r="CW208" s="91"/>
      <c r="CX208" s="91"/>
      <c r="CY208" s="91"/>
      <c r="CZ208" s="91"/>
      <c r="DA208" s="91"/>
      <c r="DB208" s="91"/>
      <c r="DC208" s="91"/>
      <c r="DD208" s="91"/>
      <c r="DE208" s="91"/>
      <c r="DF208" s="91"/>
      <c r="DG208" s="91"/>
      <c r="DH208" s="91"/>
      <c r="DI208" s="91"/>
      <c r="DJ208" s="91"/>
      <c r="DK208" s="91"/>
      <c r="DL208" s="91"/>
      <c r="DM208" s="91"/>
      <c r="DN208" s="91"/>
      <c r="DO208" s="91"/>
      <c r="DP208" s="91"/>
      <c r="DQ208" s="91"/>
      <c r="DR208" s="91"/>
      <c r="DS208" s="91"/>
      <c r="DT208" s="91"/>
      <c r="DU208" s="91"/>
      <c r="DV208" s="91"/>
      <c r="DW208" s="91"/>
      <c r="DX208" s="91"/>
      <c r="DY208" s="91"/>
      <c r="DZ208" s="91"/>
      <c r="EA208" s="91"/>
      <c r="EB208" s="91"/>
      <c r="EC208" s="91"/>
      <c r="ED208" s="91"/>
      <c r="EE208" s="91"/>
      <c r="EF208" s="91"/>
      <c r="EG208" s="91"/>
      <c r="EH208" s="91"/>
      <c r="EI208" s="91"/>
      <c r="EJ208" s="91"/>
      <c r="EK208" s="91"/>
      <c r="EL208" s="91"/>
      <c r="EM208" s="91"/>
      <c r="EN208" s="91"/>
      <c r="EO208" s="91"/>
      <c r="EP208" s="91"/>
      <c r="EQ208" s="91"/>
      <c r="ER208" s="91"/>
      <c r="ES208" s="91"/>
      <c r="ET208" s="91"/>
      <c r="EU208" s="91"/>
      <c r="EV208" s="91"/>
      <c r="EW208" s="91"/>
      <c r="EX208" s="91"/>
      <c r="EY208" s="91"/>
      <c r="EZ208" s="91"/>
      <c r="FA208" s="91"/>
      <c r="FB208" s="91"/>
      <c r="FC208" s="91"/>
      <c r="FD208" s="91"/>
      <c r="FE208" s="91"/>
      <c r="FF208" s="91"/>
      <c r="FG208" s="91"/>
      <c r="FH208" s="91"/>
      <c r="FI208" s="91"/>
      <c r="FJ208" s="91"/>
      <c r="FK208" s="91"/>
      <c r="FL208" s="91"/>
      <c r="FM208" s="91"/>
      <c r="FN208" s="91"/>
      <c r="FO208" s="91"/>
      <c r="FP208" s="91"/>
      <c r="FQ208" s="91"/>
      <c r="FR208" s="91"/>
      <c r="FS208" s="91"/>
      <c r="FT208" s="91"/>
      <c r="FU208" s="91"/>
      <c r="FV208" s="91"/>
      <c r="FW208" s="91"/>
      <c r="FX208" s="91"/>
      <c r="FY208" s="91"/>
      <c r="FZ208" s="91"/>
      <c r="GA208" s="91"/>
      <c r="GB208" s="91"/>
      <c r="GC208" s="91"/>
      <c r="GD208" s="91"/>
      <c r="GE208" s="91"/>
      <c r="GF208" s="91"/>
      <c r="GG208" s="91"/>
      <c r="GH208" s="91"/>
      <c r="GI208" s="91"/>
      <c r="GJ208" s="91"/>
      <c r="GK208" s="91"/>
      <c r="GL208" s="91"/>
      <c r="GM208" s="91"/>
      <c r="GN208" s="91"/>
      <c r="GO208" s="91"/>
      <c r="GP208" s="91"/>
      <c r="GQ208" s="91"/>
      <c r="GR208" s="91"/>
      <c r="GS208" s="91"/>
      <c r="GT208" s="91"/>
      <c r="GU208" s="91"/>
      <c r="GV208" s="91"/>
      <c r="GW208" s="91"/>
      <c r="GX208" s="91"/>
      <c r="GY208" s="91"/>
      <c r="GZ208" s="91"/>
      <c r="HA208" s="91"/>
      <c r="HB208" s="91"/>
      <c r="HC208" s="91"/>
      <c r="HD208" s="91"/>
      <c r="HE208" s="91"/>
      <c r="HF208" s="91"/>
      <c r="HG208" s="91"/>
      <c r="HH208" s="91"/>
      <c r="HI208" s="91"/>
      <c r="HJ208" s="91"/>
      <c r="HK208" s="91"/>
      <c r="HL208" s="91"/>
      <c r="HM208" s="91"/>
      <c r="HN208" s="91"/>
      <c r="HO208" s="91"/>
      <c r="HP208" s="91"/>
      <c r="HQ208" s="91"/>
      <c r="HR208" s="91"/>
      <c r="HS208" s="91"/>
      <c r="HT208" s="91"/>
      <c r="HU208" s="91"/>
      <c r="HV208" s="91"/>
      <c r="HW208" s="91"/>
      <c r="HX208" s="91"/>
      <c r="HY208" s="91"/>
      <c r="HZ208" s="91"/>
      <c r="IA208" s="91"/>
      <c r="IB208" s="91"/>
      <c r="IC208" s="91"/>
      <c r="ID208" s="91"/>
      <c r="IE208" s="91"/>
      <c r="IF208" s="91"/>
      <c r="IG208" s="91"/>
      <c r="IH208" s="91"/>
      <c r="II208" s="91"/>
      <c r="IJ208" s="91"/>
      <c r="IK208" s="91"/>
      <c r="IL208" s="91"/>
      <c r="IM208" s="91"/>
      <c r="IN208" s="91"/>
      <c r="IO208" s="91"/>
      <c r="IP208" s="91"/>
      <c r="IQ208" s="91"/>
      <c r="IR208" s="91"/>
      <c r="IS208" s="91"/>
      <c r="IT208" s="91"/>
      <c r="IU208" s="91"/>
      <c r="IV208" s="91"/>
      <c r="IW208" s="91"/>
      <c r="IX208" s="91"/>
      <c r="IY208" s="91"/>
      <c r="IZ208" s="91"/>
      <c r="JA208" s="91"/>
      <c r="JB208" s="91"/>
      <c r="JC208" s="91"/>
      <c r="JD208" s="91"/>
      <c r="JE208" s="91"/>
      <c r="JF208" s="91"/>
      <c r="JG208" s="91"/>
      <c r="JH208" s="91"/>
      <c r="JI208" s="91"/>
      <c r="JJ208" s="91"/>
      <c r="JK208" s="91"/>
      <c r="JL208" s="91"/>
      <c r="JM208" s="91"/>
      <c r="JN208" s="91"/>
      <c r="JO208" s="91"/>
      <c r="JP208" s="91"/>
      <c r="JQ208" s="91"/>
      <c r="JR208" s="91"/>
      <c r="JS208" s="91"/>
      <c r="JT208" s="91"/>
      <c r="JU208" s="91"/>
      <c r="JV208" s="91"/>
      <c r="JW208" s="91"/>
      <c r="JX208" s="91"/>
      <c r="JY208" s="91"/>
      <c r="JZ208" s="91"/>
      <c r="KA208" s="91"/>
      <c r="KB208" s="91"/>
      <c r="KC208" s="91"/>
      <c r="KD208" s="91"/>
      <c r="KE208" s="91"/>
      <c r="KF208" s="91"/>
      <c r="KG208" s="91"/>
      <c r="KH208" s="91"/>
      <c r="KI208" s="91"/>
      <c r="KJ208" s="91"/>
      <c r="KK208" s="91"/>
      <c r="KL208" s="91"/>
      <c r="KM208" s="91"/>
      <c r="KN208" s="91"/>
      <c r="KO208" s="91"/>
      <c r="KP208" s="91"/>
      <c r="KQ208" s="91"/>
      <c r="KR208" s="91"/>
      <c r="KS208" s="91"/>
      <c r="KT208" s="91"/>
      <c r="KU208" s="91"/>
      <c r="KV208" s="91"/>
      <c r="KW208" s="91"/>
      <c r="KX208" s="91"/>
      <c r="KY208" s="91"/>
      <c r="KZ208" s="91"/>
      <c r="LA208" s="91"/>
      <c r="LB208" s="91"/>
      <c r="LC208" s="91"/>
      <c r="LD208" s="91"/>
      <c r="LE208" s="91"/>
      <c r="LF208" s="91"/>
      <c r="LG208" s="91"/>
      <c r="LH208" s="91"/>
      <c r="LI208" s="91"/>
      <c r="LJ208" s="91"/>
      <c r="LK208" s="91"/>
      <c r="LL208" s="91"/>
      <c r="LM208" s="91"/>
      <c r="LN208" s="91"/>
      <c r="LO208" s="91"/>
      <c r="LP208" s="91"/>
      <c r="LQ208" s="91"/>
      <c r="LR208" s="91"/>
      <c r="LS208" s="91"/>
      <c r="LT208" s="91"/>
      <c r="LU208" s="91"/>
      <c r="LV208" s="91"/>
      <c r="LW208" s="91"/>
      <c r="LX208" s="91"/>
      <c r="LY208" s="91"/>
    </row>
    <row r="209" spans="1:337" s="1" customFormat="1" ht="15" thickBot="1" x14ac:dyDescent="0.4">
      <c r="A209" s="61"/>
      <c r="B209" s="36">
        <v>1</v>
      </c>
      <c r="C209" s="37">
        <v>1</v>
      </c>
      <c r="D209" s="38">
        <v>0</v>
      </c>
      <c r="E209" s="54"/>
      <c r="F209" s="55"/>
      <c r="G209" s="56"/>
      <c r="H209" s="56"/>
      <c r="I209" s="57"/>
      <c r="J209" s="41"/>
      <c r="K209" s="42"/>
      <c r="L209" s="42"/>
      <c r="M209" s="42"/>
      <c r="N209" s="42"/>
      <c r="O209" s="14"/>
      <c r="P209" s="14"/>
      <c r="Q209" s="14"/>
      <c r="R209" s="14"/>
      <c r="S209" s="107">
        <v>-0.1534140438344298</v>
      </c>
      <c r="T209" s="15">
        <f t="shared" si="52"/>
        <v>0.46172153601707017</v>
      </c>
      <c r="U209" s="43"/>
      <c r="V209" s="19">
        <v>0.11543038400426754</v>
      </c>
      <c r="W209" s="44"/>
      <c r="X209" s="44"/>
      <c r="Y209" s="45"/>
      <c r="Z209" s="42"/>
      <c r="AA209" s="42"/>
      <c r="AB209" s="19"/>
      <c r="AC209" s="44"/>
      <c r="AD209" s="46"/>
      <c r="AE209" s="47"/>
      <c r="AF209" s="119"/>
      <c r="AG209" s="120"/>
      <c r="AH209" s="116"/>
      <c r="AI209" s="123"/>
      <c r="AJ209" s="126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  <c r="BB209" s="91"/>
      <c r="BC209" s="91"/>
      <c r="BD209" s="91"/>
      <c r="BE209" s="91"/>
      <c r="BF209" s="91"/>
      <c r="BG209" s="91"/>
      <c r="BH209" s="91"/>
      <c r="BI209" s="91"/>
      <c r="BJ209" s="91"/>
      <c r="BK209" s="91"/>
      <c r="BL209" s="91"/>
      <c r="BM209" s="91"/>
      <c r="BN209" s="91"/>
      <c r="BO209" s="91"/>
      <c r="BP209" s="91"/>
      <c r="BQ209" s="91"/>
      <c r="BR209" s="91"/>
      <c r="BS209" s="91"/>
      <c r="BT209" s="91"/>
      <c r="BU209" s="91"/>
      <c r="BV209" s="91"/>
      <c r="BW209" s="91"/>
      <c r="BX209" s="91"/>
      <c r="BY209" s="91"/>
      <c r="BZ209" s="91"/>
      <c r="CA209" s="91"/>
      <c r="CB209" s="91"/>
      <c r="CC209" s="91"/>
      <c r="CD209" s="91"/>
      <c r="CE209" s="91"/>
      <c r="CF209" s="91"/>
      <c r="CG209" s="91"/>
      <c r="CH209" s="91"/>
      <c r="CI209" s="91"/>
      <c r="CJ209" s="91"/>
      <c r="CK209" s="91"/>
      <c r="CL209" s="91"/>
      <c r="CM209" s="91"/>
      <c r="CN209" s="91"/>
      <c r="CO209" s="91"/>
      <c r="CP209" s="91"/>
      <c r="CQ209" s="91"/>
      <c r="CR209" s="91"/>
      <c r="CS209" s="91"/>
      <c r="CT209" s="91"/>
      <c r="CU209" s="91"/>
      <c r="CV209" s="91"/>
      <c r="CW209" s="91"/>
      <c r="CX209" s="91"/>
      <c r="CY209" s="91"/>
      <c r="CZ209" s="91"/>
      <c r="DA209" s="91"/>
      <c r="DB209" s="91"/>
      <c r="DC209" s="91"/>
      <c r="DD209" s="91"/>
      <c r="DE209" s="91"/>
      <c r="DF209" s="91"/>
      <c r="DG209" s="91"/>
      <c r="DH209" s="91"/>
      <c r="DI209" s="91"/>
      <c r="DJ209" s="91"/>
      <c r="DK209" s="91"/>
      <c r="DL209" s="91"/>
      <c r="DM209" s="91"/>
      <c r="DN209" s="91"/>
      <c r="DO209" s="91"/>
      <c r="DP209" s="91"/>
      <c r="DQ209" s="91"/>
      <c r="DR209" s="91"/>
      <c r="DS209" s="91"/>
      <c r="DT209" s="91"/>
      <c r="DU209" s="91"/>
      <c r="DV209" s="91"/>
      <c r="DW209" s="91"/>
      <c r="DX209" s="91"/>
      <c r="DY209" s="91"/>
      <c r="DZ209" s="91"/>
      <c r="EA209" s="91"/>
      <c r="EB209" s="91"/>
      <c r="EC209" s="91"/>
      <c r="ED209" s="91"/>
      <c r="EE209" s="91"/>
      <c r="EF209" s="91"/>
      <c r="EG209" s="91"/>
      <c r="EH209" s="91"/>
      <c r="EI209" s="91"/>
      <c r="EJ209" s="91"/>
      <c r="EK209" s="91"/>
      <c r="EL209" s="91"/>
      <c r="EM209" s="91"/>
      <c r="EN209" s="91"/>
      <c r="EO209" s="91"/>
      <c r="EP209" s="91"/>
      <c r="EQ209" s="91"/>
      <c r="ER209" s="91"/>
      <c r="ES209" s="91"/>
      <c r="ET209" s="91"/>
      <c r="EU209" s="91"/>
      <c r="EV209" s="91"/>
      <c r="EW209" s="91"/>
      <c r="EX209" s="91"/>
      <c r="EY209" s="91"/>
      <c r="EZ209" s="91"/>
      <c r="FA209" s="91"/>
      <c r="FB209" s="91"/>
      <c r="FC209" s="91"/>
      <c r="FD209" s="91"/>
      <c r="FE209" s="91"/>
      <c r="FF209" s="91"/>
      <c r="FG209" s="91"/>
      <c r="FH209" s="91"/>
      <c r="FI209" s="91"/>
      <c r="FJ209" s="91"/>
      <c r="FK209" s="91"/>
      <c r="FL209" s="91"/>
      <c r="FM209" s="91"/>
      <c r="FN209" s="91"/>
      <c r="FO209" s="91"/>
      <c r="FP209" s="91"/>
      <c r="FQ209" s="91"/>
      <c r="FR209" s="91"/>
      <c r="FS209" s="91"/>
      <c r="FT209" s="91"/>
      <c r="FU209" s="91"/>
      <c r="FV209" s="91"/>
      <c r="FW209" s="91"/>
      <c r="FX209" s="91"/>
      <c r="FY209" s="91"/>
      <c r="FZ209" s="91"/>
      <c r="GA209" s="91"/>
      <c r="GB209" s="91"/>
      <c r="GC209" s="91"/>
      <c r="GD209" s="91"/>
      <c r="GE209" s="91"/>
      <c r="GF209" s="91"/>
      <c r="GG209" s="91"/>
      <c r="GH209" s="91"/>
      <c r="GI209" s="91"/>
      <c r="GJ209" s="91"/>
      <c r="GK209" s="91"/>
      <c r="GL209" s="91"/>
      <c r="GM209" s="91"/>
      <c r="GN209" s="91"/>
      <c r="GO209" s="91"/>
      <c r="GP209" s="91"/>
      <c r="GQ209" s="91"/>
      <c r="GR209" s="91"/>
      <c r="GS209" s="91"/>
      <c r="GT209" s="91"/>
      <c r="GU209" s="91"/>
      <c r="GV209" s="91"/>
      <c r="GW209" s="91"/>
      <c r="GX209" s="91"/>
      <c r="GY209" s="91"/>
      <c r="GZ209" s="91"/>
      <c r="HA209" s="91"/>
      <c r="HB209" s="91"/>
      <c r="HC209" s="91"/>
      <c r="HD209" s="91"/>
      <c r="HE209" s="91"/>
      <c r="HF209" s="91"/>
      <c r="HG209" s="91"/>
      <c r="HH209" s="91"/>
      <c r="HI209" s="91"/>
      <c r="HJ209" s="91"/>
      <c r="HK209" s="91"/>
      <c r="HL209" s="91"/>
      <c r="HM209" s="91"/>
      <c r="HN209" s="91"/>
      <c r="HO209" s="91"/>
      <c r="HP209" s="91"/>
      <c r="HQ209" s="91"/>
      <c r="HR209" s="91"/>
      <c r="HS209" s="91"/>
      <c r="HT209" s="91"/>
      <c r="HU209" s="91"/>
      <c r="HV209" s="91"/>
      <c r="HW209" s="91"/>
      <c r="HX209" s="91"/>
      <c r="HY209" s="91"/>
      <c r="HZ209" s="91"/>
      <c r="IA209" s="91"/>
      <c r="IB209" s="91"/>
      <c r="IC209" s="91"/>
      <c r="ID209" s="91"/>
      <c r="IE209" s="91"/>
      <c r="IF209" s="91"/>
      <c r="IG209" s="91"/>
      <c r="IH209" s="91"/>
      <c r="II209" s="91"/>
      <c r="IJ209" s="91"/>
      <c r="IK209" s="91"/>
      <c r="IL209" s="91"/>
      <c r="IM209" s="91"/>
      <c r="IN209" s="91"/>
      <c r="IO209" s="91"/>
      <c r="IP209" s="91"/>
      <c r="IQ209" s="91"/>
      <c r="IR209" s="91"/>
      <c r="IS209" s="91"/>
      <c r="IT209" s="91"/>
      <c r="IU209" s="91"/>
      <c r="IV209" s="91"/>
      <c r="IW209" s="91"/>
      <c r="IX209" s="91"/>
      <c r="IY209" s="91"/>
      <c r="IZ209" s="91"/>
      <c r="JA209" s="91"/>
      <c r="JB209" s="91"/>
      <c r="JC209" s="91"/>
      <c r="JD209" s="91"/>
      <c r="JE209" s="91"/>
      <c r="JF209" s="91"/>
      <c r="JG209" s="91"/>
      <c r="JH209" s="91"/>
      <c r="JI209" s="91"/>
      <c r="JJ209" s="91"/>
      <c r="JK209" s="91"/>
      <c r="JL209" s="91"/>
      <c r="JM209" s="91"/>
      <c r="JN209" s="91"/>
      <c r="JO209" s="91"/>
      <c r="JP209" s="91"/>
      <c r="JQ209" s="91"/>
      <c r="JR209" s="91"/>
      <c r="JS209" s="91"/>
      <c r="JT209" s="91"/>
      <c r="JU209" s="91"/>
      <c r="JV209" s="91"/>
      <c r="JW209" s="91"/>
      <c r="JX209" s="91"/>
      <c r="JY209" s="91"/>
      <c r="JZ209" s="91"/>
      <c r="KA209" s="91"/>
      <c r="KB209" s="91"/>
      <c r="KC209" s="91"/>
      <c r="KD209" s="91"/>
      <c r="KE209" s="91"/>
      <c r="KF209" s="91"/>
      <c r="KG209" s="91"/>
      <c r="KH209" s="91"/>
      <c r="KI209" s="91"/>
      <c r="KJ209" s="91"/>
      <c r="KK209" s="91"/>
      <c r="KL209" s="91"/>
      <c r="KM209" s="91"/>
      <c r="KN209" s="91"/>
      <c r="KO209" s="91"/>
      <c r="KP209" s="91"/>
      <c r="KQ209" s="91"/>
      <c r="KR209" s="91"/>
      <c r="KS209" s="91"/>
      <c r="KT209" s="91"/>
      <c r="KU209" s="91"/>
      <c r="KV209" s="91"/>
      <c r="KW209" s="91"/>
      <c r="KX209" s="91"/>
      <c r="KY209" s="91"/>
      <c r="KZ209" s="91"/>
      <c r="LA209" s="91"/>
      <c r="LB209" s="91"/>
      <c r="LC209" s="91"/>
      <c r="LD209" s="91"/>
      <c r="LE209" s="91"/>
      <c r="LF209" s="91"/>
      <c r="LG209" s="91"/>
      <c r="LH209" s="91"/>
      <c r="LI209" s="91"/>
      <c r="LJ209" s="91"/>
      <c r="LK209" s="91"/>
      <c r="LL209" s="91"/>
      <c r="LM209" s="91"/>
      <c r="LN209" s="91"/>
      <c r="LO209" s="91"/>
      <c r="LP209" s="91"/>
      <c r="LQ209" s="91"/>
      <c r="LR209" s="91"/>
      <c r="LS209" s="91"/>
      <c r="LT209" s="91"/>
      <c r="LU209" s="91"/>
      <c r="LV209" s="91"/>
      <c r="LW209" s="91"/>
      <c r="LX209" s="91"/>
      <c r="LY209" s="91"/>
    </row>
    <row r="210" spans="1:337" s="1" customFormat="1" ht="15" thickBot="1" x14ac:dyDescent="0.4">
      <c r="A210" s="59">
        <f>A206+1</f>
        <v>51</v>
      </c>
      <c r="B210" s="3">
        <v>0</v>
      </c>
      <c r="C210" s="4">
        <v>0</v>
      </c>
      <c r="D210" s="5">
        <v>0</v>
      </c>
      <c r="E210" s="48" cm="1">
        <f t="array" ref="E210:F212">AF206:AG208</f>
        <v>-0.42167645848317814</v>
      </c>
      <c r="F210" s="49">
        <v>-0.33917410984463192</v>
      </c>
      <c r="G210" s="49" cm="1">
        <f t="array" ref="G210:G212">AI206:AI208</f>
        <v>3.5962619737341033</v>
      </c>
      <c r="H210" s="49" cm="1">
        <f t="array" ref="H210:H212">AH206:AH208</f>
        <v>0.44872208516218515</v>
      </c>
      <c r="I210" s="52">
        <f>AJ206</f>
        <v>-1.475949452165974</v>
      </c>
      <c r="J210" s="8">
        <v>3</v>
      </c>
      <c r="K210" s="9" cm="1">
        <f t="array" ref="K210:N212" xml:space="preserve"> MMULT(E210:F212, TRANSPOSE(B210:C213))+H210:H212</f>
        <v>0.44872208516218515</v>
      </c>
      <c r="L210" s="9">
        <v>0.10954797531755323</v>
      </c>
      <c r="M210" s="9">
        <v>2.7045626679007007E-2</v>
      </c>
      <c r="N210" s="9">
        <v>-0.31212848316562491</v>
      </c>
      <c r="O210" s="11">
        <f>(EXP(K210)-EXP(-K210))/(EXP(K210)+EXP(-K210))</f>
        <v>0.42084799159936059</v>
      </c>
      <c r="P210" s="11">
        <f t="shared" ref="P210:R212" si="54">1/(1+EXP(-L210))</f>
        <v>0.52735963793225216</v>
      </c>
      <c r="Q210" s="11">
        <f t="shared" si="54"/>
        <v>0.506760994555016</v>
      </c>
      <c r="R210" s="11">
        <f t="shared" si="54"/>
        <v>0.42259528547554925</v>
      </c>
      <c r="S210" s="105" cm="1">
        <f t="array" ref="S210:S213">MMULT(TRANSPOSE(O210:R212), G210:G212)+I210</f>
        <v>-0.1442270706826061</v>
      </c>
      <c r="T210" s="15">
        <f t="shared" si="52"/>
        <v>0.46400560533557506</v>
      </c>
      <c r="U210" s="16" cm="1">
        <f t="array" ref="U210">0.25*(-SUMPRODUCT(D210:D213,LN(T210:T213))-SUMPRODUCT(1-D210:D213,LN(1-T210:T213)))</f>
        <v>0.61073938859592003</v>
      </c>
      <c r="V210" s="17" cm="1">
        <f t="array" ref="V210:V213">0.25*(T210:T213-D210:D213)</f>
        <v>0.11600140133389376</v>
      </c>
      <c r="W210" s="20" cm="1">
        <f t="array" ref="W210:W212" xml:space="preserve"> TRANSPOSE(MMULT( TRANSPOSE(_xlfn.ANCHORARRAY(V210)), TRANSPOSE(O210:R212)))</f>
        <v>-1.9240540760177165E-2</v>
      </c>
      <c r="X210" s="20">
        <f>SUM(_xlfn.ANCHORARRAY(V210))</f>
        <v>5.4693669234038705E-3</v>
      </c>
      <c r="Y210" s="22" cm="1">
        <f t="array" ref="Y210:AB212">(G210:G212)*(TRANSPOSE(_xlfn.ANCHORARRAY(V210))*(O210:R212)*(1-O210:R212))</f>
        <v>0.10167926126172995</v>
      </c>
      <c r="Z210" s="23">
        <v>-0.10212745947557574</v>
      </c>
      <c r="AA210" s="23">
        <v>-0.10053162160478139</v>
      </c>
      <c r="AB210" s="17">
        <v>0.10112555594237972</v>
      </c>
      <c r="AC210" s="20" cm="1">
        <f t="array" ref="AC210:AD212">MMULT((_xlfn.ANCHORARRAY(Y210)),(B210:C213))</f>
        <v>5.9393433759832859E-4</v>
      </c>
      <c r="AD210" s="26">
        <v>-1.0019035331960136E-3</v>
      </c>
      <c r="AE210" s="28">
        <f>SUM(Y210:AB210)</f>
        <v>1.4573612375254341E-4</v>
      </c>
      <c r="AF210" s="117" cm="1">
        <f t="array" ref="AF210:AG212">E210:F212-3*(_xlfn.ANCHORARRAY(AC210))</f>
        <v>-0.4234582614959731</v>
      </c>
      <c r="AG210" s="118">
        <v>-0.33616839924504388</v>
      </c>
      <c r="AH210" s="114" cm="1">
        <f t="array" ref="AH210:AH212">(H210:H212)-3*(AE210:AE212)</f>
        <v>0.44828487679092754</v>
      </c>
      <c r="AI210" s="121" cm="1">
        <f t="array" ref="AI210:AI212">G210:G212-3*(_xlfn.ANCHORARRAY(W210))</f>
        <v>3.6539835960146347</v>
      </c>
      <c r="AJ210" s="124">
        <f>I210-3*(X210)</f>
        <v>-1.4923575529361857</v>
      </c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  <c r="AY210" s="91"/>
      <c r="AZ210" s="91"/>
      <c r="BA210" s="91"/>
      <c r="BB210" s="91"/>
      <c r="BC210" s="91"/>
      <c r="BD210" s="91"/>
      <c r="BE210" s="91"/>
      <c r="BF210" s="91"/>
      <c r="BG210" s="91"/>
      <c r="BH210" s="91"/>
      <c r="BI210" s="91"/>
      <c r="BJ210" s="91"/>
      <c r="BK210" s="91"/>
      <c r="BL210" s="91"/>
      <c r="BM210" s="91"/>
      <c r="BN210" s="91"/>
      <c r="BO210" s="91"/>
      <c r="BP210" s="91"/>
      <c r="BQ210" s="91"/>
      <c r="BR210" s="91"/>
      <c r="BS210" s="91"/>
      <c r="BT210" s="91"/>
      <c r="BU210" s="91"/>
      <c r="BV210" s="91"/>
      <c r="BW210" s="91"/>
      <c r="BX210" s="91"/>
      <c r="BY210" s="91"/>
      <c r="BZ210" s="91"/>
      <c r="CA210" s="91"/>
      <c r="CB210" s="91"/>
      <c r="CC210" s="91"/>
      <c r="CD210" s="91"/>
      <c r="CE210" s="91"/>
      <c r="CF210" s="91"/>
      <c r="CG210" s="91"/>
      <c r="CH210" s="91"/>
      <c r="CI210" s="91"/>
      <c r="CJ210" s="91"/>
      <c r="CK210" s="91"/>
      <c r="CL210" s="91"/>
      <c r="CM210" s="91"/>
      <c r="CN210" s="91"/>
      <c r="CO210" s="91"/>
      <c r="CP210" s="91"/>
      <c r="CQ210" s="91"/>
      <c r="CR210" s="91"/>
      <c r="CS210" s="91"/>
      <c r="CT210" s="91"/>
      <c r="CU210" s="91"/>
      <c r="CV210" s="91"/>
      <c r="CW210" s="91"/>
      <c r="CX210" s="91"/>
      <c r="CY210" s="91"/>
      <c r="CZ210" s="91"/>
      <c r="DA210" s="91"/>
      <c r="DB210" s="91"/>
      <c r="DC210" s="91"/>
      <c r="DD210" s="91"/>
      <c r="DE210" s="91"/>
      <c r="DF210" s="91"/>
      <c r="DG210" s="91"/>
      <c r="DH210" s="91"/>
      <c r="DI210" s="91"/>
      <c r="DJ210" s="91"/>
      <c r="DK210" s="91"/>
      <c r="DL210" s="91"/>
      <c r="DM210" s="91"/>
      <c r="DN210" s="91"/>
      <c r="DO210" s="91"/>
      <c r="DP210" s="91"/>
      <c r="DQ210" s="91"/>
      <c r="DR210" s="91"/>
      <c r="DS210" s="91"/>
      <c r="DT210" s="91"/>
      <c r="DU210" s="91"/>
      <c r="DV210" s="91"/>
      <c r="DW210" s="91"/>
      <c r="DX210" s="91"/>
      <c r="DY210" s="91"/>
      <c r="DZ210" s="91"/>
      <c r="EA210" s="91"/>
      <c r="EB210" s="91"/>
      <c r="EC210" s="91"/>
      <c r="ED210" s="91"/>
      <c r="EE210" s="91"/>
      <c r="EF210" s="91"/>
      <c r="EG210" s="91"/>
      <c r="EH210" s="91"/>
      <c r="EI210" s="91"/>
      <c r="EJ210" s="91"/>
      <c r="EK210" s="91"/>
      <c r="EL210" s="91"/>
      <c r="EM210" s="91"/>
      <c r="EN210" s="91"/>
      <c r="EO210" s="91"/>
      <c r="EP210" s="91"/>
      <c r="EQ210" s="91"/>
      <c r="ER210" s="91"/>
      <c r="ES210" s="91"/>
      <c r="ET210" s="91"/>
      <c r="EU210" s="91"/>
      <c r="EV210" s="91"/>
      <c r="EW210" s="91"/>
      <c r="EX210" s="91"/>
      <c r="EY210" s="91"/>
      <c r="EZ210" s="91"/>
      <c r="FA210" s="91"/>
      <c r="FB210" s="91"/>
      <c r="FC210" s="91"/>
      <c r="FD210" s="91"/>
      <c r="FE210" s="91"/>
      <c r="FF210" s="91"/>
      <c r="FG210" s="91"/>
      <c r="FH210" s="91"/>
      <c r="FI210" s="91"/>
      <c r="FJ210" s="91"/>
      <c r="FK210" s="91"/>
      <c r="FL210" s="91"/>
      <c r="FM210" s="91"/>
      <c r="FN210" s="91"/>
      <c r="FO210" s="91"/>
      <c r="FP210" s="91"/>
      <c r="FQ210" s="91"/>
      <c r="FR210" s="91"/>
      <c r="FS210" s="91"/>
      <c r="FT210" s="91"/>
      <c r="FU210" s="91"/>
      <c r="FV210" s="91"/>
      <c r="FW210" s="91"/>
      <c r="FX210" s="91"/>
      <c r="FY210" s="91"/>
      <c r="FZ210" s="91"/>
      <c r="GA210" s="91"/>
      <c r="GB210" s="91"/>
      <c r="GC210" s="91"/>
      <c r="GD210" s="91"/>
      <c r="GE210" s="91"/>
      <c r="GF210" s="91"/>
      <c r="GG210" s="91"/>
      <c r="GH210" s="91"/>
      <c r="GI210" s="91"/>
      <c r="GJ210" s="91"/>
      <c r="GK210" s="91"/>
      <c r="GL210" s="91"/>
      <c r="GM210" s="91"/>
      <c r="GN210" s="91"/>
      <c r="GO210" s="91"/>
      <c r="GP210" s="91"/>
      <c r="GQ210" s="91"/>
      <c r="GR210" s="91"/>
      <c r="GS210" s="91"/>
      <c r="GT210" s="91"/>
      <c r="GU210" s="91"/>
      <c r="GV210" s="91"/>
      <c r="GW210" s="91"/>
      <c r="GX210" s="91"/>
      <c r="GY210" s="91"/>
      <c r="GZ210" s="91"/>
      <c r="HA210" s="91"/>
      <c r="HB210" s="91"/>
      <c r="HC210" s="91"/>
      <c r="HD210" s="91"/>
      <c r="HE210" s="91"/>
      <c r="HF210" s="91"/>
      <c r="HG210" s="91"/>
      <c r="HH210" s="91"/>
      <c r="HI210" s="91"/>
      <c r="HJ210" s="91"/>
      <c r="HK210" s="91"/>
      <c r="HL210" s="91"/>
      <c r="HM210" s="91"/>
      <c r="HN210" s="91"/>
      <c r="HO210" s="91"/>
      <c r="HP210" s="91"/>
      <c r="HQ210" s="91"/>
      <c r="HR210" s="91"/>
      <c r="HS210" s="91"/>
      <c r="HT210" s="91"/>
      <c r="HU210" s="91"/>
      <c r="HV210" s="91"/>
      <c r="HW210" s="91"/>
      <c r="HX210" s="91"/>
      <c r="HY210" s="91"/>
      <c r="HZ210" s="91"/>
      <c r="IA210" s="91"/>
      <c r="IB210" s="91"/>
      <c r="IC210" s="91"/>
      <c r="ID210" s="91"/>
      <c r="IE210" s="91"/>
      <c r="IF210" s="91"/>
      <c r="IG210" s="91"/>
      <c r="IH210" s="91"/>
      <c r="II210" s="91"/>
      <c r="IJ210" s="91"/>
      <c r="IK210" s="91"/>
      <c r="IL210" s="91"/>
      <c r="IM210" s="91"/>
      <c r="IN210" s="91"/>
      <c r="IO210" s="91"/>
      <c r="IP210" s="91"/>
      <c r="IQ210" s="91"/>
      <c r="IR210" s="91"/>
      <c r="IS210" s="91"/>
      <c r="IT210" s="91"/>
      <c r="IU210" s="91"/>
      <c r="IV210" s="91"/>
      <c r="IW210" s="91"/>
      <c r="IX210" s="91"/>
      <c r="IY210" s="91"/>
      <c r="IZ210" s="91"/>
      <c r="JA210" s="91"/>
      <c r="JB210" s="91"/>
      <c r="JC210" s="91"/>
      <c r="JD210" s="91"/>
      <c r="JE210" s="91"/>
      <c r="JF210" s="91"/>
      <c r="JG210" s="91"/>
      <c r="JH210" s="91"/>
      <c r="JI210" s="91"/>
      <c r="JJ210" s="91"/>
      <c r="JK210" s="91"/>
      <c r="JL210" s="91"/>
      <c r="JM210" s="91"/>
      <c r="JN210" s="91"/>
      <c r="JO210" s="91"/>
      <c r="JP210" s="91"/>
      <c r="JQ210" s="91"/>
      <c r="JR210" s="91"/>
      <c r="JS210" s="91"/>
      <c r="JT210" s="91"/>
      <c r="JU210" s="91"/>
      <c r="JV210" s="91"/>
      <c r="JW210" s="91"/>
      <c r="JX210" s="91"/>
      <c r="JY210" s="91"/>
      <c r="JZ210" s="91"/>
      <c r="KA210" s="91"/>
      <c r="KB210" s="91"/>
      <c r="KC210" s="91"/>
      <c r="KD210" s="91"/>
      <c r="KE210" s="91"/>
      <c r="KF210" s="91"/>
      <c r="KG210" s="91"/>
      <c r="KH210" s="91"/>
      <c r="KI210" s="91"/>
      <c r="KJ210" s="91"/>
      <c r="KK210" s="91"/>
      <c r="KL210" s="91"/>
      <c r="KM210" s="91"/>
      <c r="KN210" s="91"/>
      <c r="KO210" s="91"/>
      <c r="KP210" s="91"/>
      <c r="KQ210" s="91"/>
      <c r="KR210" s="91"/>
      <c r="KS210" s="91"/>
      <c r="KT210" s="91"/>
      <c r="KU210" s="91"/>
      <c r="KV210" s="91"/>
      <c r="KW210" s="91"/>
      <c r="KX210" s="91"/>
      <c r="KY210" s="91"/>
      <c r="KZ210" s="91"/>
      <c r="LA210" s="91"/>
      <c r="LB210" s="91"/>
      <c r="LC210" s="91"/>
      <c r="LD210" s="91"/>
      <c r="LE210" s="91"/>
      <c r="LF210" s="91"/>
      <c r="LG210" s="91"/>
      <c r="LH210" s="91"/>
      <c r="LI210" s="91"/>
      <c r="LJ210" s="91"/>
      <c r="LK210" s="91"/>
      <c r="LL210" s="91"/>
      <c r="LM210" s="91"/>
      <c r="LN210" s="91"/>
      <c r="LO210" s="91"/>
      <c r="LP210" s="91"/>
      <c r="LQ210" s="91"/>
      <c r="LR210" s="91"/>
      <c r="LS210" s="91"/>
      <c r="LT210" s="91"/>
      <c r="LU210" s="91"/>
      <c r="LV210" s="91"/>
      <c r="LW210" s="91"/>
      <c r="LX210" s="91"/>
      <c r="LY210" s="91"/>
    </row>
    <row r="211" spans="1:337" s="1" customFormat="1" ht="15" thickBot="1" x14ac:dyDescent="0.4">
      <c r="A211" s="60"/>
      <c r="B211" s="29">
        <v>0</v>
      </c>
      <c r="C211" s="30">
        <v>1</v>
      </c>
      <c r="D211" s="31">
        <v>1</v>
      </c>
      <c r="E211" s="50">
        <v>-0.47709061879246967</v>
      </c>
      <c r="F211" s="51">
        <v>0.73577035514222111</v>
      </c>
      <c r="G211" s="49">
        <v>-0.42861443924477116</v>
      </c>
      <c r="H211" s="49">
        <v>8.9395385396308119E-2</v>
      </c>
      <c r="I211" s="53"/>
      <c r="J211" s="34"/>
      <c r="K211" s="10">
        <v>8.9395385396308119E-2</v>
      </c>
      <c r="L211" s="10">
        <v>0.8251657405385292</v>
      </c>
      <c r="M211" s="10">
        <v>-0.38769523339616152</v>
      </c>
      <c r="N211" s="10">
        <v>0.34807512174605959</v>
      </c>
      <c r="O211" s="13">
        <f>1/(1+EXP(-K211))</f>
        <v>0.52233397476811916</v>
      </c>
      <c r="P211" s="13">
        <f t="shared" si="54"/>
        <v>0.69533178187065658</v>
      </c>
      <c r="Q211" s="13">
        <f t="shared" si="54"/>
        <v>0.40427224924472815</v>
      </c>
      <c r="R211" s="13">
        <f t="shared" si="54"/>
        <v>0.58615072326111461</v>
      </c>
      <c r="S211" s="106">
        <v>0.1775200140737565</v>
      </c>
      <c r="T211" s="15">
        <f t="shared" si="52"/>
        <v>0.54426382272741547</v>
      </c>
      <c r="U211" s="35"/>
      <c r="V211" s="18">
        <v>-0.11393404431814613</v>
      </c>
      <c r="W211" s="21">
        <v>3.7045910527894049E-3</v>
      </c>
      <c r="X211" s="21"/>
      <c r="Y211" s="24">
        <v>-1.240516830249592E-2</v>
      </c>
      <c r="Z211" s="25">
        <v>1.0345215558389237E-2</v>
      </c>
      <c r="AA211" s="25">
        <v>1.1544611788260148E-2</v>
      </c>
      <c r="AB211" s="18">
        <v>-1.1981823870965313E-2</v>
      </c>
      <c r="AC211" s="21">
        <v>-4.3721208270516496E-4</v>
      </c>
      <c r="AD211" s="27">
        <v>-1.6366083125760756E-3</v>
      </c>
      <c r="AE211" s="28">
        <f>SUM(Y211:AB211)</f>
        <v>-2.4971648268118478E-3</v>
      </c>
      <c r="AF211" s="117">
        <v>-0.47577898254435419</v>
      </c>
      <c r="AG211" s="118">
        <v>0.74068018007994929</v>
      </c>
      <c r="AH211" s="115">
        <v>9.6886879876743659E-2</v>
      </c>
      <c r="AI211" s="122">
        <v>-0.43972821240313936</v>
      </c>
      <c r="AJ211" s="125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  <c r="BB211" s="91"/>
      <c r="BC211" s="91"/>
      <c r="BD211" s="91"/>
      <c r="BE211" s="91"/>
      <c r="BF211" s="91"/>
      <c r="BG211" s="91"/>
      <c r="BH211" s="91"/>
      <c r="BI211" s="91"/>
      <c r="BJ211" s="91"/>
      <c r="BK211" s="91"/>
      <c r="BL211" s="91"/>
      <c r="BM211" s="91"/>
      <c r="BN211" s="91"/>
      <c r="BO211" s="91"/>
      <c r="BP211" s="91"/>
      <c r="BQ211" s="91"/>
      <c r="BR211" s="91"/>
      <c r="BS211" s="91"/>
      <c r="BT211" s="91"/>
      <c r="BU211" s="91"/>
      <c r="BV211" s="91"/>
      <c r="BW211" s="91"/>
      <c r="BX211" s="91"/>
      <c r="BY211" s="91"/>
      <c r="BZ211" s="91"/>
      <c r="CA211" s="91"/>
      <c r="CB211" s="91"/>
      <c r="CC211" s="91"/>
      <c r="CD211" s="91"/>
      <c r="CE211" s="91"/>
      <c r="CF211" s="91"/>
      <c r="CG211" s="91"/>
      <c r="CH211" s="91"/>
      <c r="CI211" s="91"/>
      <c r="CJ211" s="91"/>
      <c r="CK211" s="91"/>
      <c r="CL211" s="91"/>
      <c r="CM211" s="91"/>
      <c r="CN211" s="91"/>
      <c r="CO211" s="91"/>
      <c r="CP211" s="91"/>
      <c r="CQ211" s="91"/>
      <c r="CR211" s="91"/>
      <c r="CS211" s="91"/>
      <c r="CT211" s="91"/>
      <c r="CU211" s="91"/>
      <c r="CV211" s="91"/>
      <c r="CW211" s="91"/>
      <c r="CX211" s="91"/>
      <c r="CY211" s="91"/>
      <c r="CZ211" s="91"/>
      <c r="DA211" s="91"/>
      <c r="DB211" s="91"/>
      <c r="DC211" s="91"/>
      <c r="DD211" s="91"/>
      <c r="DE211" s="91"/>
      <c r="DF211" s="91"/>
      <c r="DG211" s="91"/>
      <c r="DH211" s="91"/>
      <c r="DI211" s="91"/>
      <c r="DJ211" s="91"/>
      <c r="DK211" s="91"/>
      <c r="DL211" s="91"/>
      <c r="DM211" s="91"/>
      <c r="DN211" s="91"/>
      <c r="DO211" s="91"/>
      <c r="DP211" s="91"/>
      <c r="DQ211" s="91"/>
      <c r="DR211" s="91"/>
      <c r="DS211" s="91"/>
      <c r="DT211" s="91"/>
      <c r="DU211" s="91"/>
      <c r="DV211" s="91"/>
      <c r="DW211" s="91"/>
      <c r="DX211" s="91"/>
      <c r="DY211" s="91"/>
      <c r="DZ211" s="91"/>
      <c r="EA211" s="91"/>
      <c r="EB211" s="91"/>
      <c r="EC211" s="91"/>
      <c r="ED211" s="91"/>
      <c r="EE211" s="91"/>
      <c r="EF211" s="91"/>
      <c r="EG211" s="91"/>
      <c r="EH211" s="91"/>
      <c r="EI211" s="91"/>
      <c r="EJ211" s="91"/>
      <c r="EK211" s="91"/>
      <c r="EL211" s="91"/>
      <c r="EM211" s="91"/>
      <c r="EN211" s="91"/>
      <c r="EO211" s="91"/>
      <c r="EP211" s="91"/>
      <c r="EQ211" s="91"/>
      <c r="ER211" s="91"/>
      <c r="ES211" s="91"/>
      <c r="ET211" s="91"/>
      <c r="EU211" s="91"/>
      <c r="EV211" s="91"/>
      <c r="EW211" s="91"/>
      <c r="EX211" s="91"/>
      <c r="EY211" s="91"/>
      <c r="EZ211" s="91"/>
      <c r="FA211" s="91"/>
      <c r="FB211" s="91"/>
      <c r="FC211" s="91"/>
      <c r="FD211" s="91"/>
      <c r="FE211" s="91"/>
      <c r="FF211" s="91"/>
      <c r="FG211" s="91"/>
      <c r="FH211" s="91"/>
      <c r="FI211" s="91"/>
      <c r="FJ211" s="91"/>
      <c r="FK211" s="91"/>
      <c r="FL211" s="91"/>
      <c r="FM211" s="91"/>
      <c r="FN211" s="91"/>
      <c r="FO211" s="91"/>
      <c r="FP211" s="91"/>
      <c r="FQ211" s="91"/>
      <c r="FR211" s="91"/>
      <c r="FS211" s="91"/>
      <c r="FT211" s="91"/>
      <c r="FU211" s="91"/>
      <c r="FV211" s="91"/>
      <c r="FW211" s="91"/>
      <c r="FX211" s="91"/>
      <c r="FY211" s="91"/>
      <c r="FZ211" s="91"/>
      <c r="GA211" s="91"/>
      <c r="GB211" s="91"/>
      <c r="GC211" s="91"/>
      <c r="GD211" s="91"/>
      <c r="GE211" s="91"/>
      <c r="GF211" s="91"/>
      <c r="GG211" s="91"/>
      <c r="GH211" s="91"/>
      <c r="GI211" s="91"/>
      <c r="GJ211" s="91"/>
      <c r="GK211" s="91"/>
      <c r="GL211" s="91"/>
      <c r="GM211" s="91"/>
      <c r="GN211" s="91"/>
      <c r="GO211" s="91"/>
      <c r="GP211" s="91"/>
      <c r="GQ211" s="91"/>
      <c r="GR211" s="91"/>
      <c r="GS211" s="91"/>
      <c r="GT211" s="91"/>
      <c r="GU211" s="91"/>
      <c r="GV211" s="91"/>
      <c r="GW211" s="91"/>
      <c r="GX211" s="91"/>
      <c r="GY211" s="91"/>
      <c r="GZ211" s="91"/>
      <c r="HA211" s="91"/>
      <c r="HB211" s="91"/>
      <c r="HC211" s="91"/>
      <c r="HD211" s="91"/>
      <c r="HE211" s="91"/>
      <c r="HF211" s="91"/>
      <c r="HG211" s="91"/>
      <c r="HH211" s="91"/>
      <c r="HI211" s="91"/>
      <c r="HJ211" s="91"/>
      <c r="HK211" s="91"/>
      <c r="HL211" s="91"/>
      <c r="HM211" s="91"/>
      <c r="HN211" s="91"/>
      <c r="HO211" s="91"/>
      <c r="HP211" s="91"/>
      <c r="HQ211" s="91"/>
      <c r="HR211" s="91"/>
      <c r="HS211" s="91"/>
      <c r="HT211" s="91"/>
      <c r="HU211" s="91"/>
      <c r="HV211" s="91"/>
      <c r="HW211" s="91"/>
      <c r="HX211" s="91"/>
      <c r="HY211" s="91"/>
      <c r="HZ211" s="91"/>
      <c r="IA211" s="91"/>
      <c r="IB211" s="91"/>
      <c r="IC211" s="91"/>
      <c r="ID211" s="91"/>
      <c r="IE211" s="91"/>
      <c r="IF211" s="91"/>
      <c r="IG211" s="91"/>
      <c r="IH211" s="91"/>
      <c r="II211" s="91"/>
      <c r="IJ211" s="91"/>
      <c r="IK211" s="91"/>
      <c r="IL211" s="91"/>
      <c r="IM211" s="91"/>
      <c r="IN211" s="91"/>
      <c r="IO211" s="91"/>
      <c r="IP211" s="91"/>
      <c r="IQ211" s="91"/>
      <c r="IR211" s="91"/>
      <c r="IS211" s="91"/>
      <c r="IT211" s="91"/>
      <c r="IU211" s="91"/>
      <c r="IV211" s="91"/>
      <c r="IW211" s="91"/>
      <c r="IX211" s="91"/>
      <c r="IY211" s="91"/>
      <c r="IZ211" s="91"/>
      <c r="JA211" s="91"/>
      <c r="JB211" s="91"/>
      <c r="JC211" s="91"/>
      <c r="JD211" s="91"/>
      <c r="JE211" s="91"/>
      <c r="JF211" s="91"/>
      <c r="JG211" s="91"/>
      <c r="JH211" s="91"/>
      <c r="JI211" s="91"/>
      <c r="JJ211" s="91"/>
      <c r="JK211" s="91"/>
      <c r="JL211" s="91"/>
      <c r="JM211" s="91"/>
      <c r="JN211" s="91"/>
      <c r="JO211" s="91"/>
      <c r="JP211" s="91"/>
      <c r="JQ211" s="91"/>
      <c r="JR211" s="91"/>
      <c r="JS211" s="91"/>
      <c r="JT211" s="91"/>
      <c r="JU211" s="91"/>
      <c r="JV211" s="91"/>
      <c r="JW211" s="91"/>
      <c r="JX211" s="91"/>
      <c r="JY211" s="91"/>
      <c r="JZ211" s="91"/>
      <c r="KA211" s="91"/>
      <c r="KB211" s="91"/>
      <c r="KC211" s="91"/>
      <c r="KD211" s="91"/>
      <c r="KE211" s="91"/>
      <c r="KF211" s="91"/>
      <c r="KG211" s="91"/>
      <c r="KH211" s="91"/>
      <c r="KI211" s="91"/>
      <c r="KJ211" s="91"/>
      <c r="KK211" s="91"/>
      <c r="KL211" s="91"/>
      <c r="KM211" s="91"/>
      <c r="KN211" s="91"/>
      <c r="KO211" s="91"/>
      <c r="KP211" s="91"/>
      <c r="KQ211" s="91"/>
      <c r="KR211" s="91"/>
      <c r="KS211" s="91"/>
      <c r="KT211" s="91"/>
      <c r="KU211" s="91"/>
      <c r="KV211" s="91"/>
      <c r="KW211" s="91"/>
      <c r="KX211" s="91"/>
      <c r="KY211" s="91"/>
      <c r="KZ211" s="91"/>
      <c r="LA211" s="91"/>
      <c r="LB211" s="91"/>
      <c r="LC211" s="91"/>
      <c r="LD211" s="91"/>
      <c r="LE211" s="91"/>
      <c r="LF211" s="91"/>
      <c r="LG211" s="91"/>
      <c r="LH211" s="91"/>
      <c r="LI211" s="91"/>
      <c r="LJ211" s="91"/>
      <c r="LK211" s="91"/>
      <c r="LL211" s="91"/>
      <c r="LM211" s="91"/>
      <c r="LN211" s="91"/>
      <c r="LO211" s="91"/>
      <c r="LP211" s="91"/>
      <c r="LQ211" s="91"/>
      <c r="LR211" s="91"/>
      <c r="LS211" s="91"/>
      <c r="LT211" s="91"/>
      <c r="LU211" s="91"/>
      <c r="LV211" s="91"/>
      <c r="LW211" s="91"/>
      <c r="LX211" s="91"/>
      <c r="LY211" s="91"/>
    </row>
    <row r="212" spans="1:337" s="1" customFormat="1" ht="15" thickBot="1" x14ac:dyDescent="0.4">
      <c r="A212" s="60"/>
      <c r="B212" s="29">
        <v>1</v>
      </c>
      <c r="C212" s="30">
        <v>0</v>
      </c>
      <c r="D212" s="31">
        <v>1</v>
      </c>
      <c r="E212" s="50">
        <v>-0.17067983114689228</v>
      </c>
      <c r="F212" s="51">
        <v>0.54118212867664539</v>
      </c>
      <c r="G212" s="49">
        <v>9.5599764016047667E-2</v>
      </c>
      <c r="H212" s="49">
        <v>-0.23866876908295695</v>
      </c>
      <c r="I212" s="53"/>
      <c r="J212" s="34"/>
      <c r="K212" s="10">
        <v>-0.23866876908295695</v>
      </c>
      <c r="L212" s="10">
        <v>0.30251335959368841</v>
      </c>
      <c r="M212" s="10">
        <v>-0.4093486002298492</v>
      </c>
      <c r="N212" s="10">
        <v>0.13183352844679616</v>
      </c>
      <c r="O212" s="13">
        <f>1/(1+EXP(-K212))</f>
        <v>0.44061443769753561</v>
      </c>
      <c r="P212" s="13">
        <f t="shared" si="54"/>
        <v>0.57505681319587576</v>
      </c>
      <c r="Q212" s="13">
        <f t="shared" si="54"/>
        <v>0.39906832487701771</v>
      </c>
      <c r="R212" s="13">
        <f t="shared" si="54"/>
        <v>0.53291072998874012</v>
      </c>
      <c r="S212" s="106">
        <v>0.21136975659617585</v>
      </c>
      <c r="T212" s="15">
        <f t="shared" si="52"/>
        <v>0.55264657659036731</v>
      </c>
      <c r="U212" s="35"/>
      <c r="V212" s="18">
        <v>-0.11183835585240817</v>
      </c>
      <c r="W212" s="21">
        <v>2.3750258950939671E-3</v>
      </c>
      <c r="X212" s="21"/>
      <c r="Y212" s="24">
        <v>2.7333171898442457E-3</v>
      </c>
      <c r="Z212" s="25">
        <v>-2.6616561993237056E-3</v>
      </c>
      <c r="AA212" s="25">
        <v>-2.5640113799835925E-3</v>
      </c>
      <c r="AB212" s="18">
        <v>2.7423053045762206E-3</v>
      </c>
      <c r="AC212" s="21">
        <v>1.782939245926281E-4</v>
      </c>
      <c r="AD212" s="27">
        <v>8.0649105252514949E-5</v>
      </c>
      <c r="AE212" s="28">
        <f>SUM(Y212:AB212)</f>
        <v>2.4995491511316812E-4</v>
      </c>
      <c r="AF212" s="117">
        <v>-0.17121471292067017</v>
      </c>
      <c r="AG212" s="118">
        <v>0.54094018136088784</v>
      </c>
      <c r="AH212" s="115">
        <v>-0.23941863382829645</v>
      </c>
      <c r="AI212" s="122">
        <v>8.8474686330765773E-2</v>
      </c>
      <c r="AJ212" s="125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  <c r="AY212" s="91"/>
      <c r="AZ212" s="91"/>
      <c r="BA212" s="91"/>
      <c r="BB212" s="91"/>
      <c r="BC212" s="91"/>
      <c r="BD212" s="91"/>
      <c r="BE212" s="91"/>
      <c r="BF212" s="91"/>
      <c r="BG212" s="91"/>
      <c r="BH212" s="91"/>
      <c r="BI212" s="91"/>
      <c r="BJ212" s="91"/>
      <c r="BK212" s="91"/>
      <c r="BL212" s="91"/>
      <c r="BM212" s="91"/>
      <c r="BN212" s="91"/>
      <c r="BO212" s="91"/>
      <c r="BP212" s="91"/>
      <c r="BQ212" s="91"/>
      <c r="BR212" s="91"/>
      <c r="BS212" s="91"/>
      <c r="BT212" s="91"/>
      <c r="BU212" s="91"/>
      <c r="BV212" s="91"/>
      <c r="BW212" s="91"/>
      <c r="BX212" s="91"/>
      <c r="BY212" s="91"/>
      <c r="BZ212" s="91"/>
      <c r="CA212" s="91"/>
      <c r="CB212" s="91"/>
      <c r="CC212" s="91"/>
      <c r="CD212" s="91"/>
      <c r="CE212" s="91"/>
      <c r="CF212" s="91"/>
      <c r="CG212" s="91"/>
      <c r="CH212" s="91"/>
      <c r="CI212" s="91"/>
      <c r="CJ212" s="91"/>
      <c r="CK212" s="91"/>
      <c r="CL212" s="91"/>
      <c r="CM212" s="91"/>
      <c r="CN212" s="91"/>
      <c r="CO212" s="91"/>
      <c r="CP212" s="91"/>
      <c r="CQ212" s="91"/>
      <c r="CR212" s="91"/>
      <c r="CS212" s="91"/>
      <c r="CT212" s="91"/>
      <c r="CU212" s="91"/>
      <c r="CV212" s="91"/>
      <c r="CW212" s="91"/>
      <c r="CX212" s="91"/>
      <c r="CY212" s="91"/>
      <c r="CZ212" s="91"/>
      <c r="DA212" s="91"/>
      <c r="DB212" s="91"/>
      <c r="DC212" s="91"/>
      <c r="DD212" s="91"/>
      <c r="DE212" s="91"/>
      <c r="DF212" s="91"/>
      <c r="DG212" s="91"/>
      <c r="DH212" s="91"/>
      <c r="DI212" s="91"/>
      <c r="DJ212" s="91"/>
      <c r="DK212" s="91"/>
      <c r="DL212" s="91"/>
      <c r="DM212" s="91"/>
      <c r="DN212" s="91"/>
      <c r="DO212" s="91"/>
      <c r="DP212" s="91"/>
      <c r="DQ212" s="91"/>
      <c r="DR212" s="91"/>
      <c r="DS212" s="91"/>
      <c r="DT212" s="91"/>
      <c r="DU212" s="91"/>
      <c r="DV212" s="91"/>
      <c r="DW212" s="91"/>
      <c r="DX212" s="91"/>
      <c r="DY212" s="91"/>
      <c r="DZ212" s="91"/>
      <c r="EA212" s="91"/>
      <c r="EB212" s="91"/>
      <c r="EC212" s="91"/>
      <c r="ED212" s="91"/>
      <c r="EE212" s="91"/>
      <c r="EF212" s="91"/>
      <c r="EG212" s="91"/>
      <c r="EH212" s="91"/>
      <c r="EI212" s="91"/>
      <c r="EJ212" s="91"/>
      <c r="EK212" s="91"/>
      <c r="EL212" s="91"/>
      <c r="EM212" s="91"/>
      <c r="EN212" s="91"/>
      <c r="EO212" s="91"/>
      <c r="EP212" s="91"/>
      <c r="EQ212" s="91"/>
      <c r="ER212" s="91"/>
      <c r="ES212" s="91"/>
      <c r="ET212" s="91"/>
      <c r="EU212" s="91"/>
      <c r="EV212" s="91"/>
      <c r="EW212" s="91"/>
      <c r="EX212" s="91"/>
      <c r="EY212" s="91"/>
      <c r="EZ212" s="91"/>
      <c r="FA212" s="91"/>
      <c r="FB212" s="91"/>
      <c r="FC212" s="91"/>
      <c r="FD212" s="91"/>
      <c r="FE212" s="91"/>
      <c r="FF212" s="91"/>
      <c r="FG212" s="91"/>
      <c r="FH212" s="91"/>
      <c r="FI212" s="91"/>
      <c r="FJ212" s="91"/>
      <c r="FK212" s="91"/>
      <c r="FL212" s="91"/>
      <c r="FM212" s="91"/>
      <c r="FN212" s="91"/>
      <c r="FO212" s="91"/>
      <c r="FP212" s="91"/>
      <c r="FQ212" s="91"/>
      <c r="FR212" s="91"/>
      <c r="FS212" s="91"/>
      <c r="FT212" s="91"/>
      <c r="FU212" s="91"/>
      <c r="FV212" s="91"/>
      <c r="FW212" s="91"/>
      <c r="FX212" s="91"/>
      <c r="FY212" s="91"/>
      <c r="FZ212" s="91"/>
      <c r="GA212" s="91"/>
      <c r="GB212" s="91"/>
      <c r="GC212" s="91"/>
      <c r="GD212" s="91"/>
      <c r="GE212" s="91"/>
      <c r="GF212" s="91"/>
      <c r="GG212" s="91"/>
      <c r="GH212" s="91"/>
      <c r="GI212" s="91"/>
      <c r="GJ212" s="91"/>
      <c r="GK212" s="91"/>
      <c r="GL212" s="91"/>
      <c r="GM212" s="91"/>
      <c r="GN212" s="91"/>
      <c r="GO212" s="91"/>
      <c r="GP212" s="91"/>
      <c r="GQ212" s="91"/>
      <c r="GR212" s="91"/>
      <c r="GS212" s="91"/>
      <c r="GT212" s="91"/>
      <c r="GU212" s="91"/>
      <c r="GV212" s="91"/>
      <c r="GW212" s="91"/>
      <c r="GX212" s="91"/>
      <c r="GY212" s="91"/>
      <c r="GZ212" s="91"/>
      <c r="HA212" s="91"/>
      <c r="HB212" s="91"/>
      <c r="HC212" s="91"/>
      <c r="HD212" s="91"/>
      <c r="HE212" s="91"/>
      <c r="HF212" s="91"/>
      <c r="HG212" s="91"/>
      <c r="HH212" s="91"/>
      <c r="HI212" s="91"/>
      <c r="HJ212" s="91"/>
      <c r="HK212" s="91"/>
      <c r="HL212" s="91"/>
      <c r="HM212" s="91"/>
      <c r="HN212" s="91"/>
      <c r="HO212" s="91"/>
      <c r="HP212" s="91"/>
      <c r="HQ212" s="91"/>
      <c r="HR212" s="91"/>
      <c r="HS212" s="91"/>
      <c r="HT212" s="91"/>
      <c r="HU212" s="91"/>
      <c r="HV212" s="91"/>
      <c r="HW212" s="91"/>
      <c r="HX212" s="91"/>
      <c r="HY212" s="91"/>
      <c r="HZ212" s="91"/>
      <c r="IA212" s="91"/>
      <c r="IB212" s="91"/>
      <c r="IC212" s="91"/>
      <c r="ID212" s="91"/>
      <c r="IE212" s="91"/>
      <c r="IF212" s="91"/>
      <c r="IG212" s="91"/>
      <c r="IH212" s="91"/>
      <c r="II212" s="91"/>
      <c r="IJ212" s="91"/>
      <c r="IK212" s="91"/>
      <c r="IL212" s="91"/>
      <c r="IM212" s="91"/>
      <c r="IN212" s="91"/>
      <c r="IO212" s="91"/>
      <c r="IP212" s="91"/>
      <c r="IQ212" s="91"/>
      <c r="IR212" s="91"/>
      <c r="IS212" s="91"/>
      <c r="IT212" s="91"/>
      <c r="IU212" s="91"/>
      <c r="IV212" s="91"/>
      <c r="IW212" s="91"/>
      <c r="IX212" s="91"/>
      <c r="IY212" s="91"/>
      <c r="IZ212" s="91"/>
      <c r="JA212" s="91"/>
      <c r="JB212" s="91"/>
      <c r="JC212" s="91"/>
      <c r="JD212" s="91"/>
      <c r="JE212" s="91"/>
      <c r="JF212" s="91"/>
      <c r="JG212" s="91"/>
      <c r="JH212" s="91"/>
      <c r="JI212" s="91"/>
      <c r="JJ212" s="91"/>
      <c r="JK212" s="91"/>
      <c r="JL212" s="91"/>
      <c r="JM212" s="91"/>
      <c r="JN212" s="91"/>
      <c r="JO212" s="91"/>
      <c r="JP212" s="91"/>
      <c r="JQ212" s="91"/>
      <c r="JR212" s="91"/>
      <c r="JS212" s="91"/>
      <c r="JT212" s="91"/>
      <c r="JU212" s="91"/>
      <c r="JV212" s="91"/>
      <c r="JW212" s="91"/>
      <c r="JX212" s="91"/>
      <c r="JY212" s="91"/>
      <c r="JZ212" s="91"/>
      <c r="KA212" s="91"/>
      <c r="KB212" s="91"/>
      <c r="KC212" s="91"/>
      <c r="KD212" s="91"/>
      <c r="KE212" s="91"/>
      <c r="KF212" s="91"/>
      <c r="KG212" s="91"/>
      <c r="KH212" s="91"/>
      <c r="KI212" s="91"/>
      <c r="KJ212" s="91"/>
      <c r="KK212" s="91"/>
      <c r="KL212" s="91"/>
      <c r="KM212" s="91"/>
      <c r="KN212" s="91"/>
      <c r="KO212" s="91"/>
      <c r="KP212" s="91"/>
      <c r="KQ212" s="91"/>
      <c r="KR212" s="91"/>
      <c r="KS212" s="91"/>
      <c r="KT212" s="91"/>
      <c r="KU212" s="91"/>
      <c r="KV212" s="91"/>
      <c r="KW212" s="91"/>
      <c r="KX212" s="91"/>
      <c r="KY212" s="91"/>
      <c r="KZ212" s="91"/>
      <c r="LA212" s="91"/>
      <c r="LB212" s="91"/>
      <c r="LC212" s="91"/>
      <c r="LD212" s="91"/>
      <c r="LE212" s="91"/>
      <c r="LF212" s="91"/>
      <c r="LG212" s="91"/>
      <c r="LH212" s="91"/>
      <c r="LI212" s="91"/>
      <c r="LJ212" s="91"/>
      <c r="LK212" s="91"/>
      <c r="LL212" s="91"/>
      <c r="LM212" s="91"/>
      <c r="LN212" s="91"/>
      <c r="LO212" s="91"/>
      <c r="LP212" s="91"/>
      <c r="LQ212" s="91"/>
      <c r="LR212" s="91"/>
      <c r="LS212" s="91"/>
      <c r="LT212" s="91"/>
      <c r="LU212" s="91"/>
      <c r="LV212" s="91"/>
      <c r="LW212" s="91"/>
      <c r="LX212" s="91"/>
      <c r="LY212" s="91"/>
    </row>
    <row r="213" spans="1:337" s="1" customFormat="1" ht="15" thickBot="1" x14ac:dyDescent="0.4">
      <c r="A213" s="61"/>
      <c r="B213" s="36">
        <v>1</v>
      </c>
      <c r="C213" s="37">
        <v>1</v>
      </c>
      <c r="D213" s="38">
        <v>0</v>
      </c>
      <c r="E213" s="54"/>
      <c r="F213" s="55"/>
      <c r="G213" s="56"/>
      <c r="H213" s="56"/>
      <c r="I213" s="57"/>
      <c r="J213" s="41"/>
      <c r="K213" s="42"/>
      <c r="L213" s="42"/>
      <c r="M213" s="42"/>
      <c r="N213" s="42"/>
      <c r="O213" s="14"/>
      <c r="P213" s="14"/>
      <c r="Q213" s="14"/>
      <c r="R213" s="14"/>
      <c r="S213" s="107">
        <v>-0.15647262026588482</v>
      </c>
      <c r="T213" s="15">
        <f t="shared" si="52"/>
        <v>0.46096146304025765</v>
      </c>
      <c r="U213" s="43"/>
      <c r="V213" s="19">
        <v>0.11524036576006441</v>
      </c>
      <c r="W213" s="44"/>
      <c r="X213" s="44"/>
      <c r="Y213" s="45"/>
      <c r="Z213" s="42"/>
      <c r="AA213" s="42"/>
      <c r="AB213" s="19"/>
      <c r="AC213" s="44"/>
      <c r="AD213" s="46"/>
      <c r="AE213" s="47"/>
      <c r="AF213" s="119"/>
      <c r="AG213" s="120"/>
      <c r="AH213" s="116"/>
      <c r="AI213" s="123"/>
      <c r="AJ213" s="126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  <c r="AY213" s="91"/>
      <c r="AZ213" s="91"/>
      <c r="BA213" s="91"/>
      <c r="BB213" s="91"/>
      <c r="BC213" s="91"/>
      <c r="BD213" s="91"/>
      <c r="BE213" s="91"/>
      <c r="BF213" s="91"/>
      <c r="BG213" s="91"/>
      <c r="BH213" s="91"/>
      <c r="BI213" s="91"/>
      <c r="BJ213" s="91"/>
      <c r="BK213" s="91"/>
      <c r="BL213" s="91"/>
      <c r="BM213" s="91"/>
      <c r="BN213" s="91"/>
      <c r="BO213" s="91"/>
      <c r="BP213" s="91"/>
      <c r="BQ213" s="91"/>
      <c r="BR213" s="91"/>
      <c r="BS213" s="91"/>
      <c r="BT213" s="91"/>
      <c r="BU213" s="91"/>
      <c r="BV213" s="91"/>
      <c r="BW213" s="91"/>
      <c r="BX213" s="91"/>
      <c r="BY213" s="91"/>
      <c r="BZ213" s="91"/>
      <c r="CA213" s="91"/>
      <c r="CB213" s="91"/>
      <c r="CC213" s="91"/>
      <c r="CD213" s="91"/>
      <c r="CE213" s="91"/>
      <c r="CF213" s="91"/>
      <c r="CG213" s="91"/>
      <c r="CH213" s="91"/>
      <c r="CI213" s="91"/>
      <c r="CJ213" s="91"/>
      <c r="CK213" s="91"/>
      <c r="CL213" s="91"/>
      <c r="CM213" s="91"/>
      <c r="CN213" s="91"/>
      <c r="CO213" s="91"/>
      <c r="CP213" s="91"/>
      <c r="CQ213" s="91"/>
      <c r="CR213" s="91"/>
      <c r="CS213" s="91"/>
      <c r="CT213" s="91"/>
      <c r="CU213" s="91"/>
      <c r="CV213" s="91"/>
      <c r="CW213" s="91"/>
      <c r="CX213" s="91"/>
      <c r="CY213" s="91"/>
      <c r="CZ213" s="91"/>
      <c r="DA213" s="91"/>
      <c r="DB213" s="91"/>
      <c r="DC213" s="91"/>
      <c r="DD213" s="91"/>
      <c r="DE213" s="91"/>
      <c r="DF213" s="91"/>
      <c r="DG213" s="91"/>
      <c r="DH213" s="91"/>
      <c r="DI213" s="91"/>
      <c r="DJ213" s="91"/>
      <c r="DK213" s="91"/>
      <c r="DL213" s="91"/>
      <c r="DM213" s="91"/>
      <c r="DN213" s="91"/>
      <c r="DO213" s="91"/>
      <c r="DP213" s="91"/>
      <c r="DQ213" s="91"/>
      <c r="DR213" s="91"/>
      <c r="DS213" s="91"/>
      <c r="DT213" s="91"/>
      <c r="DU213" s="91"/>
      <c r="DV213" s="91"/>
      <c r="DW213" s="91"/>
      <c r="DX213" s="91"/>
      <c r="DY213" s="91"/>
      <c r="DZ213" s="91"/>
      <c r="EA213" s="91"/>
      <c r="EB213" s="91"/>
      <c r="EC213" s="91"/>
      <c r="ED213" s="91"/>
      <c r="EE213" s="91"/>
      <c r="EF213" s="91"/>
      <c r="EG213" s="91"/>
      <c r="EH213" s="91"/>
      <c r="EI213" s="91"/>
      <c r="EJ213" s="91"/>
      <c r="EK213" s="91"/>
      <c r="EL213" s="91"/>
      <c r="EM213" s="91"/>
      <c r="EN213" s="91"/>
      <c r="EO213" s="91"/>
      <c r="EP213" s="91"/>
      <c r="EQ213" s="91"/>
      <c r="ER213" s="91"/>
      <c r="ES213" s="91"/>
      <c r="ET213" s="91"/>
      <c r="EU213" s="91"/>
      <c r="EV213" s="91"/>
      <c r="EW213" s="91"/>
      <c r="EX213" s="91"/>
      <c r="EY213" s="91"/>
      <c r="EZ213" s="91"/>
      <c r="FA213" s="91"/>
      <c r="FB213" s="91"/>
      <c r="FC213" s="91"/>
      <c r="FD213" s="91"/>
      <c r="FE213" s="91"/>
      <c r="FF213" s="91"/>
      <c r="FG213" s="91"/>
      <c r="FH213" s="91"/>
      <c r="FI213" s="91"/>
      <c r="FJ213" s="91"/>
      <c r="FK213" s="91"/>
      <c r="FL213" s="91"/>
      <c r="FM213" s="91"/>
      <c r="FN213" s="91"/>
      <c r="FO213" s="91"/>
      <c r="FP213" s="91"/>
      <c r="FQ213" s="91"/>
      <c r="FR213" s="91"/>
      <c r="FS213" s="91"/>
      <c r="FT213" s="91"/>
      <c r="FU213" s="91"/>
      <c r="FV213" s="91"/>
      <c r="FW213" s="91"/>
      <c r="FX213" s="91"/>
      <c r="FY213" s="91"/>
      <c r="FZ213" s="91"/>
      <c r="GA213" s="91"/>
      <c r="GB213" s="91"/>
      <c r="GC213" s="91"/>
      <c r="GD213" s="91"/>
      <c r="GE213" s="91"/>
      <c r="GF213" s="91"/>
      <c r="GG213" s="91"/>
      <c r="GH213" s="91"/>
      <c r="GI213" s="91"/>
      <c r="GJ213" s="91"/>
      <c r="GK213" s="91"/>
      <c r="GL213" s="91"/>
      <c r="GM213" s="91"/>
      <c r="GN213" s="91"/>
      <c r="GO213" s="91"/>
      <c r="GP213" s="91"/>
      <c r="GQ213" s="91"/>
      <c r="GR213" s="91"/>
      <c r="GS213" s="91"/>
      <c r="GT213" s="91"/>
      <c r="GU213" s="91"/>
      <c r="GV213" s="91"/>
      <c r="GW213" s="91"/>
      <c r="GX213" s="91"/>
      <c r="GY213" s="91"/>
      <c r="GZ213" s="91"/>
      <c r="HA213" s="91"/>
      <c r="HB213" s="91"/>
      <c r="HC213" s="91"/>
      <c r="HD213" s="91"/>
      <c r="HE213" s="91"/>
      <c r="HF213" s="91"/>
      <c r="HG213" s="91"/>
      <c r="HH213" s="91"/>
      <c r="HI213" s="91"/>
      <c r="HJ213" s="91"/>
      <c r="HK213" s="91"/>
      <c r="HL213" s="91"/>
      <c r="HM213" s="91"/>
      <c r="HN213" s="91"/>
      <c r="HO213" s="91"/>
      <c r="HP213" s="91"/>
      <c r="HQ213" s="91"/>
      <c r="HR213" s="91"/>
      <c r="HS213" s="91"/>
      <c r="HT213" s="91"/>
      <c r="HU213" s="91"/>
      <c r="HV213" s="91"/>
      <c r="HW213" s="91"/>
      <c r="HX213" s="91"/>
      <c r="HY213" s="91"/>
      <c r="HZ213" s="91"/>
      <c r="IA213" s="91"/>
      <c r="IB213" s="91"/>
      <c r="IC213" s="91"/>
      <c r="ID213" s="91"/>
      <c r="IE213" s="91"/>
      <c r="IF213" s="91"/>
      <c r="IG213" s="91"/>
      <c r="IH213" s="91"/>
      <c r="II213" s="91"/>
      <c r="IJ213" s="91"/>
      <c r="IK213" s="91"/>
      <c r="IL213" s="91"/>
      <c r="IM213" s="91"/>
      <c r="IN213" s="91"/>
      <c r="IO213" s="91"/>
      <c r="IP213" s="91"/>
      <c r="IQ213" s="91"/>
      <c r="IR213" s="91"/>
      <c r="IS213" s="91"/>
      <c r="IT213" s="91"/>
      <c r="IU213" s="91"/>
      <c r="IV213" s="91"/>
      <c r="IW213" s="91"/>
      <c r="IX213" s="91"/>
      <c r="IY213" s="91"/>
      <c r="IZ213" s="91"/>
      <c r="JA213" s="91"/>
      <c r="JB213" s="91"/>
      <c r="JC213" s="91"/>
      <c r="JD213" s="91"/>
      <c r="JE213" s="91"/>
      <c r="JF213" s="91"/>
      <c r="JG213" s="91"/>
      <c r="JH213" s="91"/>
      <c r="JI213" s="91"/>
      <c r="JJ213" s="91"/>
      <c r="JK213" s="91"/>
      <c r="JL213" s="91"/>
      <c r="JM213" s="91"/>
      <c r="JN213" s="91"/>
      <c r="JO213" s="91"/>
      <c r="JP213" s="91"/>
      <c r="JQ213" s="91"/>
      <c r="JR213" s="91"/>
      <c r="JS213" s="91"/>
      <c r="JT213" s="91"/>
      <c r="JU213" s="91"/>
      <c r="JV213" s="91"/>
      <c r="JW213" s="91"/>
      <c r="JX213" s="91"/>
      <c r="JY213" s="91"/>
      <c r="JZ213" s="91"/>
      <c r="KA213" s="91"/>
      <c r="KB213" s="91"/>
      <c r="KC213" s="91"/>
      <c r="KD213" s="91"/>
      <c r="KE213" s="91"/>
      <c r="KF213" s="91"/>
      <c r="KG213" s="91"/>
      <c r="KH213" s="91"/>
      <c r="KI213" s="91"/>
      <c r="KJ213" s="91"/>
      <c r="KK213" s="91"/>
      <c r="KL213" s="91"/>
      <c r="KM213" s="91"/>
      <c r="KN213" s="91"/>
      <c r="KO213" s="91"/>
      <c r="KP213" s="91"/>
      <c r="KQ213" s="91"/>
      <c r="KR213" s="91"/>
      <c r="KS213" s="91"/>
      <c r="KT213" s="91"/>
      <c r="KU213" s="91"/>
      <c r="KV213" s="91"/>
      <c r="KW213" s="91"/>
      <c r="KX213" s="91"/>
      <c r="KY213" s="91"/>
      <c r="KZ213" s="91"/>
      <c r="LA213" s="91"/>
      <c r="LB213" s="91"/>
      <c r="LC213" s="91"/>
      <c r="LD213" s="91"/>
      <c r="LE213" s="91"/>
      <c r="LF213" s="91"/>
      <c r="LG213" s="91"/>
      <c r="LH213" s="91"/>
      <c r="LI213" s="91"/>
      <c r="LJ213" s="91"/>
      <c r="LK213" s="91"/>
      <c r="LL213" s="91"/>
      <c r="LM213" s="91"/>
      <c r="LN213" s="91"/>
      <c r="LO213" s="91"/>
      <c r="LP213" s="91"/>
      <c r="LQ213" s="91"/>
      <c r="LR213" s="91"/>
      <c r="LS213" s="91"/>
      <c r="LT213" s="91"/>
      <c r="LU213" s="91"/>
      <c r="LV213" s="91"/>
      <c r="LW213" s="91"/>
      <c r="LX213" s="91"/>
      <c r="LY213" s="91"/>
    </row>
    <row r="214" spans="1:337" s="1" customFormat="1" ht="15" thickBot="1" x14ac:dyDescent="0.4">
      <c r="A214" s="59">
        <f>A210+1</f>
        <v>52</v>
      </c>
      <c r="B214" s="3">
        <v>0</v>
      </c>
      <c r="C214" s="4">
        <v>0</v>
      </c>
      <c r="D214" s="5">
        <v>0</v>
      </c>
      <c r="E214" s="48" cm="1">
        <f t="array" ref="E214:F216">AF210:AG212</f>
        <v>-0.4234582614959731</v>
      </c>
      <c r="F214" s="49">
        <v>-0.33616839924504388</v>
      </c>
      <c r="G214" s="49" cm="1">
        <f t="array" ref="G214:G216">AI210:AI212</f>
        <v>3.6539835960146347</v>
      </c>
      <c r="H214" s="49" cm="1">
        <f t="array" ref="H214:H216">AH210:AH212</f>
        <v>0.44828487679092754</v>
      </c>
      <c r="I214" s="52">
        <f>AJ210</f>
        <v>-1.4923575529361857</v>
      </c>
      <c r="J214" s="8">
        <v>3</v>
      </c>
      <c r="K214" s="9" cm="1">
        <f t="array" ref="K214:N216" xml:space="preserve"> MMULT(E214:F216, TRANSPOSE(B214:C217))+H214:H216</f>
        <v>0.44828487679092754</v>
      </c>
      <c r="L214" s="9">
        <v>0.11211647754588366</v>
      </c>
      <c r="M214" s="9">
        <v>2.4826615294954446E-2</v>
      </c>
      <c r="N214" s="9">
        <v>-0.31134178395008938</v>
      </c>
      <c r="O214" s="11">
        <f>(EXP(K214)-EXP(-K214))/(EXP(K214)+EXP(-K214))</f>
        <v>0.4204881523414955</v>
      </c>
      <c r="P214" s="11">
        <f t="shared" ref="P214:R216" si="55">1/(1+EXP(-L214))</f>
        <v>0.52799979549962039</v>
      </c>
      <c r="Q214" s="11">
        <f t="shared" si="55"/>
        <v>0.50620633504852963</v>
      </c>
      <c r="R214" s="11">
        <f t="shared" si="55"/>
        <v>0.42278725845922921</v>
      </c>
      <c r="S214" s="105" cm="1">
        <f t="array" ref="S214:S217">MMULT(TRANSPOSE(O214:R216), G214:G216)+I214</f>
        <v>-0.14744062495958787</v>
      </c>
      <c r="T214" s="15">
        <f t="shared" si="52"/>
        <v>0.46320647335909748</v>
      </c>
      <c r="U214" s="16" cm="1">
        <f t="array" ref="U214">0.25*(-SUMPRODUCT(D214:D217,LN(T214:T217))-SUMPRODUCT(1-D214:D217,LN(1-T214:T217)))</f>
        <v>0.60934228164818105</v>
      </c>
      <c r="V214" s="17" cm="1">
        <f t="array" ref="V214:V217">0.25*(T214:T217-D214:D217)</f>
        <v>0.11580161833977437</v>
      </c>
      <c r="W214" s="20" cm="1">
        <f t="array" ref="W214:W216" xml:space="preserve"> TRANSPOSE(MMULT( TRANSPOSE(_xlfn.ANCHORARRAY(V214)), TRANSPOSE(O214:R216)))</f>
        <v>-1.924778317294526E-2</v>
      </c>
      <c r="X214" s="20">
        <f>SUM(_xlfn.ANCHORARRAY(V214))</f>
        <v>5.4405925465713656E-3</v>
      </c>
      <c r="Y214" s="22" cm="1">
        <f t="array" ref="Y214:AB216">(G214:G216)*(TRANSPOSE(_xlfn.ANCHORARRAY(V214))*(O214:R216)*(1-O214:R216))</f>
        <v>0.10310917331997381</v>
      </c>
      <c r="Z214" s="23">
        <v>-0.1035615080064014</v>
      </c>
      <c r="AA214" s="23">
        <v>-0.10200592392899963</v>
      </c>
      <c r="AB214" s="17">
        <v>0.10258837728617316</v>
      </c>
      <c r="AC214" s="20" cm="1">
        <f t="array" ref="AC214:AD216">MMULT((_xlfn.ANCHORARRAY(Y214)),(B214:C217))</f>
        <v>5.8245335717353741E-4</v>
      </c>
      <c r="AD214" s="26">
        <v>-9.7313072022824076E-4</v>
      </c>
      <c r="AE214" s="28">
        <f>SUM(Y214:AB214)</f>
        <v>1.3011867074594341E-4</v>
      </c>
      <c r="AF214" s="117" cm="1">
        <f t="array" ref="AF214:AG216">E214:F216-3*(_xlfn.ANCHORARRAY(AC214))</f>
        <v>-0.4252056215674937</v>
      </c>
      <c r="AG214" s="118">
        <v>-0.33324900708435917</v>
      </c>
      <c r="AH214" s="114" cm="1">
        <f t="array" ref="AH214:AH216">(H214:H216)-3*(AE214:AE216)</f>
        <v>0.44789452077868974</v>
      </c>
      <c r="AI214" s="121" cm="1">
        <f t="array" ref="AI214:AI216">G214:G216-3*(_xlfn.ANCHORARRAY(W214))</f>
        <v>3.7117269455334707</v>
      </c>
      <c r="AJ214" s="124">
        <f>I214-3*(X214)</f>
        <v>-1.5086793305758999</v>
      </c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  <c r="AY214" s="91"/>
      <c r="AZ214" s="91"/>
      <c r="BA214" s="91"/>
      <c r="BB214" s="91"/>
      <c r="BC214" s="91"/>
      <c r="BD214" s="91"/>
      <c r="BE214" s="91"/>
      <c r="BF214" s="91"/>
      <c r="BG214" s="91"/>
      <c r="BH214" s="91"/>
      <c r="BI214" s="91"/>
      <c r="BJ214" s="91"/>
      <c r="BK214" s="91"/>
      <c r="BL214" s="91"/>
      <c r="BM214" s="91"/>
      <c r="BN214" s="91"/>
      <c r="BO214" s="91"/>
      <c r="BP214" s="91"/>
      <c r="BQ214" s="91"/>
      <c r="BR214" s="91"/>
      <c r="BS214" s="91"/>
      <c r="BT214" s="91"/>
      <c r="BU214" s="91"/>
      <c r="BV214" s="91"/>
      <c r="BW214" s="91"/>
      <c r="BX214" s="91"/>
      <c r="BY214" s="91"/>
      <c r="BZ214" s="91"/>
      <c r="CA214" s="91"/>
      <c r="CB214" s="91"/>
      <c r="CC214" s="91"/>
      <c r="CD214" s="91"/>
      <c r="CE214" s="91"/>
      <c r="CF214" s="91"/>
      <c r="CG214" s="91"/>
      <c r="CH214" s="91"/>
      <c r="CI214" s="91"/>
      <c r="CJ214" s="91"/>
      <c r="CK214" s="91"/>
      <c r="CL214" s="91"/>
      <c r="CM214" s="91"/>
      <c r="CN214" s="91"/>
      <c r="CO214" s="91"/>
      <c r="CP214" s="91"/>
      <c r="CQ214" s="91"/>
      <c r="CR214" s="91"/>
      <c r="CS214" s="91"/>
      <c r="CT214" s="91"/>
      <c r="CU214" s="91"/>
      <c r="CV214" s="91"/>
      <c r="CW214" s="91"/>
      <c r="CX214" s="91"/>
      <c r="CY214" s="91"/>
      <c r="CZ214" s="91"/>
      <c r="DA214" s="91"/>
      <c r="DB214" s="91"/>
      <c r="DC214" s="91"/>
      <c r="DD214" s="91"/>
      <c r="DE214" s="91"/>
      <c r="DF214" s="91"/>
      <c r="DG214" s="91"/>
      <c r="DH214" s="91"/>
      <c r="DI214" s="91"/>
      <c r="DJ214" s="91"/>
      <c r="DK214" s="91"/>
      <c r="DL214" s="91"/>
      <c r="DM214" s="91"/>
      <c r="DN214" s="91"/>
      <c r="DO214" s="91"/>
      <c r="DP214" s="91"/>
      <c r="DQ214" s="91"/>
      <c r="DR214" s="91"/>
      <c r="DS214" s="91"/>
      <c r="DT214" s="91"/>
      <c r="DU214" s="91"/>
      <c r="DV214" s="91"/>
      <c r="DW214" s="91"/>
      <c r="DX214" s="91"/>
      <c r="DY214" s="91"/>
      <c r="DZ214" s="91"/>
      <c r="EA214" s="91"/>
      <c r="EB214" s="91"/>
      <c r="EC214" s="91"/>
      <c r="ED214" s="91"/>
      <c r="EE214" s="91"/>
      <c r="EF214" s="91"/>
      <c r="EG214" s="91"/>
      <c r="EH214" s="91"/>
      <c r="EI214" s="91"/>
      <c r="EJ214" s="91"/>
      <c r="EK214" s="91"/>
      <c r="EL214" s="91"/>
      <c r="EM214" s="91"/>
      <c r="EN214" s="91"/>
      <c r="EO214" s="91"/>
      <c r="EP214" s="91"/>
      <c r="EQ214" s="91"/>
      <c r="ER214" s="91"/>
      <c r="ES214" s="91"/>
      <c r="ET214" s="91"/>
      <c r="EU214" s="91"/>
      <c r="EV214" s="91"/>
      <c r="EW214" s="91"/>
      <c r="EX214" s="91"/>
      <c r="EY214" s="91"/>
      <c r="EZ214" s="91"/>
      <c r="FA214" s="91"/>
      <c r="FB214" s="91"/>
      <c r="FC214" s="91"/>
      <c r="FD214" s="91"/>
      <c r="FE214" s="91"/>
      <c r="FF214" s="91"/>
      <c r="FG214" s="91"/>
      <c r="FH214" s="91"/>
      <c r="FI214" s="91"/>
      <c r="FJ214" s="91"/>
      <c r="FK214" s="91"/>
      <c r="FL214" s="91"/>
      <c r="FM214" s="91"/>
      <c r="FN214" s="91"/>
      <c r="FO214" s="91"/>
      <c r="FP214" s="91"/>
      <c r="FQ214" s="91"/>
      <c r="FR214" s="91"/>
      <c r="FS214" s="91"/>
      <c r="FT214" s="91"/>
      <c r="FU214" s="91"/>
      <c r="FV214" s="91"/>
      <c r="FW214" s="91"/>
      <c r="FX214" s="91"/>
      <c r="FY214" s="91"/>
      <c r="FZ214" s="91"/>
      <c r="GA214" s="91"/>
      <c r="GB214" s="91"/>
      <c r="GC214" s="91"/>
      <c r="GD214" s="91"/>
      <c r="GE214" s="91"/>
      <c r="GF214" s="91"/>
      <c r="GG214" s="91"/>
      <c r="GH214" s="91"/>
      <c r="GI214" s="91"/>
      <c r="GJ214" s="91"/>
      <c r="GK214" s="91"/>
      <c r="GL214" s="91"/>
      <c r="GM214" s="91"/>
      <c r="GN214" s="91"/>
      <c r="GO214" s="91"/>
      <c r="GP214" s="91"/>
      <c r="GQ214" s="91"/>
      <c r="GR214" s="91"/>
      <c r="GS214" s="91"/>
      <c r="GT214" s="91"/>
      <c r="GU214" s="91"/>
      <c r="GV214" s="91"/>
      <c r="GW214" s="91"/>
      <c r="GX214" s="91"/>
      <c r="GY214" s="91"/>
      <c r="GZ214" s="91"/>
      <c r="HA214" s="91"/>
      <c r="HB214" s="91"/>
      <c r="HC214" s="91"/>
      <c r="HD214" s="91"/>
      <c r="HE214" s="91"/>
      <c r="HF214" s="91"/>
      <c r="HG214" s="91"/>
      <c r="HH214" s="91"/>
      <c r="HI214" s="91"/>
      <c r="HJ214" s="91"/>
      <c r="HK214" s="91"/>
      <c r="HL214" s="91"/>
      <c r="HM214" s="91"/>
      <c r="HN214" s="91"/>
      <c r="HO214" s="91"/>
      <c r="HP214" s="91"/>
      <c r="HQ214" s="91"/>
      <c r="HR214" s="91"/>
      <c r="HS214" s="91"/>
      <c r="HT214" s="91"/>
      <c r="HU214" s="91"/>
      <c r="HV214" s="91"/>
      <c r="HW214" s="91"/>
      <c r="HX214" s="91"/>
      <c r="HY214" s="91"/>
      <c r="HZ214" s="91"/>
      <c r="IA214" s="91"/>
      <c r="IB214" s="91"/>
      <c r="IC214" s="91"/>
      <c r="ID214" s="91"/>
      <c r="IE214" s="91"/>
      <c r="IF214" s="91"/>
      <c r="IG214" s="91"/>
      <c r="IH214" s="91"/>
      <c r="II214" s="91"/>
      <c r="IJ214" s="91"/>
      <c r="IK214" s="91"/>
      <c r="IL214" s="91"/>
      <c r="IM214" s="91"/>
      <c r="IN214" s="91"/>
      <c r="IO214" s="91"/>
      <c r="IP214" s="91"/>
      <c r="IQ214" s="91"/>
      <c r="IR214" s="91"/>
      <c r="IS214" s="91"/>
      <c r="IT214" s="91"/>
      <c r="IU214" s="91"/>
      <c r="IV214" s="91"/>
      <c r="IW214" s="91"/>
      <c r="IX214" s="91"/>
      <c r="IY214" s="91"/>
      <c r="IZ214" s="91"/>
      <c r="JA214" s="91"/>
      <c r="JB214" s="91"/>
      <c r="JC214" s="91"/>
      <c r="JD214" s="91"/>
      <c r="JE214" s="91"/>
      <c r="JF214" s="91"/>
      <c r="JG214" s="91"/>
      <c r="JH214" s="91"/>
      <c r="JI214" s="91"/>
      <c r="JJ214" s="91"/>
      <c r="JK214" s="91"/>
      <c r="JL214" s="91"/>
      <c r="JM214" s="91"/>
      <c r="JN214" s="91"/>
      <c r="JO214" s="91"/>
      <c r="JP214" s="91"/>
      <c r="JQ214" s="91"/>
      <c r="JR214" s="91"/>
      <c r="JS214" s="91"/>
      <c r="JT214" s="91"/>
      <c r="JU214" s="91"/>
      <c r="JV214" s="91"/>
      <c r="JW214" s="91"/>
      <c r="JX214" s="91"/>
      <c r="JY214" s="91"/>
      <c r="JZ214" s="91"/>
      <c r="KA214" s="91"/>
      <c r="KB214" s="91"/>
      <c r="KC214" s="91"/>
      <c r="KD214" s="91"/>
      <c r="KE214" s="91"/>
      <c r="KF214" s="91"/>
      <c r="KG214" s="91"/>
      <c r="KH214" s="91"/>
      <c r="KI214" s="91"/>
      <c r="KJ214" s="91"/>
      <c r="KK214" s="91"/>
      <c r="KL214" s="91"/>
      <c r="KM214" s="91"/>
      <c r="KN214" s="91"/>
      <c r="KO214" s="91"/>
      <c r="KP214" s="91"/>
      <c r="KQ214" s="91"/>
      <c r="KR214" s="91"/>
      <c r="KS214" s="91"/>
      <c r="KT214" s="91"/>
      <c r="KU214" s="91"/>
      <c r="KV214" s="91"/>
      <c r="KW214" s="91"/>
      <c r="KX214" s="91"/>
      <c r="KY214" s="91"/>
      <c r="KZ214" s="91"/>
      <c r="LA214" s="91"/>
      <c r="LB214" s="91"/>
      <c r="LC214" s="91"/>
      <c r="LD214" s="91"/>
      <c r="LE214" s="91"/>
      <c r="LF214" s="91"/>
      <c r="LG214" s="91"/>
      <c r="LH214" s="91"/>
      <c r="LI214" s="91"/>
      <c r="LJ214" s="91"/>
      <c r="LK214" s="91"/>
      <c r="LL214" s="91"/>
      <c r="LM214" s="91"/>
      <c r="LN214" s="91"/>
      <c r="LO214" s="91"/>
      <c r="LP214" s="91"/>
      <c r="LQ214" s="91"/>
      <c r="LR214" s="91"/>
      <c r="LS214" s="91"/>
      <c r="LT214" s="91"/>
      <c r="LU214" s="91"/>
      <c r="LV214" s="91"/>
      <c r="LW214" s="91"/>
      <c r="LX214" s="91"/>
      <c r="LY214" s="91"/>
    </row>
    <row r="215" spans="1:337" s="1" customFormat="1" ht="15" thickBot="1" x14ac:dyDescent="0.4">
      <c r="A215" s="60"/>
      <c r="B215" s="29">
        <v>0</v>
      </c>
      <c r="C215" s="30">
        <v>1</v>
      </c>
      <c r="D215" s="31">
        <v>1</v>
      </c>
      <c r="E215" s="50">
        <v>-0.47577898254435419</v>
      </c>
      <c r="F215" s="51">
        <v>0.74068018007994929</v>
      </c>
      <c r="G215" s="49">
        <v>-0.43972821240313936</v>
      </c>
      <c r="H215" s="49">
        <v>9.6886879876743659E-2</v>
      </c>
      <c r="I215" s="53"/>
      <c r="J215" s="34"/>
      <c r="K215" s="10">
        <v>9.6886879876743659E-2</v>
      </c>
      <c r="L215" s="10">
        <v>0.83756705995669289</v>
      </c>
      <c r="M215" s="10">
        <v>-0.37889210266761053</v>
      </c>
      <c r="N215" s="10">
        <v>0.36178807741233876</v>
      </c>
      <c r="O215" s="13">
        <f>1/(1+EXP(-K215))</f>
        <v>0.5242027901618479</v>
      </c>
      <c r="P215" s="13">
        <f t="shared" si="55"/>
        <v>0.69795256342594891</v>
      </c>
      <c r="Q215" s="13">
        <f t="shared" si="55"/>
        <v>0.40639413619700754</v>
      </c>
      <c r="R215" s="13">
        <f t="shared" si="55"/>
        <v>0.58947320816059545</v>
      </c>
      <c r="S215" s="106">
        <v>0.18089213181431618</v>
      </c>
      <c r="T215" s="15">
        <f t="shared" si="52"/>
        <v>0.54510011959896343</v>
      </c>
      <c r="U215" s="35"/>
      <c r="V215" s="18">
        <v>-0.11372497010025914</v>
      </c>
      <c r="W215" s="21">
        <v>3.7586080082553652E-3</v>
      </c>
      <c r="X215" s="21"/>
      <c r="Y215" s="24">
        <v>-1.2700481265300309E-2</v>
      </c>
      <c r="Z215" s="25">
        <v>1.0542442052947642E-2</v>
      </c>
      <c r="AA215" s="25">
        <v>1.1847198259121694E-2</v>
      </c>
      <c r="AB215" s="18">
        <v>-1.2242318495131833E-2</v>
      </c>
      <c r="AC215" s="21">
        <v>-3.9512023601013906E-4</v>
      </c>
      <c r="AD215" s="27">
        <v>-1.6998764421841915E-3</v>
      </c>
      <c r="AE215" s="28">
        <f>SUM(Y215:AB215)</f>
        <v>-2.5531594483628062E-3</v>
      </c>
      <c r="AF215" s="117">
        <v>-0.47459362183632375</v>
      </c>
      <c r="AG215" s="118">
        <v>0.7457798094065019</v>
      </c>
      <c r="AH215" s="115">
        <v>0.10454635822183207</v>
      </c>
      <c r="AI215" s="122">
        <v>-0.45100403642790543</v>
      </c>
      <c r="AJ215" s="125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  <c r="AY215" s="91"/>
      <c r="AZ215" s="91"/>
      <c r="BA215" s="91"/>
      <c r="BB215" s="91"/>
      <c r="BC215" s="91"/>
      <c r="BD215" s="91"/>
      <c r="BE215" s="91"/>
      <c r="BF215" s="91"/>
      <c r="BG215" s="91"/>
      <c r="BH215" s="91"/>
      <c r="BI215" s="91"/>
      <c r="BJ215" s="91"/>
      <c r="BK215" s="91"/>
      <c r="BL215" s="91"/>
      <c r="BM215" s="91"/>
      <c r="BN215" s="91"/>
      <c r="BO215" s="91"/>
      <c r="BP215" s="91"/>
      <c r="BQ215" s="91"/>
      <c r="BR215" s="91"/>
      <c r="BS215" s="91"/>
      <c r="BT215" s="91"/>
      <c r="BU215" s="91"/>
      <c r="BV215" s="91"/>
      <c r="BW215" s="91"/>
      <c r="BX215" s="91"/>
      <c r="BY215" s="91"/>
      <c r="BZ215" s="91"/>
      <c r="CA215" s="91"/>
      <c r="CB215" s="91"/>
      <c r="CC215" s="91"/>
      <c r="CD215" s="91"/>
      <c r="CE215" s="91"/>
      <c r="CF215" s="91"/>
      <c r="CG215" s="91"/>
      <c r="CH215" s="91"/>
      <c r="CI215" s="91"/>
      <c r="CJ215" s="91"/>
      <c r="CK215" s="91"/>
      <c r="CL215" s="91"/>
      <c r="CM215" s="91"/>
      <c r="CN215" s="91"/>
      <c r="CO215" s="91"/>
      <c r="CP215" s="91"/>
      <c r="CQ215" s="91"/>
      <c r="CR215" s="91"/>
      <c r="CS215" s="91"/>
      <c r="CT215" s="91"/>
      <c r="CU215" s="91"/>
      <c r="CV215" s="91"/>
      <c r="CW215" s="91"/>
      <c r="CX215" s="91"/>
      <c r="CY215" s="91"/>
      <c r="CZ215" s="91"/>
      <c r="DA215" s="91"/>
      <c r="DB215" s="91"/>
      <c r="DC215" s="91"/>
      <c r="DD215" s="91"/>
      <c r="DE215" s="91"/>
      <c r="DF215" s="91"/>
      <c r="DG215" s="91"/>
      <c r="DH215" s="91"/>
      <c r="DI215" s="91"/>
      <c r="DJ215" s="91"/>
      <c r="DK215" s="91"/>
      <c r="DL215" s="91"/>
      <c r="DM215" s="91"/>
      <c r="DN215" s="91"/>
      <c r="DO215" s="91"/>
      <c r="DP215" s="91"/>
      <c r="DQ215" s="91"/>
      <c r="DR215" s="91"/>
      <c r="DS215" s="91"/>
      <c r="DT215" s="91"/>
      <c r="DU215" s="91"/>
      <c r="DV215" s="91"/>
      <c r="DW215" s="91"/>
      <c r="DX215" s="91"/>
      <c r="DY215" s="91"/>
      <c r="DZ215" s="91"/>
      <c r="EA215" s="91"/>
      <c r="EB215" s="91"/>
      <c r="EC215" s="91"/>
      <c r="ED215" s="91"/>
      <c r="EE215" s="91"/>
      <c r="EF215" s="91"/>
      <c r="EG215" s="91"/>
      <c r="EH215" s="91"/>
      <c r="EI215" s="91"/>
      <c r="EJ215" s="91"/>
      <c r="EK215" s="91"/>
      <c r="EL215" s="91"/>
      <c r="EM215" s="91"/>
      <c r="EN215" s="91"/>
      <c r="EO215" s="91"/>
      <c r="EP215" s="91"/>
      <c r="EQ215" s="91"/>
      <c r="ER215" s="91"/>
      <c r="ES215" s="91"/>
      <c r="ET215" s="91"/>
      <c r="EU215" s="91"/>
      <c r="EV215" s="91"/>
      <c r="EW215" s="91"/>
      <c r="EX215" s="91"/>
      <c r="EY215" s="91"/>
      <c r="EZ215" s="91"/>
      <c r="FA215" s="91"/>
      <c r="FB215" s="91"/>
      <c r="FC215" s="91"/>
      <c r="FD215" s="91"/>
      <c r="FE215" s="91"/>
      <c r="FF215" s="91"/>
      <c r="FG215" s="91"/>
      <c r="FH215" s="91"/>
      <c r="FI215" s="91"/>
      <c r="FJ215" s="91"/>
      <c r="FK215" s="91"/>
      <c r="FL215" s="91"/>
      <c r="FM215" s="91"/>
      <c r="FN215" s="91"/>
      <c r="FO215" s="91"/>
      <c r="FP215" s="91"/>
      <c r="FQ215" s="91"/>
      <c r="FR215" s="91"/>
      <c r="FS215" s="91"/>
      <c r="FT215" s="91"/>
      <c r="FU215" s="91"/>
      <c r="FV215" s="91"/>
      <c r="FW215" s="91"/>
      <c r="FX215" s="91"/>
      <c r="FY215" s="91"/>
      <c r="FZ215" s="91"/>
      <c r="GA215" s="91"/>
      <c r="GB215" s="91"/>
      <c r="GC215" s="91"/>
      <c r="GD215" s="91"/>
      <c r="GE215" s="91"/>
      <c r="GF215" s="91"/>
      <c r="GG215" s="91"/>
      <c r="GH215" s="91"/>
      <c r="GI215" s="91"/>
      <c r="GJ215" s="91"/>
      <c r="GK215" s="91"/>
      <c r="GL215" s="91"/>
      <c r="GM215" s="91"/>
      <c r="GN215" s="91"/>
      <c r="GO215" s="91"/>
      <c r="GP215" s="91"/>
      <c r="GQ215" s="91"/>
      <c r="GR215" s="91"/>
      <c r="GS215" s="91"/>
      <c r="GT215" s="91"/>
      <c r="GU215" s="91"/>
      <c r="GV215" s="91"/>
      <c r="GW215" s="91"/>
      <c r="GX215" s="91"/>
      <c r="GY215" s="91"/>
      <c r="GZ215" s="91"/>
      <c r="HA215" s="91"/>
      <c r="HB215" s="91"/>
      <c r="HC215" s="91"/>
      <c r="HD215" s="91"/>
      <c r="HE215" s="91"/>
      <c r="HF215" s="91"/>
      <c r="HG215" s="91"/>
      <c r="HH215" s="91"/>
      <c r="HI215" s="91"/>
      <c r="HJ215" s="91"/>
      <c r="HK215" s="91"/>
      <c r="HL215" s="91"/>
      <c r="HM215" s="91"/>
      <c r="HN215" s="91"/>
      <c r="HO215" s="91"/>
      <c r="HP215" s="91"/>
      <c r="HQ215" s="91"/>
      <c r="HR215" s="91"/>
      <c r="HS215" s="91"/>
      <c r="HT215" s="91"/>
      <c r="HU215" s="91"/>
      <c r="HV215" s="91"/>
      <c r="HW215" s="91"/>
      <c r="HX215" s="91"/>
      <c r="HY215" s="91"/>
      <c r="HZ215" s="91"/>
      <c r="IA215" s="91"/>
      <c r="IB215" s="91"/>
      <c r="IC215" s="91"/>
      <c r="ID215" s="91"/>
      <c r="IE215" s="91"/>
      <c r="IF215" s="91"/>
      <c r="IG215" s="91"/>
      <c r="IH215" s="91"/>
      <c r="II215" s="91"/>
      <c r="IJ215" s="91"/>
      <c r="IK215" s="91"/>
      <c r="IL215" s="91"/>
      <c r="IM215" s="91"/>
      <c r="IN215" s="91"/>
      <c r="IO215" s="91"/>
      <c r="IP215" s="91"/>
      <c r="IQ215" s="91"/>
      <c r="IR215" s="91"/>
      <c r="IS215" s="91"/>
      <c r="IT215" s="91"/>
      <c r="IU215" s="91"/>
      <c r="IV215" s="91"/>
      <c r="IW215" s="91"/>
      <c r="IX215" s="91"/>
      <c r="IY215" s="91"/>
      <c r="IZ215" s="91"/>
      <c r="JA215" s="91"/>
      <c r="JB215" s="91"/>
      <c r="JC215" s="91"/>
      <c r="JD215" s="91"/>
      <c r="JE215" s="91"/>
      <c r="JF215" s="91"/>
      <c r="JG215" s="91"/>
      <c r="JH215" s="91"/>
      <c r="JI215" s="91"/>
      <c r="JJ215" s="91"/>
      <c r="JK215" s="91"/>
      <c r="JL215" s="91"/>
      <c r="JM215" s="91"/>
      <c r="JN215" s="91"/>
      <c r="JO215" s="91"/>
      <c r="JP215" s="91"/>
      <c r="JQ215" s="91"/>
      <c r="JR215" s="91"/>
      <c r="JS215" s="91"/>
      <c r="JT215" s="91"/>
      <c r="JU215" s="91"/>
      <c r="JV215" s="91"/>
      <c r="JW215" s="91"/>
      <c r="JX215" s="91"/>
      <c r="JY215" s="91"/>
      <c r="JZ215" s="91"/>
      <c r="KA215" s="91"/>
      <c r="KB215" s="91"/>
      <c r="KC215" s="91"/>
      <c r="KD215" s="91"/>
      <c r="KE215" s="91"/>
      <c r="KF215" s="91"/>
      <c r="KG215" s="91"/>
      <c r="KH215" s="91"/>
      <c r="KI215" s="91"/>
      <c r="KJ215" s="91"/>
      <c r="KK215" s="91"/>
      <c r="KL215" s="91"/>
      <c r="KM215" s="91"/>
      <c r="KN215" s="91"/>
      <c r="KO215" s="91"/>
      <c r="KP215" s="91"/>
      <c r="KQ215" s="91"/>
      <c r="KR215" s="91"/>
      <c r="KS215" s="91"/>
      <c r="KT215" s="91"/>
      <c r="KU215" s="91"/>
      <c r="KV215" s="91"/>
      <c r="KW215" s="91"/>
      <c r="KX215" s="91"/>
      <c r="KY215" s="91"/>
      <c r="KZ215" s="91"/>
      <c r="LA215" s="91"/>
      <c r="LB215" s="91"/>
      <c r="LC215" s="91"/>
      <c r="LD215" s="91"/>
      <c r="LE215" s="91"/>
      <c r="LF215" s="91"/>
      <c r="LG215" s="91"/>
      <c r="LH215" s="91"/>
      <c r="LI215" s="91"/>
      <c r="LJ215" s="91"/>
      <c r="LK215" s="91"/>
      <c r="LL215" s="91"/>
      <c r="LM215" s="91"/>
      <c r="LN215" s="91"/>
      <c r="LO215" s="91"/>
      <c r="LP215" s="91"/>
      <c r="LQ215" s="91"/>
      <c r="LR215" s="91"/>
      <c r="LS215" s="91"/>
      <c r="LT215" s="91"/>
      <c r="LU215" s="91"/>
      <c r="LV215" s="91"/>
      <c r="LW215" s="91"/>
      <c r="LX215" s="91"/>
      <c r="LY215" s="91"/>
    </row>
    <row r="216" spans="1:337" s="1" customFormat="1" ht="15" thickBot="1" x14ac:dyDescent="0.4">
      <c r="A216" s="60"/>
      <c r="B216" s="29">
        <v>1</v>
      </c>
      <c r="C216" s="30">
        <v>0</v>
      </c>
      <c r="D216" s="31">
        <v>1</v>
      </c>
      <c r="E216" s="50">
        <v>-0.17121471292067017</v>
      </c>
      <c r="F216" s="51">
        <v>0.54094018136088784</v>
      </c>
      <c r="G216" s="49">
        <v>8.8474686330765773E-2</v>
      </c>
      <c r="H216" s="49">
        <v>-0.23941863382829645</v>
      </c>
      <c r="I216" s="53"/>
      <c r="J216" s="34"/>
      <c r="K216" s="10">
        <v>-0.23941863382829645</v>
      </c>
      <c r="L216" s="10">
        <v>0.30152154753259142</v>
      </c>
      <c r="M216" s="10">
        <v>-0.41063334674896662</v>
      </c>
      <c r="N216" s="10">
        <v>0.13030683461192125</v>
      </c>
      <c r="O216" s="13">
        <f>1/(1+EXP(-K216))</f>
        <v>0.44042962425657622</v>
      </c>
      <c r="P216" s="13">
        <f t="shared" si="55"/>
        <v>0.57481442955513351</v>
      </c>
      <c r="Q216" s="13">
        <f t="shared" si="55"/>
        <v>0.39876026620972632</v>
      </c>
      <c r="R216" s="13">
        <f t="shared" si="55"/>
        <v>0.53253069109567819</v>
      </c>
      <c r="S216" s="106">
        <v>0.21388931396287969</v>
      </c>
      <c r="T216" s="15">
        <f t="shared" si="52"/>
        <v>0.55326939962605592</v>
      </c>
      <c r="U216" s="35"/>
      <c r="V216" s="18">
        <v>-0.11168265009348602</v>
      </c>
      <c r="W216" s="21">
        <v>2.3629485813738971E-3</v>
      </c>
      <c r="X216" s="21"/>
      <c r="Y216" s="24">
        <v>2.5250204374725337E-3</v>
      </c>
      <c r="Z216" s="25">
        <v>-2.4591274748366923E-3</v>
      </c>
      <c r="AA216" s="25">
        <v>-2.3689958143134015E-3</v>
      </c>
      <c r="AB216" s="18">
        <v>2.5339062590710522E-3</v>
      </c>
      <c r="AC216" s="21">
        <v>1.6491044475765073E-4</v>
      </c>
      <c r="AD216" s="27">
        <v>7.4778784234359914E-5</v>
      </c>
      <c r="AE216" s="28">
        <f>SUM(Y216:AB216)</f>
        <v>2.3080340739349212E-4</v>
      </c>
      <c r="AF216" s="117">
        <v>-0.17170944425494311</v>
      </c>
      <c r="AG216" s="118">
        <v>0.54071584500818481</v>
      </c>
      <c r="AH216" s="115">
        <v>-0.24011104405047692</v>
      </c>
      <c r="AI216" s="122">
        <v>8.1385840586644081E-2</v>
      </c>
      <c r="AJ216" s="125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  <c r="AY216" s="91"/>
      <c r="AZ216" s="91"/>
      <c r="BA216" s="91"/>
      <c r="BB216" s="91"/>
      <c r="BC216" s="91"/>
      <c r="BD216" s="91"/>
      <c r="BE216" s="91"/>
      <c r="BF216" s="91"/>
      <c r="BG216" s="91"/>
      <c r="BH216" s="91"/>
      <c r="BI216" s="91"/>
      <c r="BJ216" s="91"/>
      <c r="BK216" s="91"/>
      <c r="BL216" s="91"/>
      <c r="BM216" s="91"/>
      <c r="BN216" s="91"/>
      <c r="BO216" s="91"/>
      <c r="BP216" s="91"/>
      <c r="BQ216" s="91"/>
      <c r="BR216" s="91"/>
      <c r="BS216" s="91"/>
      <c r="BT216" s="91"/>
      <c r="BU216" s="91"/>
      <c r="BV216" s="91"/>
      <c r="BW216" s="91"/>
      <c r="BX216" s="91"/>
      <c r="BY216" s="91"/>
      <c r="BZ216" s="91"/>
      <c r="CA216" s="91"/>
      <c r="CB216" s="91"/>
      <c r="CC216" s="91"/>
      <c r="CD216" s="91"/>
      <c r="CE216" s="91"/>
      <c r="CF216" s="91"/>
      <c r="CG216" s="91"/>
      <c r="CH216" s="91"/>
      <c r="CI216" s="91"/>
      <c r="CJ216" s="91"/>
      <c r="CK216" s="91"/>
      <c r="CL216" s="91"/>
      <c r="CM216" s="91"/>
      <c r="CN216" s="91"/>
      <c r="CO216" s="91"/>
      <c r="CP216" s="91"/>
      <c r="CQ216" s="91"/>
      <c r="CR216" s="91"/>
      <c r="CS216" s="91"/>
      <c r="CT216" s="91"/>
      <c r="CU216" s="91"/>
      <c r="CV216" s="91"/>
      <c r="CW216" s="91"/>
      <c r="CX216" s="91"/>
      <c r="CY216" s="91"/>
      <c r="CZ216" s="91"/>
      <c r="DA216" s="91"/>
      <c r="DB216" s="91"/>
      <c r="DC216" s="91"/>
      <c r="DD216" s="91"/>
      <c r="DE216" s="91"/>
      <c r="DF216" s="91"/>
      <c r="DG216" s="91"/>
      <c r="DH216" s="91"/>
      <c r="DI216" s="91"/>
      <c r="DJ216" s="91"/>
      <c r="DK216" s="91"/>
      <c r="DL216" s="91"/>
      <c r="DM216" s="91"/>
      <c r="DN216" s="91"/>
      <c r="DO216" s="91"/>
      <c r="DP216" s="91"/>
      <c r="DQ216" s="91"/>
      <c r="DR216" s="91"/>
      <c r="DS216" s="91"/>
      <c r="DT216" s="91"/>
      <c r="DU216" s="91"/>
      <c r="DV216" s="91"/>
      <c r="DW216" s="91"/>
      <c r="DX216" s="91"/>
      <c r="DY216" s="91"/>
      <c r="DZ216" s="91"/>
      <c r="EA216" s="91"/>
      <c r="EB216" s="91"/>
      <c r="EC216" s="91"/>
      <c r="ED216" s="91"/>
      <c r="EE216" s="91"/>
      <c r="EF216" s="91"/>
      <c r="EG216" s="91"/>
      <c r="EH216" s="91"/>
      <c r="EI216" s="91"/>
      <c r="EJ216" s="91"/>
      <c r="EK216" s="91"/>
      <c r="EL216" s="91"/>
      <c r="EM216" s="91"/>
      <c r="EN216" s="91"/>
      <c r="EO216" s="91"/>
      <c r="EP216" s="91"/>
      <c r="EQ216" s="91"/>
      <c r="ER216" s="91"/>
      <c r="ES216" s="91"/>
      <c r="ET216" s="91"/>
      <c r="EU216" s="91"/>
      <c r="EV216" s="91"/>
      <c r="EW216" s="91"/>
      <c r="EX216" s="91"/>
      <c r="EY216" s="91"/>
      <c r="EZ216" s="91"/>
      <c r="FA216" s="91"/>
      <c r="FB216" s="91"/>
      <c r="FC216" s="91"/>
      <c r="FD216" s="91"/>
      <c r="FE216" s="91"/>
      <c r="FF216" s="91"/>
      <c r="FG216" s="91"/>
      <c r="FH216" s="91"/>
      <c r="FI216" s="91"/>
      <c r="FJ216" s="91"/>
      <c r="FK216" s="91"/>
      <c r="FL216" s="91"/>
      <c r="FM216" s="91"/>
      <c r="FN216" s="91"/>
      <c r="FO216" s="91"/>
      <c r="FP216" s="91"/>
      <c r="FQ216" s="91"/>
      <c r="FR216" s="91"/>
      <c r="FS216" s="91"/>
      <c r="FT216" s="91"/>
      <c r="FU216" s="91"/>
      <c r="FV216" s="91"/>
      <c r="FW216" s="91"/>
      <c r="FX216" s="91"/>
      <c r="FY216" s="91"/>
      <c r="FZ216" s="91"/>
      <c r="GA216" s="91"/>
      <c r="GB216" s="91"/>
      <c r="GC216" s="91"/>
      <c r="GD216" s="91"/>
      <c r="GE216" s="91"/>
      <c r="GF216" s="91"/>
      <c r="GG216" s="91"/>
      <c r="GH216" s="91"/>
      <c r="GI216" s="91"/>
      <c r="GJ216" s="91"/>
      <c r="GK216" s="91"/>
      <c r="GL216" s="91"/>
      <c r="GM216" s="91"/>
      <c r="GN216" s="91"/>
      <c r="GO216" s="91"/>
      <c r="GP216" s="91"/>
      <c r="GQ216" s="91"/>
      <c r="GR216" s="91"/>
      <c r="GS216" s="91"/>
      <c r="GT216" s="91"/>
      <c r="GU216" s="91"/>
      <c r="GV216" s="91"/>
      <c r="GW216" s="91"/>
      <c r="GX216" s="91"/>
      <c r="GY216" s="91"/>
      <c r="GZ216" s="91"/>
      <c r="HA216" s="91"/>
      <c r="HB216" s="91"/>
      <c r="HC216" s="91"/>
      <c r="HD216" s="91"/>
      <c r="HE216" s="91"/>
      <c r="HF216" s="91"/>
      <c r="HG216" s="91"/>
      <c r="HH216" s="91"/>
      <c r="HI216" s="91"/>
      <c r="HJ216" s="91"/>
      <c r="HK216" s="91"/>
      <c r="HL216" s="91"/>
      <c r="HM216" s="91"/>
      <c r="HN216" s="91"/>
      <c r="HO216" s="91"/>
      <c r="HP216" s="91"/>
      <c r="HQ216" s="91"/>
      <c r="HR216" s="91"/>
      <c r="HS216" s="91"/>
      <c r="HT216" s="91"/>
      <c r="HU216" s="91"/>
      <c r="HV216" s="91"/>
      <c r="HW216" s="91"/>
      <c r="HX216" s="91"/>
      <c r="HY216" s="91"/>
      <c r="HZ216" s="91"/>
      <c r="IA216" s="91"/>
      <c r="IB216" s="91"/>
      <c r="IC216" s="91"/>
      <c r="ID216" s="91"/>
      <c r="IE216" s="91"/>
      <c r="IF216" s="91"/>
      <c r="IG216" s="91"/>
      <c r="IH216" s="91"/>
      <c r="II216" s="91"/>
      <c r="IJ216" s="91"/>
      <c r="IK216" s="91"/>
      <c r="IL216" s="91"/>
      <c r="IM216" s="91"/>
      <c r="IN216" s="91"/>
      <c r="IO216" s="91"/>
      <c r="IP216" s="91"/>
      <c r="IQ216" s="91"/>
      <c r="IR216" s="91"/>
      <c r="IS216" s="91"/>
      <c r="IT216" s="91"/>
      <c r="IU216" s="91"/>
      <c r="IV216" s="91"/>
      <c r="IW216" s="91"/>
      <c r="IX216" s="91"/>
      <c r="IY216" s="91"/>
      <c r="IZ216" s="91"/>
      <c r="JA216" s="91"/>
      <c r="JB216" s="91"/>
      <c r="JC216" s="91"/>
      <c r="JD216" s="91"/>
      <c r="JE216" s="91"/>
      <c r="JF216" s="91"/>
      <c r="JG216" s="91"/>
      <c r="JH216" s="91"/>
      <c r="JI216" s="91"/>
      <c r="JJ216" s="91"/>
      <c r="JK216" s="91"/>
      <c r="JL216" s="91"/>
      <c r="JM216" s="91"/>
      <c r="JN216" s="91"/>
      <c r="JO216" s="91"/>
      <c r="JP216" s="91"/>
      <c r="JQ216" s="91"/>
      <c r="JR216" s="91"/>
      <c r="JS216" s="91"/>
      <c r="JT216" s="91"/>
      <c r="JU216" s="91"/>
      <c r="JV216" s="91"/>
      <c r="JW216" s="91"/>
      <c r="JX216" s="91"/>
      <c r="JY216" s="91"/>
      <c r="JZ216" s="91"/>
      <c r="KA216" s="91"/>
      <c r="KB216" s="91"/>
      <c r="KC216" s="91"/>
      <c r="KD216" s="91"/>
      <c r="KE216" s="91"/>
      <c r="KF216" s="91"/>
      <c r="KG216" s="91"/>
      <c r="KH216" s="91"/>
      <c r="KI216" s="91"/>
      <c r="KJ216" s="91"/>
      <c r="KK216" s="91"/>
      <c r="KL216" s="91"/>
      <c r="KM216" s="91"/>
      <c r="KN216" s="91"/>
      <c r="KO216" s="91"/>
      <c r="KP216" s="91"/>
      <c r="KQ216" s="91"/>
      <c r="KR216" s="91"/>
      <c r="KS216" s="91"/>
      <c r="KT216" s="91"/>
      <c r="KU216" s="91"/>
      <c r="KV216" s="91"/>
      <c r="KW216" s="91"/>
      <c r="KX216" s="91"/>
      <c r="KY216" s="91"/>
      <c r="KZ216" s="91"/>
      <c r="LA216" s="91"/>
      <c r="LB216" s="91"/>
      <c r="LC216" s="91"/>
      <c r="LD216" s="91"/>
      <c r="LE216" s="91"/>
      <c r="LF216" s="91"/>
      <c r="LG216" s="91"/>
      <c r="LH216" s="91"/>
      <c r="LI216" s="91"/>
      <c r="LJ216" s="91"/>
      <c r="LK216" s="91"/>
      <c r="LL216" s="91"/>
      <c r="LM216" s="91"/>
      <c r="LN216" s="91"/>
      <c r="LO216" s="91"/>
      <c r="LP216" s="91"/>
      <c r="LQ216" s="91"/>
      <c r="LR216" s="91"/>
      <c r="LS216" s="91"/>
      <c r="LT216" s="91"/>
      <c r="LU216" s="91"/>
      <c r="LV216" s="91"/>
      <c r="LW216" s="91"/>
      <c r="LX216" s="91"/>
      <c r="LY216" s="91"/>
    </row>
    <row r="217" spans="1:337" s="1" customFormat="1" ht="15" thickBot="1" x14ac:dyDescent="0.4">
      <c r="A217" s="61"/>
      <c r="B217" s="36">
        <v>1</v>
      </c>
      <c r="C217" s="37">
        <v>1</v>
      </c>
      <c r="D217" s="38">
        <v>0</v>
      </c>
      <c r="E217" s="54"/>
      <c r="F217" s="55"/>
      <c r="G217" s="56"/>
      <c r="H217" s="56"/>
      <c r="I217" s="57"/>
      <c r="J217" s="41"/>
      <c r="K217" s="42"/>
      <c r="L217" s="42"/>
      <c r="M217" s="42"/>
      <c r="N217" s="42"/>
      <c r="O217" s="14"/>
      <c r="P217" s="14"/>
      <c r="Q217" s="14"/>
      <c r="R217" s="14"/>
      <c r="S217" s="107">
        <v>-0.15959236014996869</v>
      </c>
      <c r="T217" s="15">
        <f t="shared" si="52"/>
        <v>0.46018637760216863</v>
      </c>
      <c r="U217" s="43"/>
      <c r="V217" s="19">
        <v>0.11504659440054216</v>
      </c>
      <c r="W217" s="44"/>
      <c r="X217" s="44"/>
      <c r="Y217" s="45"/>
      <c r="Z217" s="42"/>
      <c r="AA217" s="42"/>
      <c r="AB217" s="19"/>
      <c r="AC217" s="44"/>
      <c r="AD217" s="46"/>
      <c r="AE217" s="47"/>
      <c r="AF217" s="119"/>
      <c r="AG217" s="120"/>
      <c r="AH217" s="116"/>
      <c r="AI217" s="123"/>
      <c r="AJ217" s="126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91"/>
      <c r="BC217" s="91"/>
      <c r="BD217" s="91"/>
      <c r="BE217" s="91"/>
      <c r="BF217" s="91"/>
      <c r="BG217" s="91"/>
      <c r="BH217" s="91"/>
      <c r="BI217" s="91"/>
      <c r="BJ217" s="91"/>
      <c r="BK217" s="91"/>
      <c r="BL217" s="91"/>
      <c r="BM217" s="91"/>
      <c r="BN217" s="91"/>
      <c r="BO217" s="91"/>
      <c r="BP217" s="91"/>
      <c r="BQ217" s="91"/>
      <c r="BR217" s="91"/>
      <c r="BS217" s="91"/>
      <c r="BT217" s="91"/>
      <c r="BU217" s="91"/>
      <c r="BV217" s="91"/>
      <c r="BW217" s="91"/>
      <c r="BX217" s="91"/>
      <c r="BY217" s="91"/>
      <c r="BZ217" s="91"/>
      <c r="CA217" s="91"/>
      <c r="CB217" s="91"/>
      <c r="CC217" s="91"/>
      <c r="CD217" s="91"/>
      <c r="CE217" s="91"/>
      <c r="CF217" s="91"/>
      <c r="CG217" s="91"/>
      <c r="CH217" s="91"/>
      <c r="CI217" s="91"/>
      <c r="CJ217" s="91"/>
      <c r="CK217" s="91"/>
      <c r="CL217" s="91"/>
      <c r="CM217" s="91"/>
      <c r="CN217" s="91"/>
      <c r="CO217" s="91"/>
      <c r="CP217" s="91"/>
      <c r="CQ217" s="91"/>
      <c r="CR217" s="91"/>
      <c r="CS217" s="91"/>
      <c r="CT217" s="91"/>
      <c r="CU217" s="91"/>
      <c r="CV217" s="91"/>
      <c r="CW217" s="91"/>
      <c r="CX217" s="91"/>
      <c r="CY217" s="91"/>
      <c r="CZ217" s="91"/>
      <c r="DA217" s="91"/>
      <c r="DB217" s="91"/>
      <c r="DC217" s="91"/>
      <c r="DD217" s="91"/>
      <c r="DE217" s="91"/>
      <c r="DF217" s="91"/>
      <c r="DG217" s="91"/>
      <c r="DH217" s="91"/>
      <c r="DI217" s="91"/>
      <c r="DJ217" s="91"/>
      <c r="DK217" s="91"/>
      <c r="DL217" s="91"/>
      <c r="DM217" s="91"/>
      <c r="DN217" s="91"/>
      <c r="DO217" s="91"/>
      <c r="DP217" s="91"/>
      <c r="DQ217" s="91"/>
      <c r="DR217" s="91"/>
      <c r="DS217" s="91"/>
      <c r="DT217" s="91"/>
      <c r="DU217" s="91"/>
      <c r="DV217" s="91"/>
      <c r="DW217" s="91"/>
      <c r="DX217" s="91"/>
      <c r="DY217" s="91"/>
      <c r="DZ217" s="91"/>
      <c r="EA217" s="91"/>
      <c r="EB217" s="91"/>
      <c r="EC217" s="91"/>
      <c r="ED217" s="91"/>
      <c r="EE217" s="91"/>
      <c r="EF217" s="91"/>
      <c r="EG217" s="91"/>
      <c r="EH217" s="91"/>
      <c r="EI217" s="91"/>
      <c r="EJ217" s="91"/>
      <c r="EK217" s="91"/>
      <c r="EL217" s="91"/>
      <c r="EM217" s="91"/>
      <c r="EN217" s="91"/>
      <c r="EO217" s="91"/>
      <c r="EP217" s="91"/>
      <c r="EQ217" s="91"/>
      <c r="ER217" s="91"/>
      <c r="ES217" s="91"/>
      <c r="ET217" s="91"/>
      <c r="EU217" s="91"/>
      <c r="EV217" s="91"/>
      <c r="EW217" s="91"/>
      <c r="EX217" s="91"/>
      <c r="EY217" s="91"/>
      <c r="EZ217" s="91"/>
      <c r="FA217" s="91"/>
      <c r="FB217" s="91"/>
      <c r="FC217" s="91"/>
      <c r="FD217" s="91"/>
      <c r="FE217" s="91"/>
      <c r="FF217" s="91"/>
      <c r="FG217" s="91"/>
      <c r="FH217" s="91"/>
      <c r="FI217" s="91"/>
      <c r="FJ217" s="91"/>
      <c r="FK217" s="91"/>
      <c r="FL217" s="91"/>
      <c r="FM217" s="91"/>
      <c r="FN217" s="91"/>
      <c r="FO217" s="91"/>
      <c r="FP217" s="91"/>
      <c r="FQ217" s="91"/>
      <c r="FR217" s="91"/>
      <c r="FS217" s="91"/>
      <c r="FT217" s="91"/>
      <c r="FU217" s="91"/>
      <c r="FV217" s="91"/>
      <c r="FW217" s="91"/>
      <c r="FX217" s="91"/>
      <c r="FY217" s="91"/>
      <c r="FZ217" s="91"/>
      <c r="GA217" s="91"/>
      <c r="GB217" s="91"/>
      <c r="GC217" s="91"/>
      <c r="GD217" s="91"/>
      <c r="GE217" s="91"/>
      <c r="GF217" s="91"/>
      <c r="GG217" s="91"/>
      <c r="GH217" s="91"/>
      <c r="GI217" s="91"/>
      <c r="GJ217" s="91"/>
      <c r="GK217" s="91"/>
      <c r="GL217" s="91"/>
      <c r="GM217" s="91"/>
      <c r="GN217" s="91"/>
      <c r="GO217" s="91"/>
      <c r="GP217" s="91"/>
      <c r="GQ217" s="91"/>
      <c r="GR217" s="91"/>
      <c r="GS217" s="91"/>
      <c r="GT217" s="91"/>
      <c r="GU217" s="91"/>
      <c r="GV217" s="91"/>
      <c r="GW217" s="91"/>
      <c r="GX217" s="91"/>
      <c r="GY217" s="91"/>
      <c r="GZ217" s="91"/>
      <c r="HA217" s="91"/>
      <c r="HB217" s="91"/>
      <c r="HC217" s="91"/>
      <c r="HD217" s="91"/>
      <c r="HE217" s="91"/>
      <c r="HF217" s="91"/>
      <c r="HG217" s="91"/>
      <c r="HH217" s="91"/>
      <c r="HI217" s="91"/>
      <c r="HJ217" s="91"/>
      <c r="HK217" s="91"/>
      <c r="HL217" s="91"/>
      <c r="HM217" s="91"/>
      <c r="HN217" s="91"/>
      <c r="HO217" s="91"/>
      <c r="HP217" s="91"/>
      <c r="HQ217" s="91"/>
      <c r="HR217" s="91"/>
      <c r="HS217" s="91"/>
      <c r="HT217" s="91"/>
      <c r="HU217" s="91"/>
      <c r="HV217" s="91"/>
      <c r="HW217" s="91"/>
      <c r="HX217" s="91"/>
      <c r="HY217" s="91"/>
      <c r="HZ217" s="91"/>
      <c r="IA217" s="91"/>
      <c r="IB217" s="91"/>
      <c r="IC217" s="91"/>
      <c r="ID217" s="91"/>
      <c r="IE217" s="91"/>
      <c r="IF217" s="91"/>
      <c r="IG217" s="91"/>
      <c r="IH217" s="91"/>
      <c r="II217" s="91"/>
      <c r="IJ217" s="91"/>
      <c r="IK217" s="91"/>
      <c r="IL217" s="91"/>
      <c r="IM217" s="91"/>
      <c r="IN217" s="91"/>
      <c r="IO217" s="91"/>
      <c r="IP217" s="91"/>
      <c r="IQ217" s="91"/>
      <c r="IR217" s="91"/>
      <c r="IS217" s="91"/>
      <c r="IT217" s="91"/>
      <c r="IU217" s="91"/>
      <c r="IV217" s="91"/>
      <c r="IW217" s="91"/>
      <c r="IX217" s="91"/>
      <c r="IY217" s="91"/>
      <c r="IZ217" s="91"/>
      <c r="JA217" s="91"/>
      <c r="JB217" s="91"/>
      <c r="JC217" s="91"/>
      <c r="JD217" s="91"/>
      <c r="JE217" s="91"/>
      <c r="JF217" s="91"/>
      <c r="JG217" s="91"/>
      <c r="JH217" s="91"/>
      <c r="JI217" s="91"/>
      <c r="JJ217" s="91"/>
      <c r="JK217" s="91"/>
      <c r="JL217" s="91"/>
      <c r="JM217" s="91"/>
      <c r="JN217" s="91"/>
      <c r="JO217" s="91"/>
      <c r="JP217" s="91"/>
      <c r="JQ217" s="91"/>
      <c r="JR217" s="91"/>
      <c r="JS217" s="91"/>
      <c r="JT217" s="91"/>
      <c r="JU217" s="91"/>
      <c r="JV217" s="91"/>
      <c r="JW217" s="91"/>
      <c r="JX217" s="91"/>
      <c r="JY217" s="91"/>
      <c r="JZ217" s="91"/>
      <c r="KA217" s="91"/>
      <c r="KB217" s="91"/>
      <c r="KC217" s="91"/>
      <c r="KD217" s="91"/>
      <c r="KE217" s="91"/>
      <c r="KF217" s="91"/>
      <c r="KG217" s="91"/>
      <c r="KH217" s="91"/>
      <c r="KI217" s="91"/>
      <c r="KJ217" s="91"/>
      <c r="KK217" s="91"/>
      <c r="KL217" s="91"/>
      <c r="KM217" s="91"/>
      <c r="KN217" s="91"/>
      <c r="KO217" s="91"/>
      <c r="KP217" s="91"/>
      <c r="KQ217" s="91"/>
      <c r="KR217" s="91"/>
      <c r="KS217" s="91"/>
      <c r="KT217" s="91"/>
      <c r="KU217" s="91"/>
      <c r="KV217" s="91"/>
      <c r="KW217" s="91"/>
      <c r="KX217" s="91"/>
      <c r="KY217" s="91"/>
      <c r="KZ217" s="91"/>
      <c r="LA217" s="91"/>
      <c r="LB217" s="91"/>
      <c r="LC217" s="91"/>
      <c r="LD217" s="91"/>
      <c r="LE217" s="91"/>
      <c r="LF217" s="91"/>
      <c r="LG217" s="91"/>
      <c r="LH217" s="91"/>
      <c r="LI217" s="91"/>
      <c r="LJ217" s="91"/>
      <c r="LK217" s="91"/>
      <c r="LL217" s="91"/>
      <c r="LM217" s="91"/>
      <c r="LN217" s="91"/>
      <c r="LO217" s="91"/>
      <c r="LP217" s="91"/>
      <c r="LQ217" s="91"/>
      <c r="LR217" s="91"/>
      <c r="LS217" s="91"/>
      <c r="LT217" s="91"/>
      <c r="LU217" s="91"/>
      <c r="LV217" s="91"/>
      <c r="LW217" s="91"/>
      <c r="LX217" s="91"/>
      <c r="LY217" s="91"/>
    </row>
    <row r="218" spans="1:337" s="1" customFormat="1" ht="15" thickBot="1" x14ac:dyDescent="0.4">
      <c r="A218" s="59">
        <f>A214+1</f>
        <v>53</v>
      </c>
      <c r="B218" s="3">
        <v>0</v>
      </c>
      <c r="C218" s="4">
        <v>0</v>
      </c>
      <c r="D218" s="5">
        <v>0</v>
      </c>
      <c r="E218" s="48" cm="1">
        <f t="array" ref="E218:F220">AF214:AG216</f>
        <v>-0.4252056215674937</v>
      </c>
      <c r="F218" s="49">
        <v>-0.33324900708435917</v>
      </c>
      <c r="G218" s="49" cm="1">
        <f t="array" ref="G218:G220">AI214:AI216</f>
        <v>3.7117269455334707</v>
      </c>
      <c r="H218" s="49" cm="1">
        <f t="array" ref="H218:H220">AH214:AH216</f>
        <v>0.44789452077868974</v>
      </c>
      <c r="I218" s="52">
        <f>AJ214</f>
        <v>-1.5086793305758999</v>
      </c>
      <c r="J218" s="8">
        <v>3</v>
      </c>
      <c r="K218" s="9" cm="1">
        <f t="array" ref="K218:N220" xml:space="preserve"> MMULT(E218:F220, TRANSPOSE(B218:C221))+H218:H220</f>
        <v>0.44789452077868974</v>
      </c>
      <c r="L218" s="9">
        <v>0.11464551369433057</v>
      </c>
      <c r="M218" s="9">
        <v>2.2688899211196045E-2</v>
      </c>
      <c r="N218" s="9">
        <v>-0.31056010787316313</v>
      </c>
      <c r="O218" s="11">
        <f>(EXP(K218)-EXP(-K218))/(EXP(K218)+EXP(-K218))</f>
        <v>0.42016676255090335</v>
      </c>
      <c r="P218" s="11">
        <f t="shared" ref="P218:R220" si="56">1/(1+EXP(-L218))</f>
        <v>0.52863002683718618</v>
      </c>
      <c r="Q218" s="11">
        <f t="shared" si="56"/>
        <v>0.50567198148342862</v>
      </c>
      <c r="R218" s="11">
        <f t="shared" si="56"/>
        <v>0.4229780287804934</v>
      </c>
      <c r="S218" s="105" cm="1">
        <f t="array" ref="S218:S221">MMULT(TRANSPOSE(O218:R220), G218:G220)+I218</f>
        <v>-0.1505831895037284</v>
      </c>
      <c r="T218" s="15">
        <f t="shared" si="52"/>
        <v>0.46242517749368978</v>
      </c>
      <c r="U218" s="16" cm="1">
        <f t="array" ref="U218">0.25*(-SUMPRODUCT(D218:D221,LN(T218:T221))-SUMPRODUCT(1-D218:D221,LN(1-T218:T221)))</f>
        <v>0.60795319130132919</v>
      </c>
      <c r="V218" s="17" cm="1">
        <f t="array" ref="V218:V221">0.25*(T218:T221-D218:D221)</f>
        <v>0.11560629437342244</v>
      </c>
      <c r="W218" s="20" cm="1">
        <f t="array" ref="W218:W220" xml:space="preserve"> TRANSPOSE(MMULT( TRANSPOSE(_xlfn.ANCHORARRAY(V218)), TRANSPOSE(O218:R220)))</f>
        <v>-1.9252173471750636E-2</v>
      </c>
      <c r="X218" s="20">
        <f>SUM(_xlfn.ANCHORARRAY(V218))</f>
        <v>5.4112220239345837E-3</v>
      </c>
      <c r="Y218" s="22" cm="1">
        <f t="array" ref="Y218:AB220">(G218:G220)*(TRANSPOSE(_xlfn.ANCHORARRAY(V218))*(O218:R220)*(1-O218:R220))</f>
        <v>0.10453995317804396</v>
      </c>
      <c r="Z218" s="23">
        <v>-0.10499194535822236</v>
      </c>
      <c r="AA218" s="23">
        <v>-0.10347554507649637</v>
      </c>
      <c r="AB218" s="17">
        <v>0.10404375390446786</v>
      </c>
      <c r="AC218" s="20" cm="1">
        <f t="array" ref="AC218:AD220">MMULT((_xlfn.ANCHORARRAY(Y218)),(B218:C221))</f>
        <v>5.6820882797149752E-4</v>
      </c>
      <c r="AD218" s="26">
        <v>-9.4819145375449332E-4</v>
      </c>
      <c r="AE218" s="28">
        <f>SUM(Y218:AB218)</f>
        <v>1.1621664779309926E-4</v>
      </c>
      <c r="AF218" s="117" cm="1">
        <f t="array" ref="AF218:AG220">E218:F220-3*(_xlfn.ANCHORARRAY(AC218))</f>
        <v>-0.4269102480514082</v>
      </c>
      <c r="AG218" s="118">
        <v>-0.33040443272309572</v>
      </c>
      <c r="AH218" s="114" cm="1">
        <f t="array" ref="AH218:AH220">(H218:H220)-3*(AE218:AE220)</f>
        <v>0.44754587083531044</v>
      </c>
      <c r="AI218" s="121" cm="1">
        <f t="array" ref="AI218:AI220">G218:G220-3*(_xlfn.ANCHORARRAY(W218))</f>
        <v>3.7694834659487224</v>
      </c>
      <c r="AJ218" s="124">
        <f>I218-3*(X218)</f>
        <v>-1.5249129966477035</v>
      </c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91"/>
      <c r="BC218" s="91"/>
      <c r="BD218" s="91"/>
      <c r="BE218" s="91"/>
      <c r="BF218" s="91"/>
      <c r="BG218" s="91"/>
      <c r="BH218" s="91"/>
      <c r="BI218" s="91"/>
      <c r="BJ218" s="91"/>
      <c r="BK218" s="91"/>
      <c r="BL218" s="91"/>
      <c r="BM218" s="91"/>
      <c r="BN218" s="91"/>
      <c r="BO218" s="91"/>
      <c r="BP218" s="91"/>
      <c r="BQ218" s="91"/>
      <c r="BR218" s="91"/>
      <c r="BS218" s="91"/>
      <c r="BT218" s="91"/>
      <c r="BU218" s="91"/>
      <c r="BV218" s="91"/>
      <c r="BW218" s="91"/>
      <c r="BX218" s="91"/>
      <c r="BY218" s="91"/>
      <c r="BZ218" s="91"/>
      <c r="CA218" s="91"/>
      <c r="CB218" s="91"/>
      <c r="CC218" s="91"/>
      <c r="CD218" s="91"/>
      <c r="CE218" s="91"/>
      <c r="CF218" s="91"/>
      <c r="CG218" s="91"/>
      <c r="CH218" s="91"/>
      <c r="CI218" s="91"/>
      <c r="CJ218" s="91"/>
      <c r="CK218" s="91"/>
      <c r="CL218" s="91"/>
      <c r="CM218" s="91"/>
      <c r="CN218" s="91"/>
      <c r="CO218" s="91"/>
      <c r="CP218" s="91"/>
      <c r="CQ218" s="91"/>
      <c r="CR218" s="91"/>
      <c r="CS218" s="91"/>
      <c r="CT218" s="91"/>
      <c r="CU218" s="91"/>
      <c r="CV218" s="91"/>
      <c r="CW218" s="91"/>
      <c r="CX218" s="91"/>
      <c r="CY218" s="91"/>
      <c r="CZ218" s="91"/>
      <c r="DA218" s="91"/>
      <c r="DB218" s="91"/>
      <c r="DC218" s="91"/>
      <c r="DD218" s="91"/>
      <c r="DE218" s="91"/>
      <c r="DF218" s="91"/>
      <c r="DG218" s="91"/>
      <c r="DH218" s="91"/>
      <c r="DI218" s="91"/>
      <c r="DJ218" s="91"/>
      <c r="DK218" s="91"/>
      <c r="DL218" s="91"/>
      <c r="DM218" s="91"/>
      <c r="DN218" s="91"/>
      <c r="DO218" s="91"/>
      <c r="DP218" s="91"/>
      <c r="DQ218" s="91"/>
      <c r="DR218" s="91"/>
      <c r="DS218" s="91"/>
      <c r="DT218" s="91"/>
      <c r="DU218" s="91"/>
      <c r="DV218" s="91"/>
      <c r="DW218" s="91"/>
      <c r="DX218" s="91"/>
      <c r="DY218" s="91"/>
      <c r="DZ218" s="91"/>
      <c r="EA218" s="91"/>
      <c r="EB218" s="91"/>
      <c r="EC218" s="91"/>
      <c r="ED218" s="91"/>
      <c r="EE218" s="91"/>
      <c r="EF218" s="91"/>
      <c r="EG218" s="91"/>
      <c r="EH218" s="91"/>
      <c r="EI218" s="91"/>
      <c r="EJ218" s="91"/>
      <c r="EK218" s="91"/>
      <c r="EL218" s="91"/>
      <c r="EM218" s="91"/>
      <c r="EN218" s="91"/>
      <c r="EO218" s="91"/>
      <c r="EP218" s="91"/>
      <c r="EQ218" s="91"/>
      <c r="ER218" s="91"/>
      <c r="ES218" s="91"/>
      <c r="ET218" s="91"/>
      <c r="EU218" s="91"/>
      <c r="EV218" s="91"/>
      <c r="EW218" s="91"/>
      <c r="EX218" s="91"/>
      <c r="EY218" s="91"/>
      <c r="EZ218" s="91"/>
      <c r="FA218" s="91"/>
      <c r="FB218" s="91"/>
      <c r="FC218" s="91"/>
      <c r="FD218" s="91"/>
      <c r="FE218" s="91"/>
      <c r="FF218" s="91"/>
      <c r="FG218" s="91"/>
      <c r="FH218" s="91"/>
      <c r="FI218" s="91"/>
      <c r="FJ218" s="91"/>
      <c r="FK218" s="91"/>
      <c r="FL218" s="91"/>
      <c r="FM218" s="91"/>
      <c r="FN218" s="91"/>
      <c r="FO218" s="91"/>
      <c r="FP218" s="91"/>
      <c r="FQ218" s="91"/>
      <c r="FR218" s="91"/>
      <c r="FS218" s="91"/>
      <c r="FT218" s="91"/>
      <c r="FU218" s="91"/>
      <c r="FV218" s="91"/>
      <c r="FW218" s="91"/>
      <c r="FX218" s="91"/>
      <c r="FY218" s="91"/>
      <c r="FZ218" s="91"/>
      <c r="GA218" s="91"/>
      <c r="GB218" s="91"/>
      <c r="GC218" s="91"/>
      <c r="GD218" s="91"/>
      <c r="GE218" s="91"/>
      <c r="GF218" s="91"/>
      <c r="GG218" s="91"/>
      <c r="GH218" s="91"/>
      <c r="GI218" s="91"/>
      <c r="GJ218" s="91"/>
      <c r="GK218" s="91"/>
      <c r="GL218" s="91"/>
      <c r="GM218" s="91"/>
      <c r="GN218" s="91"/>
      <c r="GO218" s="91"/>
      <c r="GP218" s="91"/>
      <c r="GQ218" s="91"/>
      <c r="GR218" s="91"/>
      <c r="GS218" s="91"/>
      <c r="GT218" s="91"/>
      <c r="GU218" s="91"/>
      <c r="GV218" s="91"/>
      <c r="GW218" s="91"/>
      <c r="GX218" s="91"/>
      <c r="GY218" s="91"/>
      <c r="GZ218" s="91"/>
      <c r="HA218" s="91"/>
      <c r="HB218" s="91"/>
      <c r="HC218" s="91"/>
      <c r="HD218" s="91"/>
      <c r="HE218" s="91"/>
      <c r="HF218" s="91"/>
      <c r="HG218" s="91"/>
      <c r="HH218" s="91"/>
      <c r="HI218" s="91"/>
      <c r="HJ218" s="91"/>
      <c r="HK218" s="91"/>
      <c r="HL218" s="91"/>
      <c r="HM218" s="91"/>
      <c r="HN218" s="91"/>
      <c r="HO218" s="91"/>
      <c r="HP218" s="91"/>
      <c r="HQ218" s="91"/>
      <c r="HR218" s="91"/>
      <c r="HS218" s="91"/>
      <c r="HT218" s="91"/>
      <c r="HU218" s="91"/>
      <c r="HV218" s="91"/>
      <c r="HW218" s="91"/>
      <c r="HX218" s="91"/>
      <c r="HY218" s="91"/>
      <c r="HZ218" s="91"/>
      <c r="IA218" s="91"/>
      <c r="IB218" s="91"/>
      <c r="IC218" s="91"/>
      <c r="ID218" s="91"/>
      <c r="IE218" s="91"/>
      <c r="IF218" s="91"/>
      <c r="IG218" s="91"/>
      <c r="IH218" s="91"/>
      <c r="II218" s="91"/>
      <c r="IJ218" s="91"/>
      <c r="IK218" s="91"/>
      <c r="IL218" s="91"/>
      <c r="IM218" s="91"/>
      <c r="IN218" s="91"/>
      <c r="IO218" s="91"/>
      <c r="IP218" s="91"/>
      <c r="IQ218" s="91"/>
      <c r="IR218" s="91"/>
      <c r="IS218" s="91"/>
      <c r="IT218" s="91"/>
      <c r="IU218" s="91"/>
      <c r="IV218" s="91"/>
      <c r="IW218" s="91"/>
      <c r="IX218" s="91"/>
      <c r="IY218" s="91"/>
      <c r="IZ218" s="91"/>
      <c r="JA218" s="91"/>
      <c r="JB218" s="91"/>
      <c r="JC218" s="91"/>
      <c r="JD218" s="91"/>
      <c r="JE218" s="91"/>
      <c r="JF218" s="91"/>
      <c r="JG218" s="91"/>
      <c r="JH218" s="91"/>
      <c r="JI218" s="91"/>
      <c r="JJ218" s="91"/>
      <c r="JK218" s="91"/>
      <c r="JL218" s="91"/>
      <c r="JM218" s="91"/>
      <c r="JN218" s="91"/>
      <c r="JO218" s="91"/>
      <c r="JP218" s="91"/>
      <c r="JQ218" s="91"/>
      <c r="JR218" s="91"/>
      <c r="JS218" s="91"/>
      <c r="JT218" s="91"/>
      <c r="JU218" s="91"/>
      <c r="JV218" s="91"/>
      <c r="JW218" s="91"/>
      <c r="JX218" s="91"/>
      <c r="JY218" s="91"/>
      <c r="JZ218" s="91"/>
      <c r="KA218" s="91"/>
      <c r="KB218" s="91"/>
      <c r="KC218" s="91"/>
      <c r="KD218" s="91"/>
      <c r="KE218" s="91"/>
      <c r="KF218" s="91"/>
      <c r="KG218" s="91"/>
      <c r="KH218" s="91"/>
      <c r="KI218" s="91"/>
      <c r="KJ218" s="91"/>
      <c r="KK218" s="91"/>
      <c r="KL218" s="91"/>
      <c r="KM218" s="91"/>
      <c r="KN218" s="91"/>
      <c r="KO218" s="91"/>
      <c r="KP218" s="91"/>
      <c r="KQ218" s="91"/>
      <c r="KR218" s="91"/>
      <c r="KS218" s="91"/>
      <c r="KT218" s="91"/>
      <c r="KU218" s="91"/>
      <c r="KV218" s="91"/>
      <c r="KW218" s="91"/>
      <c r="KX218" s="91"/>
      <c r="KY218" s="91"/>
      <c r="KZ218" s="91"/>
      <c r="LA218" s="91"/>
      <c r="LB218" s="91"/>
      <c r="LC218" s="91"/>
      <c r="LD218" s="91"/>
      <c r="LE218" s="91"/>
      <c r="LF218" s="91"/>
      <c r="LG218" s="91"/>
      <c r="LH218" s="91"/>
      <c r="LI218" s="91"/>
      <c r="LJ218" s="91"/>
      <c r="LK218" s="91"/>
      <c r="LL218" s="91"/>
      <c r="LM218" s="91"/>
      <c r="LN218" s="91"/>
      <c r="LO218" s="91"/>
      <c r="LP218" s="91"/>
      <c r="LQ218" s="91"/>
      <c r="LR218" s="91"/>
      <c r="LS218" s="91"/>
      <c r="LT218" s="91"/>
      <c r="LU218" s="91"/>
      <c r="LV218" s="91"/>
      <c r="LW218" s="91"/>
      <c r="LX218" s="91"/>
      <c r="LY218" s="91"/>
    </row>
    <row r="219" spans="1:337" s="1" customFormat="1" ht="15" thickBot="1" x14ac:dyDescent="0.4">
      <c r="A219" s="60"/>
      <c r="B219" s="29">
        <v>0</v>
      </c>
      <c r="C219" s="30">
        <v>1</v>
      </c>
      <c r="D219" s="31">
        <v>1</v>
      </c>
      <c r="E219" s="50">
        <v>-0.47459362183632375</v>
      </c>
      <c r="F219" s="51">
        <v>0.7457798094065019</v>
      </c>
      <c r="G219" s="49">
        <v>-0.45100403642790543</v>
      </c>
      <c r="H219" s="49">
        <v>0.10454635822183207</v>
      </c>
      <c r="I219" s="53"/>
      <c r="J219" s="34"/>
      <c r="K219" s="10">
        <v>0.10454635822183207</v>
      </c>
      <c r="L219" s="10">
        <v>0.85032616762833402</v>
      </c>
      <c r="M219" s="10">
        <v>-0.37004726361449169</v>
      </c>
      <c r="N219" s="10">
        <v>0.37573254579201021</v>
      </c>
      <c r="O219" s="13">
        <f>1/(1+EXP(-K219))</f>
        <v>0.52611280959795326</v>
      </c>
      <c r="P219" s="13">
        <f t="shared" si="56"/>
        <v>0.7006355591012845</v>
      </c>
      <c r="Q219" s="13">
        <f t="shared" si="56"/>
        <v>0.40852960106103686</v>
      </c>
      <c r="R219" s="13">
        <f t="shared" si="56"/>
        <v>0.59284343394717331</v>
      </c>
      <c r="S219" s="106">
        <v>0.18422503837579751</v>
      </c>
      <c r="T219" s="15">
        <f t="shared" si="52"/>
        <v>0.54592644206495089</v>
      </c>
      <c r="U219" s="35"/>
      <c r="V219" s="18">
        <v>-0.11351838948376228</v>
      </c>
      <c r="W219" s="21">
        <v>3.8129923993543424E-3</v>
      </c>
      <c r="X219" s="21"/>
      <c r="Y219" s="24">
        <v>-1.2999173934166205E-2</v>
      </c>
      <c r="Z219" s="25">
        <v>1.0738386659719488E-2</v>
      </c>
      <c r="AA219" s="25">
        <v>1.2153869215109544E-2</v>
      </c>
      <c r="AB219" s="18">
        <v>-1.2502927715029713E-2</v>
      </c>
      <c r="AC219" s="21">
        <v>-3.4905849992016881E-4</v>
      </c>
      <c r="AD219" s="27">
        <v>-1.7645410553102248E-3</v>
      </c>
      <c r="AE219" s="28">
        <f>SUM(Y219:AB219)</f>
        <v>-2.6098457743668861E-3</v>
      </c>
      <c r="AF219" s="117">
        <v>-0.47354644633656323</v>
      </c>
      <c r="AG219" s="118">
        <v>0.75107343257243253</v>
      </c>
      <c r="AH219" s="115">
        <v>0.11237589554493273</v>
      </c>
      <c r="AI219" s="122">
        <v>-0.46244301362596846</v>
      </c>
      <c r="AJ219" s="125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  <c r="AY219" s="91"/>
      <c r="AZ219" s="91"/>
      <c r="BA219" s="91"/>
      <c r="BB219" s="91"/>
      <c r="BC219" s="91"/>
      <c r="BD219" s="91"/>
      <c r="BE219" s="91"/>
      <c r="BF219" s="91"/>
      <c r="BG219" s="91"/>
      <c r="BH219" s="91"/>
      <c r="BI219" s="91"/>
      <c r="BJ219" s="91"/>
      <c r="BK219" s="91"/>
      <c r="BL219" s="91"/>
      <c r="BM219" s="91"/>
      <c r="BN219" s="91"/>
      <c r="BO219" s="91"/>
      <c r="BP219" s="91"/>
      <c r="BQ219" s="91"/>
      <c r="BR219" s="91"/>
      <c r="BS219" s="91"/>
      <c r="BT219" s="91"/>
      <c r="BU219" s="91"/>
      <c r="BV219" s="91"/>
      <c r="BW219" s="91"/>
      <c r="BX219" s="91"/>
      <c r="BY219" s="91"/>
      <c r="BZ219" s="91"/>
      <c r="CA219" s="91"/>
      <c r="CB219" s="91"/>
      <c r="CC219" s="91"/>
      <c r="CD219" s="91"/>
      <c r="CE219" s="91"/>
      <c r="CF219" s="91"/>
      <c r="CG219" s="91"/>
      <c r="CH219" s="91"/>
      <c r="CI219" s="91"/>
      <c r="CJ219" s="91"/>
      <c r="CK219" s="91"/>
      <c r="CL219" s="91"/>
      <c r="CM219" s="91"/>
      <c r="CN219" s="91"/>
      <c r="CO219" s="91"/>
      <c r="CP219" s="91"/>
      <c r="CQ219" s="91"/>
      <c r="CR219" s="91"/>
      <c r="CS219" s="91"/>
      <c r="CT219" s="91"/>
      <c r="CU219" s="91"/>
      <c r="CV219" s="91"/>
      <c r="CW219" s="91"/>
      <c r="CX219" s="91"/>
      <c r="CY219" s="91"/>
      <c r="CZ219" s="91"/>
      <c r="DA219" s="91"/>
      <c r="DB219" s="91"/>
      <c r="DC219" s="91"/>
      <c r="DD219" s="91"/>
      <c r="DE219" s="91"/>
      <c r="DF219" s="91"/>
      <c r="DG219" s="91"/>
      <c r="DH219" s="91"/>
      <c r="DI219" s="91"/>
      <c r="DJ219" s="91"/>
      <c r="DK219" s="91"/>
      <c r="DL219" s="91"/>
      <c r="DM219" s="91"/>
      <c r="DN219" s="91"/>
      <c r="DO219" s="91"/>
      <c r="DP219" s="91"/>
      <c r="DQ219" s="91"/>
      <c r="DR219" s="91"/>
      <c r="DS219" s="91"/>
      <c r="DT219" s="91"/>
      <c r="DU219" s="91"/>
      <c r="DV219" s="91"/>
      <c r="DW219" s="91"/>
      <c r="DX219" s="91"/>
      <c r="DY219" s="91"/>
      <c r="DZ219" s="91"/>
      <c r="EA219" s="91"/>
      <c r="EB219" s="91"/>
      <c r="EC219" s="91"/>
      <c r="ED219" s="91"/>
      <c r="EE219" s="91"/>
      <c r="EF219" s="91"/>
      <c r="EG219" s="91"/>
      <c r="EH219" s="91"/>
      <c r="EI219" s="91"/>
      <c r="EJ219" s="91"/>
      <c r="EK219" s="91"/>
      <c r="EL219" s="91"/>
      <c r="EM219" s="91"/>
      <c r="EN219" s="91"/>
      <c r="EO219" s="91"/>
      <c r="EP219" s="91"/>
      <c r="EQ219" s="91"/>
      <c r="ER219" s="91"/>
      <c r="ES219" s="91"/>
      <c r="ET219" s="91"/>
      <c r="EU219" s="91"/>
      <c r="EV219" s="91"/>
      <c r="EW219" s="91"/>
      <c r="EX219" s="91"/>
      <c r="EY219" s="91"/>
      <c r="EZ219" s="91"/>
      <c r="FA219" s="91"/>
      <c r="FB219" s="91"/>
      <c r="FC219" s="91"/>
      <c r="FD219" s="91"/>
      <c r="FE219" s="91"/>
      <c r="FF219" s="91"/>
      <c r="FG219" s="91"/>
      <c r="FH219" s="91"/>
      <c r="FI219" s="91"/>
      <c r="FJ219" s="91"/>
      <c r="FK219" s="91"/>
      <c r="FL219" s="91"/>
      <c r="FM219" s="91"/>
      <c r="FN219" s="91"/>
      <c r="FO219" s="91"/>
      <c r="FP219" s="91"/>
      <c r="FQ219" s="91"/>
      <c r="FR219" s="91"/>
      <c r="FS219" s="91"/>
      <c r="FT219" s="91"/>
      <c r="FU219" s="91"/>
      <c r="FV219" s="91"/>
      <c r="FW219" s="91"/>
      <c r="FX219" s="91"/>
      <c r="FY219" s="91"/>
      <c r="FZ219" s="91"/>
      <c r="GA219" s="91"/>
      <c r="GB219" s="91"/>
      <c r="GC219" s="91"/>
      <c r="GD219" s="91"/>
      <c r="GE219" s="91"/>
      <c r="GF219" s="91"/>
      <c r="GG219" s="91"/>
      <c r="GH219" s="91"/>
      <c r="GI219" s="91"/>
      <c r="GJ219" s="91"/>
      <c r="GK219" s="91"/>
      <c r="GL219" s="91"/>
      <c r="GM219" s="91"/>
      <c r="GN219" s="91"/>
      <c r="GO219" s="91"/>
      <c r="GP219" s="91"/>
      <c r="GQ219" s="91"/>
      <c r="GR219" s="91"/>
      <c r="GS219" s="91"/>
      <c r="GT219" s="91"/>
      <c r="GU219" s="91"/>
      <c r="GV219" s="91"/>
      <c r="GW219" s="91"/>
      <c r="GX219" s="91"/>
      <c r="GY219" s="91"/>
      <c r="GZ219" s="91"/>
      <c r="HA219" s="91"/>
      <c r="HB219" s="91"/>
      <c r="HC219" s="91"/>
      <c r="HD219" s="91"/>
      <c r="HE219" s="91"/>
      <c r="HF219" s="91"/>
      <c r="HG219" s="91"/>
      <c r="HH219" s="91"/>
      <c r="HI219" s="91"/>
      <c r="HJ219" s="91"/>
      <c r="HK219" s="91"/>
      <c r="HL219" s="91"/>
      <c r="HM219" s="91"/>
      <c r="HN219" s="91"/>
      <c r="HO219" s="91"/>
      <c r="HP219" s="91"/>
      <c r="HQ219" s="91"/>
      <c r="HR219" s="91"/>
      <c r="HS219" s="91"/>
      <c r="HT219" s="91"/>
      <c r="HU219" s="91"/>
      <c r="HV219" s="91"/>
      <c r="HW219" s="91"/>
      <c r="HX219" s="91"/>
      <c r="HY219" s="91"/>
      <c r="HZ219" s="91"/>
      <c r="IA219" s="91"/>
      <c r="IB219" s="91"/>
      <c r="IC219" s="91"/>
      <c r="ID219" s="91"/>
      <c r="IE219" s="91"/>
      <c r="IF219" s="91"/>
      <c r="IG219" s="91"/>
      <c r="IH219" s="91"/>
      <c r="II219" s="91"/>
      <c r="IJ219" s="91"/>
      <c r="IK219" s="91"/>
      <c r="IL219" s="91"/>
      <c r="IM219" s="91"/>
      <c r="IN219" s="91"/>
      <c r="IO219" s="91"/>
      <c r="IP219" s="91"/>
      <c r="IQ219" s="91"/>
      <c r="IR219" s="91"/>
      <c r="IS219" s="91"/>
      <c r="IT219" s="91"/>
      <c r="IU219" s="91"/>
      <c r="IV219" s="91"/>
      <c r="IW219" s="91"/>
      <c r="IX219" s="91"/>
      <c r="IY219" s="91"/>
      <c r="IZ219" s="91"/>
      <c r="JA219" s="91"/>
      <c r="JB219" s="91"/>
      <c r="JC219" s="91"/>
      <c r="JD219" s="91"/>
      <c r="JE219" s="91"/>
      <c r="JF219" s="91"/>
      <c r="JG219" s="91"/>
      <c r="JH219" s="91"/>
      <c r="JI219" s="91"/>
      <c r="JJ219" s="91"/>
      <c r="JK219" s="91"/>
      <c r="JL219" s="91"/>
      <c r="JM219" s="91"/>
      <c r="JN219" s="91"/>
      <c r="JO219" s="91"/>
      <c r="JP219" s="91"/>
      <c r="JQ219" s="91"/>
      <c r="JR219" s="91"/>
      <c r="JS219" s="91"/>
      <c r="JT219" s="91"/>
      <c r="JU219" s="91"/>
      <c r="JV219" s="91"/>
      <c r="JW219" s="91"/>
      <c r="JX219" s="91"/>
      <c r="JY219" s="91"/>
      <c r="JZ219" s="91"/>
      <c r="KA219" s="91"/>
      <c r="KB219" s="91"/>
      <c r="KC219" s="91"/>
      <c r="KD219" s="91"/>
      <c r="KE219" s="91"/>
      <c r="KF219" s="91"/>
      <c r="KG219" s="91"/>
      <c r="KH219" s="91"/>
      <c r="KI219" s="91"/>
      <c r="KJ219" s="91"/>
      <c r="KK219" s="91"/>
      <c r="KL219" s="91"/>
      <c r="KM219" s="91"/>
      <c r="KN219" s="91"/>
      <c r="KO219" s="91"/>
      <c r="KP219" s="91"/>
      <c r="KQ219" s="91"/>
      <c r="KR219" s="91"/>
      <c r="KS219" s="91"/>
      <c r="KT219" s="91"/>
      <c r="KU219" s="91"/>
      <c r="KV219" s="91"/>
      <c r="KW219" s="91"/>
      <c r="KX219" s="91"/>
      <c r="KY219" s="91"/>
      <c r="KZ219" s="91"/>
      <c r="LA219" s="91"/>
      <c r="LB219" s="91"/>
      <c r="LC219" s="91"/>
      <c r="LD219" s="91"/>
      <c r="LE219" s="91"/>
      <c r="LF219" s="91"/>
      <c r="LG219" s="91"/>
      <c r="LH219" s="91"/>
      <c r="LI219" s="91"/>
      <c r="LJ219" s="91"/>
      <c r="LK219" s="91"/>
      <c r="LL219" s="91"/>
      <c r="LM219" s="91"/>
      <c r="LN219" s="91"/>
      <c r="LO219" s="91"/>
      <c r="LP219" s="91"/>
      <c r="LQ219" s="91"/>
      <c r="LR219" s="91"/>
      <c r="LS219" s="91"/>
      <c r="LT219" s="91"/>
      <c r="LU219" s="91"/>
      <c r="LV219" s="91"/>
      <c r="LW219" s="91"/>
      <c r="LX219" s="91"/>
      <c r="LY219" s="91"/>
    </row>
    <row r="220" spans="1:337" s="1" customFormat="1" ht="15" thickBot="1" x14ac:dyDescent="0.4">
      <c r="A220" s="60"/>
      <c r="B220" s="29">
        <v>1</v>
      </c>
      <c r="C220" s="30">
        <v>0</v>
      </c>
      <c r="D220" s="31">
        <v>1</v>
      </c>
      <c r="E220" s="50">
        <v>-0.17170944425494311</v>
      </c>
      <c r="F220" s="51">
        <v>0.54071584500818481</v>
      </c>
      <c r="G220" s="49">
        <v>8.1385840586644081E-2</v>
      </c>
      <c r="H220" s="49">
        <v>-0.24011104405047692</v>
      </c>
      <c r="I220" s="53"/>
      <c r="J220" s="34"/>
      <c r="K220" s="10">
        <v>-0.24011104405047692</v>
      </c>
      <c r="L220" s="10">
        <v>0.30060480095770792</v>
      </c>
      <c r="M220" s="10">
        <v>-0.41182048830542006</v>
      </c>
      <c r="N220" s="10">
        <v>0.12889535670276478</v>
      </c>
      <c r="O220" s="13">
        <f>1/(1+EXP(-K220))</f>
        <v>0.44025898585364981</v>
      </c>
      <c r="P220" s="13">
        <f t="shared" si="56"/>
        <v>0.57459035877190812</v>
      </c>
      <c r="Q220" s="13">
        <f t="shared" si="56"/>
        <v>0.3984756826449955</v>
      </c>
      <c r="R220" s="13">
        <f t="shared" si="56"/>
        <v>0.53217929923275398</v>
      </c>
      <c r="S220" s="106">
        <v>0.21641876800403459</v>
      </c>
      <c r="T220" s="15">
        <f t="shared" si="52"/>
        <v>0.55389450092336312</v>
      </c>
      <c r="U220" s="35"/>
      <c r="V220" s="18">
        <v>-0.11152637476915922</v>
      </c>
      <c r="W220" s="21">
        <v>2.3502180136619893E-3</v>
      </c>
      <c r="X220" s="21"/>
      <c r="Y220" s="24">
        <v>2.3185992613981707E-3</v>
      </c>
      <c r="Z220" s="25">
        <v>-2.258295334365648E-3</v>
      </c>
      <c r="AA220" s="25">
        <v>-2.1756120274912579E-3</v>
      </c>
      <c r="AB220" s="18">
        <v>2.3271056488025849E-3</v>
      </c>
      <c r="AC220" s="21">
        <v>1.5149362131132698E-4</v>
      </c>
      <c r="AD220" s="27">
        <v>6.881031443693687E-5</v>
      </c>
      <c r="AE220" s="28">
        <f>SUM(Y220:AB220)</f>
        <v>2.1179754834384961E-4</v>
      </c>
      <c r="AF220" s="117">
        <v>-0.1721639251188771</v>
      </c>
      <c r="AG220" s="118">
        <v>0.54050941406487396</v>
      </c>
      <c r="AH220" s="115">
        <v>-0.24074643669550846</v>
      </c>
      <c r="AI220" s="122">
        <v>7.4335186545658113E-2</v>
      </c>
      <c r="AJ220" s="125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  <c r="AY220" s="91"/>
      <c r="AZ220" s="91"/>
      <c r="BA220" s="91"/>
      <c r="BB220" s="91"/>
      <c r="BC220" s="91"/>
      <c r="BD220" s="91"/>
      <c r="BE220" s="91"/>
      <c r="BF220" s="91"/>
      <c r="BG220" s="91"/>
      <c r="BH220" s="91"/>
      <c r="BI220" s="91"/>
      <c r="BJ220" s="91"/>
      <c r="BK220" s="91"/>
      <c r="BL220" s="91"/>
      <c r="BM220" s="91"/>
      <c r="BN220" s="91"/>
      <c r="BO220" s="91"/>
      <c r="BP220" s="91"/>
      <c r="BQ220" s="91"/>
      <c r="BR220" s="91"/>
      <c r="BS220" s="91"/>
      <c r="BT220" s="91"/>
      <c r="BU220" s="91"/>
      <c r="BV220" s="91"/>
      <c r="BW220" s="91"/>
      <c r="BX220" s="91"/>
      <c r="BY220" s="91"/>
      <c r="BZ220" s="91"/>
      <c r="CA220" s="91"/>
      <c r="CB220" s="91"/>
      <c r="CC220" s="91"/>
      <c r="CD220" s="91"/>
      <c r="CE220" s="91"/>
      <c r="CF220" s="91"/>
      <c r="CG220" s="91"/>
      <c r="CH220" s="91"/>
      <c r="CI220" s="91"/>
      <c r="CJ220" s="91"/>
      <c r="CK220" s="91"/>
      <c r="CL220" s="91"/>
      <c r="CM220" s="91"/>
      <c r="CN220" s="91"/>
      <c r="CO220" s="91"/>
      <c r="CP220" s="91"/>
      <c r="CQ220" s="91"/>
      <c r="CR220" s="91"/>
      <c r="CS220" s="91"/>
      <c r="CT220" s="91"/>
      <c r="CU220" s="91"/>
      <c r="CV220" s="91"/>
      <c r="CW220" s="91"/>
      <c r="CX220" s="91"/>
      <c r="CY220" s="91"/>
      <c r="CZ220" s="91"/>
      <c r="DA220" s="91"/>
      <c r="DB220" s="91"/>
      <c r="DC220" s="91"/>
      <c r="DD220" s="91"/>
      <c r="DE220" s="91"/>
      <c r="DF220" s="91"/>
      <c r="DG220" s="91"/>
      <c r="DH220" s="91"/>
      <c r="DI220" s="91"/>
      <c r="DJ220" s="91"/>
      <c r="DK220" s="91"/>
      <c r="DL220" s="91"/>
      <c r="DM220" s="91"/>
      <c r="DN220" s="91"/>
      <c r="DO220" s="91"/>
      <c r="DP220" s="91"/>
      <c r="DQ220" s="91"/>
      <c r="DR220" s="91"/>
      <c r="DS220" s="91"/>
      <c r="DT220" s="91"/>
      <c r="DU220" s="91"/>
      <c r="DV220" s="91"/>
      <c r="DW220" s="91"/>
      <c r="DX220" s="91"/>
      <c r="DY220" s="91"/>
      <c r="DZ220" s="91"/>
      <c r="EA220" s="91"/>
      <c r="EB220" s="91"/>
      <c r="EC220" s="91"/>
      <c r="ED220" s="91"/>
      <c r="EE220" s="91"/>
      <c r="EF220" s="91"/>
      <c r="EG220" s="91"/>
      <c r="EH220" s="91"/>
      <c r="EI220" s="91"/>
      <c r="EJ220" s="91"/>
      <c r="EK220" s="91"/>
      <c r="EL220" s="91"/>
      <c r="EM220" s="91"/>
      <c r="EN220" s="91"/>
      <c r="EO220" s="91"/>
      <c r="EP220" s="91"/>
      <c r="EQ220" s="91"/>
      <c r="ER220" s="91"/>
      <c r="ES220" s="91"/>
      <c r="ET220" s="91"/>
      <c r="EU220" s="91"/>
      <c r="EV220" s="91"/>
      <c r="EW220" s="91"/>
      <c r="EX220" s="91"/>
      <c r="EY220" s="91"/>
      <c r="EZ220" s="91"/>
      <c r="FA220" s="91"/>
      <c r="FB220" s="91"/>
      <c r="FC220" s="91"/>
      <c r="FD220" s="91"/>
      <c r="FE220" s="91"/>
      <c r="FF220" s="91"/>
      <c r="FG220" s="91"/>
      <c r="FH220" s="91"/>
      <c r="FI220" s="91"/>
      <c r="FJ220" s="91"/>
      <c r="FK220" s="91"/>
      <c r="FL220" s="91"/>
      <c r="FM220" s="91"/>
      <c r="FN220" s="91"/>
      <c r="FO220" s="91"/>
      <c r="FP220" s="91"/>
      <c r="FQ220" s="91"/>
      <c r="FR220" s="91"/>
      <c r="FS220" s="91"/>
      <c r="FT220" s="91"/>
      <c r="FU220" s="91"/>
      <c r="FV220" s="91"/>
      <c r="FW220" s="91"/>
      <c r="FX220" s="91"/>
      <c r="FY220" s="91"/>
      <c r="FZ220" s="91"/>
      <c r="GA220" s="91"/>
      <c r="GB220" s="91"/>
      <c r="GC220" s="91"/>
      <c r="GD220" s="91"/>
      <c r="GE220" s="91"/>
      <c r="GF220" s="91"/>
      <c r="GG220" s="91"/>
      <c r="GH220" s="91"/>
      <c r="GI220" s="91"/>
      <c r="GJ220" s="91"/>
      <c r="GK220" s="91"/>
      <c r="GL220" s="91"/>
      <c r="GM220" s="91"/>
      <c r="GN220" s="91"/>
      <c r="GO220" s="91"/>
      <c r="GP220" s="91"/>
      <c r="GQ220" s="91"/>
      <c r="GR220" s="91"/>
      <c r="GS220" s="91"/>
      <c r="GT220" s="91"/>
      <c r="GU220" s="91"/>
      <c r="GV220" s="91"/>
      <c r="GW220" s="91"/>
      <c r="GX220" s="91"/>
      <c r="GY220" s="91"/>
      <c r="GZ220" s="91"/>
      <c r="HA220" s="91"/>
      <c r="HB220" s="91"/>
      <c r="HC220" s="91"/>
      <c r="HD220" s="91"/>
      <c r="HE220" s="91"/>
      <c r="HF220" s="91"/>
      <c r="HG220" s="91"/>
      <c r="HH220" s="91"/>
      <c r="HI220" s="91"/>
      <c r="HJ220" s="91"/>
      <c r="HK220" s="91"/>
      <c r="HL220" s="91"/>
      <c r="HM220" s="91"/>
      <c r="HN220" s="91"/>
      <c r="HO220" s="91"/>
      <c r="HP220" s="91"/>
      <c r="HQ220" s="91"/>
      <c r="HR220" s="91"/>
      <c r="HS220" s="91"/>
      <c r="HT220" s="91"/>
      <c r="HU220" s="91"/>
      <c r="HV220" s="91"/>
      <c r="HW220" s="91"/>
      <c r="HX220" s="91"/>
      <c r="HY220" s="91"/>
      <c r="HZ220" s="91"/>
      <c r="IA220" s="91"/>
      <c r="IB220" s="91"/>
      <c r="IC220" s="91"/>
      <c r="ID220" s="91"/>
      <c r="IE220" s="91"/>
      <c r="IF220" s="91"/>
      <c r="IG220" s="91"/>
      <c r="IH220" s="91"/>
      <c r="II220" s="91"/>
      <c r="IJ220" s="91"/>
      <c r="IK220" s="91"/>
      <c r="IL220" s="91"/>
      <c r="IM220" s="91"/>
      <c r="IN220" s="91"/>
      <c r="IO220" s="91"/>
      <c r="IP220" s="91"/>
      <c r="IQ220" s="91"/>
      <c r="IR220" s="91"/>
      <c r="IS220" s="91"/>
      <c r="IT220" s="91"/>
      <c r="IU220" s="91"/>
      <c r="IV220" s="91"/>
      <c r="IW220" s="91"/>
      <c r="IX220" s="91"/>
      <c r="IY220" s="91"/>
      <c r="IZ220" s="91"/>
      <c r="JA220" s="91"/>
      <c r="JB220" s="91"/>
      <c r="JC220" s="91"/>
      <c r="JD220" s="91"/>
      <c r="JE220" s="91"/>
      <c r="JF220" s="91"/>
      <c r="JG220" s="91"/>
      <c r="JH220" s="91"/>
      <c r="JI220" s="91"/>
      <c r="JJ220" s="91"/>
      <c r="JK220" s="91"/>
      <c r="JL220" s="91"/>
      <c r="JM220" s="91"/>
      <c r="JN220" s="91"/>
      <c r="JO220" s="91"/>
      <c r="JP220" s="91"/>
      <c r="JQ220" s="91"/>
      <c r="JR220" s="91"/>
      <c r="JS220" s="91"/>
      <c r="JT220" s="91"/>
      <c r="JU220" s="91"/>
      <c r="JV220" s="91"/>
      <c r="JW220" s="91"/>
      <c r="JX220" s="91"/>
      <c r="JY220" s="91"/>
      <c r="JZ220" s="91"/>
      <c r="KA220" s="91"/>
      <c r="KB220" s="91"/>
      <c r="KC220" s="91"/>
      <c r="KD220" s="91"/>
      <c r="KE220" s="91"/>
      <c r="KF220" s="91"/>
      <c r="KG220" s="91"/>
      <c r="KH220" s="91"/>
      <c r="KI220" s="91"/>
      <c r="KJ220" s="91"/>
      <c r="KK220" s="91"/>
      <c r="KL220" s="91"/>
      <c r="KM220" s="91"/>
      <c r="KN220" s="91"/>
      <c r="KO220" s="91"/>
      <c r="KP220" s="91"/>
      <c r="KQ220" s="91"/>
      <c r="KR220" s="91"/>
      <c r="KS220" s="91"/>
      <c r="KT220" s="91"/>
      <c r="KU220" s="91"/>
      <c r="KV220" s="91"/>
      <c r="KW220" s="91"/>
      <c r="KX220" s="91"/>
      <c r="KY220" s="91"/>
      <c r="KZ220" s="91"/>
      <c r="LA220" s="91"/>
      <c r="LB220" s="91"/>
      <c r="LC220" s="91"/>
      <c r="LD220" s="91"/>
      <c r="LE220" s="91"/>
      <c r="LF220" s="91"/>
      <c r="LG220" s="91"/>
      <c r="LH220" s="91"/>
      <c r="LI220" s="91"/>
      <c r="LJ220" s="91"/>
      <c r="LK220" s="91"/>
      <c r="LL220" s="91"/>
      <c r="LM220" s="91"/>
      <c r="LN220" s="91"/>
      <c r="LO220" s="91"/>
      <c r="LP220" s="91"/>
      <c r="LQ220" s="91"/>
      <c r="LR220" s="91"/>
      <c r="LS220" s="91"/>
      <c r="LT220" s="91"/>
      <c r="LU220" s="91"/>
      <c r="LV220" s="91"/>
      <c r="LW220" s="91"/>
      <c r="LX220" s="91"/>
      <c r="LY220" s="91"/>
    </row>
    <row r="221" spans="1:337" s="1" customFormat="1" ht="15" thickBot="1" x14ac:dyDescent="0.4">
      <c r="A221" s="61"/>
      <c r="B221" s="36">
        <v>1</v>
      </c>
      <c r="C221" s="37">
        <v>1</v>
      </c>
      <c r="D221" s="38">
        <v>0</v>
      </c>
      <c r="E221" s="54"/>
      <c r="F221" s="55"/>
      <c r="G221" s="56"/>
      <c r="H221" s="56"/>
      <c r="I221" s="57"/>
      <c r="J221" s="41"/>
      <c r="K221" s="42"/>
      <c r="L221" s="42"/>
      <c r="M221" s="42"/>
      <c r="N221" s="42"/>
      <c r="O221" s="14"/>
      <c r="P221" s="14"/>
      <c r="Q221" s="14"/>
      <c r="R221" s="14"/>
      <c r="S221" s="107">
        <v>-0.16276330585179721</v>
      </c>
      <c r="T221" s="15">
        <f t="shared" si="52"/>
        <v>0.45939876761373455</v>
      </c>
      <c r="U221" s="43"/>
      <c r="V221" s="19">
        <v>0.11484969190343364</v>
      </c>
      <c r="W221" s="44"/>
      <c r="X221" s="44"/>
      <c r="Y221" s="45"/>
      <c r="Z221" s="42"/>
      <c r="AA221" s="42"/>
      <c r="AB221" s="19"/>
      <c r="AC221" s="44"/>
      <c r="AD221" s="46"/>
      <c r="AE221" s="47"/>
      <c r="AF221" s="119"/>
      <c r="AG221" s="120"/>
      <c r="AH221" s="116"/>
      <c r="AI221" s="123"/>
      <c r="AJ221" s="126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  <c r="AY221" s="91"/>
      <c r="AZ221" s="91"/>
      <c r="BA221" s="91"/>
      <c r="BB221" s="91"/>
      <c r="BC221" s="91"/>
      <c r="BD221" s="91"/>
      <c r="BE221" s="91"/>
      <c r="BF221" s="91"/>
      <c r="BG221" s="91"/>
      <c r="BH221" s="91"/>
      <c r="BI221" s="91"/>
      <c r="BJ221" s="91"/>
      <c r="BK221" s="91"/>
      <c r="BL221" s="91"/>
      <c r="BM221" s="91"/>
      <c r="BN221" s="91"/>
      <c r="BO221" s="91"/>
      <c r="BP221" s="91"/>
      <c r="BQ221" s="91"/>
      <c r="BR221" s="91"/>
      <c r="BS221" s="91"/>
      <c r="BT221" s="91"/>
      <c r="BU221" s="91"/>
      <c r="BV221" s="91"/>
      <c r="BW221" s="91"/>
      <c r="BX221" s="91"/>
      <c r="BY221" s="91"/>
      <c r="BZ221" s="91"/>
      <c r="CA221" s="91"/>
      <c r="CB221" s="91"/>
      <c r="CC221" s="91"/>
      <c r="CD221" s="91"/>
      <c r="CE221" s="91"/>
      <c r="CF221" s="91"/>
      <c r="CG221" s="91"/>
      <c r="CH221" s="91"/>
      <c r="CI221" s="91"/>
      <c r="CJ221" s="91"/>
      <c r="CK221" s="91"/>
      <c r="CL221" s="91"/>
      <c r="CM221" s="91"/>
      <c r="CN221" s="91"/>
      <c r="CO221" s="91"/>
      <c r="CP221" s="91"/>
      <c r="CQ221" s="91"/>
      <c r="CR221" s="91"/>
      <c r="CS221" s="91"/>
      <c r="CT221" s="91"/>
      <c r="CU221" s="91"/>
      <c r="CV221" s="91"/>
      <c r="CW221" s="91"/>
      <c r="CX221" s="91"/>
      <c r="CY221" s="91"/>
      <c r="CZ221" s="91"/>
      <c r="DA221" s="91"/>
      <c r="DB221" s="91"/>
      <c r="DC221" s="91"/>
      <c r="DD221" s="91"/>
      <c r="DE221" s="91"/>
      <c r="DF221" s="91"/>
      <c r="DG221" s="91"/>
      <c r="DH221" s="91"/>
      <c r="DI221" s="91"/>
      <c r="DJ221" s="91"/>
      <c r="DK221" s="91"/>
      <c r="DL221" s="91"/>
      <c r="DM221" s="91"/>
      <c r="DN221" s="91"/>
      <c r="DO221" s="91"/>
      <c r="DP221" s="91"/>
      <c r="DQ221" s="91"/>
      <c r="DR221" s="91"/>
      <c r="DS221" s="91"/>
      <c r="DT221" s="91"/>
      <c r="DU221" s="91"/>
      <c r="DV221" s="91"/>
      <c r="DW221" s="91"/>
      <c r="DX221" s="91"/>
      <c r="DY221" s="91"/>
      <c r="DZ221" s="91"/>
      <c r="EA221" s="91"/>
      <c r="EB221" s="91"/>
      <c r="EC221" s="91"/>
      <c r="ED221" s="91"/>
      <c r="EE221" s="91"/>
      <c r="EF221" s="91"/>
      <c r="EG221" s="91"/>
      <c r="EH221" s="91"/>
      <c r="EI221" s="91"/>
      <c r="EJ221" s="91"/>
      <c r="EK221" s="91"/>
      <c r="EL221" s="91"/>
      <c r="EM221" s="91"/>
      <c r="EN221" s="91"/>
      <c r="EO221" s="91"/>
      <c r="EP221" s="91"/>
      <c r="EQ221" s="91"/>
      <c r="ER221" s="91"/>
      <c r="ES221" s="91"/>
      <c r="ET221" s="91"/>
      <c r="EU221" s="91"/>
      <c r="EV221" s="91"/>
      <c r="EW221" s="91"/>
      <c r="EX221" s="91"/>
      <c r="EY221" s="91"/>
      <c r="EZ221" s="91"/>
      <c r="FA221" s="91"/>
      <c r="FB221" s="91"/>
      <c r="FC221" s="91"/>
      <c r="FD221" s="91"/>
      <c r="FE221" s="91"/>
      <c r="FF221" s="91"/>
      <c r="FG221" s="91"/>
      <c r="FH221" s="91"/>
      <c r="FI221" s="91"/>
      <c r="FJ221" s="91"/>
      <c r="FK221" s="91"/>
      <c r="FL221" s="91"/>
      <c r="FM221" s="91"/>
      <c r="FN221" s="91"/>
      <c r="FO221" s="91"/>
      <c r="FP221" s="91"/>
      <c r="FQ221" s="91"/>
      <c r="FR221" s="91"/>
      <c r="FS221" s="91"/>
      <c r="FT221" s="91"/>
      <c r="FU221" s="91"/>
      <c r="FV221" s="91"/>
      <c r="FW221" s="91"/>
      <c r="FX221" s="91"/>
      <c r="FY221" s="91"/>
      <c r="FZ221" s="91"/>
      <c r="GA221" s="91"/>
      <c r="GB221" s="91"/>
      <c r="GC221" s="91"/>
      <c r="GD221" s="91"/>
      <c r="GE221" s="91"/>
      <c r="GF221" s="91"/>
      <c r="GG221" s="91"/>
      <c r="GH221" s="91"/>
      <c r="GI221" s="91"/>
      <c r="GJ221" s="91"/>
      <c r="GK221" s="91"/>
      <c r="GL221" s="91"/>
      <c r="GM221" s="91"/>
      <c r="GN221" s="91"/>
      <c r="GO221" s="91"/>
      <c r="GP221" s="91"/>
      <c r="GQ221" s="91"/>
      <c r="GR221" s="91"/>
      <c r="GS221" s="91"/>
      <c r="GT221" s="91"/>
      <c r="GU221" s="91"/>
      <c r="GV221" s="91"/>
      <c r="GW221" s="91"/>
      <c r="GX221" s="91"/>
      <c r="GY221" s="91"/>
      <c r="GZ221" s="91"/>
      <c r="HA221" s="91"/>
      <c r="HB221" s="91"/>
      <c r="HC221" s="91"/>
      <c r="HD221" s="91"/>
      <c r="HE221" s="91"/>
      <c r="HF221" s="91"/>
      <c r="HG221" s="91"/>
      <c r="HH221" s="91"/>
      <c r="HI221" s="91"/>
      <c r="HJ221" s="91"/>
      <c r="HK221" s="91"/>
      <c r="HL221" s="91"/>
      <c r="HM221" s="91"/>
      <c r="HN221" s="91"/>
      <c r="HO221" s="91"/>
      <c r="HP221" s="91"/>
      <c r="HQ221" s="91"/>
      <c r="HR221" s="91"/>
      <c r="HS221" s="91"/>
      <c r="HT221" s="91"/>
      <c r="HU221" s="91"/>
      <c r="HV221" s="91"/>
      <c r="HW221" s="91"/>
      <c r="HX221" s="91"/>
      <c r="HY221" s="91"/>
      <c r="HZ221" s="91"/>
      <c r="IA221" s="91"/>
      <c r="IB221" s="91"/>
      <c r="IC221" s="91"/>
      <c r="ID221" s="91"/>
      <c r="IE221" s="91"/>
      <c r="IF221" s="91"/>
      <c r="IG221" s="91"/>
      <c r="IH221" s="91"/>
      <c r="II221" s="91"/>
      <c r="IJ221" s="91"/>
      <c r="IK221" s="91"/>
      <c r="IL221" s="91"/>
      <c r="IM221" s="91"/>
      <c r="IN221" s="91"/>
      <c r="IO221" s="91"/>
      <c r="IP221" s="91"/>
      <c r="IQ221" s="91"/>
      <c r="IR221" s="91"/>
      <c r="IS221" s="91"/>
      <c r="IT221" s="91"/>
      <c r="IU221" s="91"/>
      <c r="IV221" s="91"/>
      <c r="IW221" s="91"/>
      <c r="IX221" s="91"/>
      <c r="IY221" s="91"/>
      <c r="IZ221" s="91"/>
      <c r="JA221" s="91"/>
      <c r="JB221" s="91"/>
      <c r="JC221" s="91"/>
      <c r="JD221" s="91"/>
      <c r="JE221" s="91"/>
      <c r="JF221" s="91"/>
      <c r="JG221" s="91"/>
      <c r="JH221" s="91"/>
      <c r="JI221" s="91"/>
      <c r="JJ221" s="91"/>
      <c r="JK221" s="91"/>
      <c r="JL221" s="91"/>
      <c r="JM221" s="91"/>
      <c r="JN221" s="91"/>
      <c r="JO221" s="91"/>
      <c r="JP221" s="91"/>
      <c r="JQ221" s="91"/>
      <c r="JR221" s="91"/>
      <c r="JS221" s="91"/>
      <c r="JT221" s="91"/>
      <c r="JU221" s="91"/>
      <c r="JV221" s="91"/>
      <c r="JW221" s="91"/>
      <c r="JX221" s="91"/>
      <c r="JY221" s="91"/>
      <c r="JZ221" s="91"/>
      <c r="KA221" s="91"/>
      <c r="KB221" s="91"/>
      <c r="KC221" s="91"/>
      <c r="KD221" s="91"/>
      <c r="KE221" s="91"/>
      <c r="KF221" s="91"/>
      <c r="KG221" s="91"/>
      <c r="KH221" s="91"/>
      <c r="KI221" s="91"/>
      <c r="KJ221" s="91"/>
      <c r="KK221" s="91"/>
      <c r="KL221" s="91"/>
      <c r="KM221" s="91"/>
      <c r="KN221" s="91"/>
      <c r="KO221" s="91"/>
      <c r="KP221" s="91"/>
      <c r="KQ221" s="91"/>
      <c r="KR221" s="91"/>
      <c r="KS221" s="91"/>
      <c r="KT221" s="91"/>
      <c r="KU221" s="91"/>
      <c r="KV221" s="91"/>
      <c r="KW221" s="91"/>
      <c r="KX221" s="91"/>
      <c r="KY221" s="91"/>
      <c r="KZ221" s="91"/>
      <c r="LA221" s="91"/>
      <c r="LB221" s="91"/>
      <c r="LC221" s="91"/>
      <c r="LD221" s="91"/>
      <c r="LE221" s="91"/>
      <c r="LF221" s="91"/>
      <c r="LG221" s="91"/>
      <c r="LH221" s="91"/>
      <c r="LI221" s="91"/>
      <c r="LJ221" s="91"/>
      <c r="LK221" s="91"/>
      <c r="LL221" s="91"/>
      <c r="LM221" s="91"/>
      <c r="LN221" s="91"/>
      <c r="LO221" s="91"/>
      <c r="LP221" s="91"/>
      <c r="LQ221" s="91"/>
      <c r="LR221" s="91"/>
      <c r="LS221" s="91"/>
      <c r="LT221" s="91"/>
      <c r="LU221" s="91"/>
      <c r="LV221" s="91"/>
      <c r="LW221" s="91"/>
      <c r="LX221" s="91"/>
      <c r="LY221" s="91"/>
    </row>
    <row r="222" spans="1:337" s="1" customFormat="1" ht="15" thickBot="1" x14ac:dyDescent="0.4">
      <c r="A222" s="59">
        <f>A218+1</f>
        <v>54</v>
      </c>
      <c r="B222" s="3">
        <v>0</v>
      </c>
      <c r="C222" s="4">
        <v>0</v>
      </c>
      <c r="D222" s="5">
        <v>0</v>
      </c>
      <c r="E222" s="48" cm="1">
        <f t="array" ref="E222:F224">AF218:AG220</f>
        <v>-0.4269102480514082</v>
      </c>
      <c r="F222" s="49">
        <v>-0.33040443272309572</v>
      </c>
      <c r="G222" s="49" cm="1">
        <f t="array" ref="G222:G224">AI218:AI220</f>
        <v>3.7694834659487224</v>
      </c>
      <c r="H222" s="49" cm="1">
        <f t="array" ref="H222:H224">AH218:AH220</f>
        <v>0.44754587083531044</v>
      </c>
      <c r="I222" s="52">
        <f>AJ218</f>
        <v>-1.5249129966477035</v>
      </c>
      <c r="J222" s="8">
        <v>3</v>
      </c>
      <c r="K222" s="9" cm="1">
        <f t="array" ref="K222:N224" xml:space="preserve"> MMULT(E222:F224, TRANSPOSE(B222:C225))+H222:H224</f>
        <v>0.44754587083531044</v>
      </c>
      <c r="L222" s="9">
        <v>0.11714143811221472</v>
      </c>
      <c r="M222" s="9">
        <v>2.0635622783902241E-2</v>
      </c>
      <c r="N222" s="9">
        <v>-0.30976880993919348</v>
      </c>
      <c r="O222" s="11">
        <f>(EXP(K222)-EXP(-K222))/(EXP(K222)+EXP(-K222))</f>
        <v>0.41987962125429051</v>
      </c>
      <c r="P222" s="11">
        <f t="shared" ref="P222:R224" si="57">1/(1+EXP(-L222))</f>
        <v>0.5292519173240976</v>
      </c>
      <c r="Q222" s="11">
        <f t="shared" si="57"/>
        <v>0.50515872263616413</v>
      </c>
      <c r="R222" s="11">
        <f t="shared" si="57"/>
        <v>0.42317117074215133</v>
      </c>
      <c r="S222" s="105" cm="1">
        <f t="array" ref="S222:S225">MMULT(TRANSPOSE(O222:R224), G222:G224)+I222</f>
        <v>-0.15366832565964961</v>
      </c>
      <c r="T222" s="15">
        <f t="shared" si="52"/>
        <v>0.46165833876034362</v>
      </c>
      <c r="U222" s="16" cm="1">
        <f t="array" ref="U222">0.25*(-SUMPRODUCT(D222:D225,LN(T222:T225))-SUMPRODUCT(1-D222:D225,LN(1-T222:T225)))</f>
        <v>0.60657138910116615</v>
      </c>
      <c r="V222" s="17" cm="1">
        <f t="array" ref="V222:V225">0.25*(T222:T225-D222:D225)</f>
        <v>0.11541458469008591</v>
      </c>
      <c r="W222" s="20" cm="1">
        <f t="array" ref="W222:W224" xml:space="preserve"> TRANSPOSE(MMULT( TRANSPOSE(_xlfn.ANCHORARRAY(V222)), TRANSPOSE(O222:R224)))</f>
        <v>-1.9254163724776091E-2</v>
      </c>
      <c r="X222" s="20">
        <f>SUM(_xlfn.ANCHORARRAY(V222))</f>
        <v>5.3810514854297359E-3</v>
      </c>
      <c r="Y222" s="22" cm="1">
        <f t="array" ref="Y222:AB224">(G222:G224)*(TRANSPOSE(_xlfn.ANCHORARRAY(V222))*(O222:R224)*(1-O222:R224))</f>
        <v>0.10597061492686348</v>
      </c>
      <c r="Z222" s="23">
        <v>-0.10641871932016581</v>
      </c>
      <c r="AA222" s="23">
        <v>-0.10494003562074844</v>
      </c>
      <c r="AB222" s="17">
        <v>0.10549205233838181</v>
      </c>
      <c r="AC222" s="20" cm="1">
        <f t="array" ref="AC222:AD224">MMULT((_xlfn.ANCHORARRAY(Y222)),(B222:C225))</f>
        <v>5.5201671763337179E-4</v>
      </c>
      <c r="AD222" s="26">
        <v>-9.2666698178399398E-4</v>
      </c>
      <c r="AE222" s="28">
        <f>SUM(Y222:AB222)</f>
        <v>1.039123243310458E-4</v>
      </c>
      <c r="AF222" s="117" cm="1">
        <f t="array" ref="AF222:AG224">E222:F224-3*(_xlfn.ANCHORARRAY(AC222))</f>
        <v>-0.4285662982043083</v>
      </c>
      <c r="AG222" s="118">
        <v>-0.32762443177774375</v>
      </c>
      <c r="AH222" s="114" cm="1">
        <f t="array" ref="AH222:AH224">(H222:H224)-3*(AE222:AE224)</f>
        <v>0.44723413386231731</v>
      </c>
      <c r="AI222" s="121" cm="1">
        <f t="array" ref="AI222:AI224">G222:G224-3*(_xlfn.ANCHORARRAY(W222))</f>
        <v>3.8272459571230506</v>
      </c>
      <c r="AJ222" s="124">
        <f>I222-3*(X222)</f>
        <v>-1.5410561511039926</v>
      </c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  <c r="AY222" s="91"/>
      <c r="AZ222" s="91"/>
      <c r="BA222" s="91"/>
      <c r="BB222" s="91"/>
      <c r="BC222" s="91"/>
      <c r="BD222" s="91"/>
      <c r="BE222" s="91"/>
      <c r="BF222" s="91"/>
      <c r="BG222" s="91"/>
      <c r="BH222" s="91"/>
      <c r="BI222" s="91"/>
      <c r="BJ222" s="91"/>
      <c r="BK222" s="91"/>
      <c r="BL222" s="91"/>
      <c r="BM222" s="91"/>
      <c r="BN222" s="91"/>
      <c r="BO222" s="91"/>
      <c r="BP222" s="91"/>
      <c r="BQ222" s="91"/>
      <c r="BR222" s="91"/>
      <c r="BS222" s="91"/>
      <c r="BT222" s="91"/>
      <c r="BU222" s="91"/>
      <c r="BV222" s="91"/>
      <c r="BW222" s="91"/>
      <c r="BX222" s="91"/>
      <c r="BY222" s="91"/>
      <c r="BZ222" s="91"/>
      <c r="CA222" s="91"/>
      <c r="CB222" s="91"/>
      <c r="CC222" s="91"/>
      <c r="CD222" s="91"/>
      <c r="CE222" s="91"/>
      <c r="CF222" s="91"/>
      <c r="CG222" s="91"/>
      <c r="CH222" s="91"/>
      <c r="CI222" s="91"/>
      <c r="CJ222" s="91"/>
      <c r="CK222" s="91"/>
      <c r="CL222" s="91"/>
      <c r="CM222" s="91"/>
      <c r="CN222" s="91"/>
      <c r="CO222" s="91"/>
      <c r="CP222" s="91"/>
      <c r="CQ222" s="91"/>
      <c r="CR222" s="91"/>
      <c r="CS222" s="91"/>
      <c r="CT222" s="91"/>
      <c r="CU222" s="91"/>
      <c r="CV222" s="91"/>
      <c r="CW222" s="91"/>
      <c r="CX222" s="91"/>
      <c r="CY222" s="91"/>
      <c r="CZ222" s="91"/>
      <c r="DA222" s="91"/>
      <c r="DB222" s="91"/>
      <c r="DC222" s="91"/>
      <c r="DD222" s="91"/>
      <c r="DE222" s="91"/>
      <c r="DF222" s="91"/>
      <c r="DG222" s="91"/>
      <c r="DH222" s="91"/>
      <c r="DI222" s="91"/>
      <c r="DJ222" s="91"/>
      <c r="DK222" s="91"/>
      <c r="DL222" s="91"/>
      <c r="DM222" s="91"/>
      <c r="DN222" s="91"/>
      <c r="DO222" s="91"/>
      <c r="DP222" s="91"/>
      <c r="DQ222" s="91"/>
      <c r="DR222" s="91"/>
      <c r="DS222" s="91"/>
      <c r="DT222" s="91"/>
      <c r="DU222" s="91"/>
      <c r="DV222" s="91"/>
      <c r="DW222" s="91"/>
      <c r="DX222" s="91"/>
      <c r="DY222" s="91"/>
      <c r="DZ222" s="91"/>
      <c r="EA222" s="91"/>
      <c r="EB222" s="91"/>
      <c r="EC222" s="91"/>
      <c r="ED222" s="91"/>
      <c r="EE222" s="91"/>
      <c r="EF222" s="91"/>
      <c r="EG222" s="91"/>
      <c r="EH222" s="91"/>
      <c r="EI222" s="91"/>
      <c r="EJ222" s="91"/>
      <c r="EK222" s="91"/>
      <c r="EL222" s="91"/>
      <c r="EM222" s="91"/>
      <c r="EN222" s="91"/>
      <c r="EO222" s="91"/>
      <c r="EP222" s="91"/>
      <c r="EQ222" s="91"/>
      <c r="ER222" s="91"/>
      <c r="ES222" s="91"/>
      <c r="ET222" s="91"/>
      <c r="EU222" s="91"/>
      <c r="EV222" s="91"/>
      <c r="EW222" s="91"/>
      <c r="EX222" s="91"/>
      <c r="EY222" s="91"/>
      <c r="EZ222" s="91"/>
      <c r="FA222" s="91"/>
      <c r="FB222" s="91"/>
      <c r="FC222" s="91"/>
      <c r="FD222" s="91"/>
      <c r="FE222" s="91"/>
      <c r="FF222" s="91"/>
      <c r="FG222" s="91"/>
      <c r="FH222" s="91"/>
      <c r="FI222" s="91"/>
      <c r="FJ222" s="91"/>
      <c r="FK222" s="91"/>
      <c r="FL222" s="91"/>
      <c r="FM222" s="91"/>
      <c r="FN222" s="91"/>
      <c r="FO222" s="91"/>
      <c r="FP222" s="91"/>
      <c r="FQ222" s="91"/>
      <c r="FR222" s="91"/>
      <c r="FS222" s="91"/>
      <c r="FT222" s="91"/>
      <c r="FU222" s="91"/>
      <c r="FV222" s="91"/>
      <c r="FW222" s="91"/>
      <c r="FX222" s="91"/>
      <c r="FY222" s="91"/>
      <c r="FZ222" s="91"/>
      <c r="GA222" s="91"/>
      <c r="GB222" s="91"/>
      <c r="GC222" s="91"/>
      <c r="GD222" s="91"/>
      <c r="GE222" s="91"/>
      <c r="GF222" s="91"/>
      <c r="GG222" s="91"/>
      <c r="GH222" s="91"/>
      <c r="GI222" s="91"/>
      <c r="GJ222" s="91"/>
      <c r="GK222" s="91"/>
      <c r="GL222" s="91"/>
      <c r="GM222" s="91"/>
      <c r="GN222" s="91"/>
      <c r="GO222" s="91"/>
      <c r="GP222" s="91"/>
      <c r="GQ222" s="91"/>
      <c r="GR222" s="91"/>
      <c r="GS222" s="91"/>
      <c r="GT222" s="91"/>
      <c r="GU222" s="91"/>
      <c r="GV222" s="91"/>
      <c r="GW222" s="91"/>
      <c r="GX222" s="91"/>
      <c r="GY222" s="91"/>
      <c r="GZ222" s="91"/>
      <c r="HA222" s="91"/>
      <c r="HB222" s="91"/>
      <c r="HC222" s="91"/>
      <c r="HD222" s="91"/>
      <c r="HE222" s="91"/>
      <c r="HF222" s="91"/>
      <c r="HG222" s="91"/>
      <c r="HH222" s="91"/>
      <c r="HI222" s="91"/>
      <c r="HJ222" s="91"/>
      <c r="HK222" s="91"/>
      <c r="HL222" s="91"/>
      <c r="HM222" s="91"/>
      <c r="HN222" s="91"/>
      <c r="HO222" s="91"/>
      <c r="HP222" s="91"/>
      <c r="HQ222" s="91"/>
      <c r="HR222" s="91"/>
      <c r="HS222" s="91"/>
      <c r="HT222" s="91"/>
      <c r="HU222" s="91"/>
      <c r="HV222" s="91"/>
      <c r="HW222" s="91"/>
      <c r="HX222" s="91"/>
      <c r="HY222" s="91"/>
      <c r="HZ222" s="91"/>
      <c r="IA222" s="91"/>
      <c r="IB222" s="91"/>
      <c r="IC222" s="91"/>
      <c r="ID222" s="91"/>
      <c r="IE222" s="91"/>
      <c r="IF222" s="91"/>
      <c r="IG222" s="91"/>
      <c r="IH222" s="91"/>
      <c r="II222" s="91"/>
      <c r="IJ222" s="91"/>
      <c r="IK222" s="91"/>
      <c r="IL222" s="91"/>
      <c r="IM222" s="91"/>
      <c r="IN222" s="91"/>
      <c r="IO222" s="91"/>
      <c r="IP222" s="91"/>
      <c r="IQ222" s="91"/>
      <c r="IR222" s="91"/>
      <c r="IS222" s="91"/>
      <c r="IT222" s="91"/>
      <c r="IU222" s="91"/>
      <c r="IV222" s="91"/>
      <c r="IW222" s="91"/>
      <c r="IX222" s="91"/>
      <c r="IY222" s="91"/>
      <c r="IZ222" s="91"/>
      <c r="JA222" s="91"/>
      <c r="JB222" s="91"/>
      <c r="JC222" s="91"/>
      <c r="JD222" s="91"/>
      <c r="JE222" s="91"/>
      <c r="JF222" s="91"/>
      <c r="JG222" s="91"/>
      <c r="JH222" s="91"/>
      <c r="JI222" s="91"/>
      <c r="JJ222" s="91"/>
      <c r="JK222" s="91"/>
      <c r="JL222" s="91"/>
      <c r="JM222" s="91"/>
      <c r="JN222" s="91"/>
      <c r="JO222" s="91"/>
      <c r="JP222" s="91"/>
      <c r="JQ222" s="91"/>
      <c r="JR222" s="91"/>
      <c r="JS222" s="91"/>
      <c r="JT222" s="91"/>
      <c r="JU222" s="91"/>
      <c r="JV222" s="91"/>
      <c r="JW222" s="91"/>
      <c r="JX222" s="91"/>
      <c r="JY222" s="91"/>
      <c r="JZ222" s="91"/>
      <c r="KA222" s="91"/>
      <c r="KB222" s="91"/>
      <c r="KC222" s="91"/>
      <c r="KD222" s="91"/>
      <c r="KE222" s="91"/>
      <c r="KF222" s="91"/>
      <c r="KG222" s="91"/>
      <c r="KH222" s="91"/>
      <c r="KI222" s="91"/>
      <c r="KJ222" s="91"/>
      <c r="KK222" s="91"/>
      <c r="KL222" s="91"/>
      <c r="KM222" s="91"/>
      <c r="KN222" s="91"/>
      <c r="KO222" s="91"/>
      <c r="KP222" s="91"/>
      <c r="KQ222" s="91"/>
      <c r="KR222" s="91"/>
      <c r="KS222" s="91"/>
      <c r="KT222" s="91"/>
      <c r="KU222" s="91"/>
      <c r="KV222" s="91"/>
      <c r="KW222" s="91"/>
      <c r="KX222" s="91"/>
      <c r="KY222" s="91"/>
      <c r="KZ222" s="91"/>
      <c r="LA222" s="91"/>
      <c r="LB222" s="91"/>
      <c r="LC222" s="91"/>
      <c r="LD222" s="91"/>
      <c r="LE222" s="91"/>
      <c r="LF222" s="91"/>
      <c r="LG222" s="91"/>
      <c r="LH222" s="91"/>
      <c r="LI222" s="91"/>
      <c r="LJ222" s="91"/>
      <c r="LK222" s="91"/>
      <c r="LL222" s="91"/>
      <c r="LM222" s="91"/>
      <c r="LN222" s="91"/>
      <c r="LO222" s="91"/>
      <c r="LP222" s="91"/>
      <c r="LQ222" s="91"/>
      <c r="LR222" s="91"/>
      <c r="LS222" s="91"/>
      <c r="LT222" s="91"/>
      <c r="LU222" s="91"/>
      <c r="LV222" s="91"/>
      <c r="LW222" s="91"/>
      <c r="LX222" s="91"/>
      <c r="LY222" s="91"/>
    </row>
    <row r="223" spans="1:337" s="1" customFormat="1" ht="15" thickBot="1" x14ac:dyDescent="0.4">
      <c r="A223" s="60"/>
      <c r="B223" s="29">
        <v>0</v>
      </c>
      <c r="C223" s="30">
        <v>1</v>
      </c>
      <c r="D223" s="31">
        <v>1</v>
      </c>
      <c r="E223" s="50">
        <v>-0.47354644633656323</v>
      </c>
      <c r="F223" s="51">
        <v>0.75107343257243253</v>
      </c>
      <c r="G223" s="49">
        <v>-0.46244301362596846</v>
      </c>
      <c r="H223" s="49">
        <v>0.11237589554493273</v>
      </c>
      <c r="I223" s="53"/>
      <c r="J223" s="34"/>
      <c r="K223" s="10">
        <v>0.11237589554493273</v>
      </c>
      <c r="L223" s="10">
        <v>0.8634493281173653</v>
      </c>
      <c r="M223" s="10">
        <v>-0.36117055079163052</v>
      </c>
      <c r="N223" s="10">
        <v>0.38990288178080201</v>
      </c>
      <c r="O223" s="13">
        <f>1/(1+EXP(-K223))</f>
        <v>0.52806444614867987</v>
      </c>
      <c r="P223" s="13">
        <f t="shared" si="57"/>
        <v>0.70338081370690841</v>
      </c>
      <c r="Q223" s="13">
        <f t="shared" si="57"/>
        <v>0.41067623816549392</v>
      </c>
      <c r="R223" s="13">
        <f t="shared" si="57"/>
        <v>0.59625931984406821</v>
      </c>
      <c r="S223" s="106">
        <v>0.18751679624012074</v>
      </c>
      <c r="T223" s="15">
        <f t="shared" si="52"/>
        <v>0.54674231435074816</v>
      </c>
      <c r="U223" s="35"/>
      <c r="V223" s="18">
        <v>-0.11331442141231296</v>
      </c>
      <c r="W223" s="21">
        <v>3.8676715807345052E-3</v>
      </c>
      <c r="X223" s="21"/>
      <c r="Y223" s="24">
        <v>-1.3301130075327029E-2</v>
      </c>
      <c r="Z223" s="25">
        <v>1.0932844353637908E-2</v>
      </c>
      <c r="AA223" s="25">
        <v>1.2464571098836474E-2</v>
      </c>
      <c r="AB223" s="18">
        <v>-1.2763529352011194E-2</v>
      </c>
      <c r="AC223" s="21">
        <v>-2.9895825317471925E-4</v>
      </c>
      <c r="AD223" s="27">
        <v>-1.8306849983732859E-3</v>
      </c>
      <c r="AE223" s="28">
        <f>SUM(Y223:AB223)</f>
        <v>-2.6672439748638404E-3</v>
      </c>
      <c r="AF223" s="117">
        <v>-0.47264957157703907</v>
      </c>
      <c r="AG223" s="118">
        <v>0.75656548756755237</v>
      </c>
      <c r="AH223" s="115">
        <v>0.12037762746952425</v>
      </c>
      <c r="AI223" s="122">
        <v>-0.474046028368172</v>
      </c>
      <c r="AJ223" s="125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91"/>
      <c r="BC223" s="91"/>
      <c r="BD223" s="91"/>
      <c r="BE223" s="91"/>
      <c r="BF223" s="91"/>
      <c r="BG223" s="91"/>
      <c r="BH223" s="91"/>
      <c r="BI223" s="91"/>
      <c r="BJ223" s="91"/>
      <c r="BK223" s="91"/>
      <c r="BL223" s="91"/>
      <c r="BM223" s="91"/>
      <c r="BN223" s="91"/>
      <c r="BO223" s="91"/>
      <c r="BP223" s="91"/>
      <c r="BQ223" s="91"/>
      <c r="BR223" s="91"/>
      <c r="BS223" s="91"/>
      <c r="BT223" s="91"/>
      <c r="BU223" s="91"/>
      <c r="BV223" s="91"/>
      <c r="BW223" s="91"/>
      <c r="BX223" s="91"/>
      <c r="BY223" s="91"/>
      <c r="BZ223" s="91"/>
      <c r="CA223" s="91"/>
      <c r="CB223" s="91"/>
      <c r="CC223" s="91"/>
      <c r="CD223" s="91"/>
      <c r="CE223" s="91"/>
      <c r="CF223" s="91"/>
      <c r="CG223" s="91"/>
      <c r="CH223" s="91"/>
      <c r="CI223" s="91"/>
      <c r="CJ223" s="91"/>
      <c r="CK223" s="91"/>
      <c r="CL223" s="91"/>
      <c r="CM223" s="91"/>
      <c r="CN223" s="91"/>
      <c r="CO223" s="91"/>
      <c r="CP223" s="91"/>
      <c r="CQ223" s="91"/>
      <c r="CR223" s="91"/>
      <c r="CS223" s="91"/>
      <c r="CT223" s="91"/>
      <c r="CU223" s="91"/>
      <c r="CV223" s="91"/>
      <c r="CW223" s="91"/>
      <c r="CX223" s="91"/>
      <c r="CY223" s="91"/>
      <c r="CZ223" s="91"/>
      <c r="DA223" s="91"/>
      <c r="DB223" s="91"/>
      <c r="DC223" s="91"/>
      <c r="DD223" s="91"/>
      <c r="DE223" s="91"/>
      <c r="DF223" s="91"/>
      <c r="DG223" s="91"/>
      <c r="DH223" s="91"/>
      <c r="DI223" s="91"/>
      <c r="DJ223" s="91"/>
      <c r="DK223" s="91"/>
      <c r="DL223" s="91"/>
      <c r="DM223" s="91"/>
      <c r="DN223" s="91"/>
      <c r="DO223" s="91"/>
      <c r="DP223" s="91"/>
      <c r="DQ223" s="91"/>
      <c r="DR223" s="91"/>
      <c r="DS223" s="91"/>
      <c r="DT223" s="91"/>
      <c r="DU223" s="91"/>
      <c r="DV223" s="91"/>
      <c r="DW223" s="91"/>
      <c r="DX223" s="91"/>
      <c r="DY223" s="91"/>
      <c r="DZ223" s="91"/>
      <c r="EA223" s="91"/>
      <c r="EB223" s="91"/>
      <c r="EC223" s="91"/>
      <c r="ED223" s="91"/>
      <c r="EE223" s="91"/>
      <c r="EF223" s="91"/>
      <c r="EG223" s="91"/>
      <c r="EH223" s="91"/>
      <c r="EI223" s="91"/>
      <c r="EJ223" s="91"/>
      <c r="EK223" s="91"/>
      <c r="EL223" s="91"/>
      <c r="EM223" s="91"/>
      <c r="EN223" s="91"/>
      <c r="EO223" s="91"/>
      <c r="EP223" s="91"/>
      <c r="EQ223" s="91"/>
      <c r="ER223" s="91"/>
      <c r="ES223" s="91"/>
      <c r="ET223" s="91"/>
      <c r="EU223" s="91"/>
      <c r="EV223" s="91"/>
      <c r="EW223" s="91"/>
      <c r="EX223" s="91"/>
      <c r="EY223" s="91"/>
      <c r="EZ223" s="91"/>
      <c r="FA223" s="91"/>
      <c r="FB223" s="91"/>
      <c r="FC223" s="91"/>
      <c r="FD223" s="91"/>
      <c r="FE223" s="91"/>
      <c r="FF223" s="91"/>
      <c r="FG223" s="91"/>
      <c r="FH223" s="91"/>
      <c r="FI223" s="91"/>
      <c r="FJ223" s="91"/>
      <c r="FK223" s="91"/>
      <c r="FL223" s="91"/>
      <c r="FM223" s="91"/>
      <c r="FN223" s="91"/>
      <c r="FO223" s="91"/>
      <c r="FP223" s="91"/>
      <c r="FQ223" s="91"/>
      <c r="FR223" s="91"/>
      <c r="FS223" s="91"/>
      <c r="FT223" s="91"/>
      <c r="FU223" s="91"/>
      <c r="FV223" s="91"/>
      <c r="FW223" s="91"/>
      <c r="FX223" s="91"/>
      <c r="FY223" s="91"/>
      <c r="FZ223" s="91"/>
      <c r="GA223" s="91"/>
      <c r="GB223" s="91"/>
      <c r="GC223" s="91"/>
      <c r="GD223" s="91"/>
      <c r="GE223" s="91"/>
      <c r="GF223" s="91"/>
      <c r="GG223" s="91"/>
      <c r="GH223" s="91"/>
      <c r="GI223" s="91"/>
      <c r="GJ223" s="91"/>
      <c r="GK223" s="91"/>
      <c r="GL223" s="91"/>
      <c r="GM223" s="91"/>
      <c r="GN223" s="91"/>
      <c r="GO223" s="91"/>
      <c r="GP223" s="91"/>
      <c r="GQ223" s="91"/>
      <c r="GR223" s="91"/>
      <c r="GS223" s="91"/>
      <c r="GT223" s="91"/>
      <c r="GU223" s="91"/>
      <c r="GV223" s="91"/>
      <c r="GW223" s="91"/>
      <c r="GX223" s="91"/>
      <c r="GY223" s="91"/>
      <c r="GZ223" s="91"/>
      <c r="HA223" s="91"/>
      <c r="HB223" s="91"/>
      <c r="HC223" s="91"/>
      <c r="HD223" s="91"/>
      <c r="HE223" s="91"/>
      <c r="HF223" s="91"/>
      <c r="HG223" s="91"/>
      <c r="HH223" s="91"/>
      <c r="HI223" s="91"/>
      <c r="HJ223" s="91"/>
      <c r="HK223" s="91"/>
      <c r="HL223" s="91"/>
      <c r="HM223" s="91"/>
      <c r="HN223" s="91"/>
      <c r="HO223" s="91"/>
      <c r="HP223" s="91"/>
      <c r="HQ223" s="91"/>
      <c r="HR223" s="91"/>
      <c r="HS223" s="91"/>
      <c r="HT223" s="91"/>
      <c r="HU223" s="91"/>
      <c r="HV223" s="91"/>
      <c r="HW223" s="91"/>
      <c r="HX223" s="91"/>
      <c r="HY223" s="91"/>
      <c r="HZ223" s="91"/>
      <c r="IA223" s="91"/>
      <c r="IB223" s="91"/>
      <c r="IC223" s="91"/>
      <c r="ID223" s="91"/>
      <c r="IE223" s="91"/>
      <c r="IF223" s="91"/>
      <c r="IG223" s="91"/>
      <c r="IH223" s="91"/>
      <c r="II223" s="91"/>
      <c r="IJ223" s="91"/>
      <c r="IK223" s="91"/>
      <c r="IL223" s="91"/>
      <c r="IM223" s="91"/>
      <c r="IN223" s="91"/>
      <c r="IO223" s="91"/>
      <c r="IP223" s="91"/>
      <c r="IQ223" s="91"/>
      <c r="IR223" s="91"/>
      <c r="IS223" s="91"/>
      <c r="IT223" s="91"/>
      <c r="IU223" s="91"/>
      <c r="IV223" s="91"/>
      <c r="IW223" s="91"/>
      <c r="IX223" s="91"/>
      <c r="IY223" s="91"/>
      <c r="IZ223" s="91"/>
      <c r="JA223" s="91"/>
      <c r="JB223" s="91"/>
      <c r="JC223" s="91"/>
      <c r="JD223" s="91"/>
      <c r="JE223" s="91"/>
      <c r="JF223" s="91"/>
      <c r="JG223" s="91"/>
      <c r="JH223" s="91"/>
      <c r="JI223" s="91"/>
      <c r="JJ223" s="91"/>
      <c r="JK223" s="91"/>
      <c r="JL223" s="91"/>
      <c r="JM223" s="91"/>
      <c r="JN223" s="91"/>
      <c r="JO223" s="91"/>
      <c r="JP223" s="91"/>
      <c r="JQ223" s="91"/>
      <c r="JR223" s="91"/>
      <c r="JS223" s="91"/>
      <c r="JT223" s="91"/>
      <c r="JU223" s="91"/>
      <c r="JV223" s="91"/>
      <c r="JW223" s="91"/>
      <c r="JX223" s="91"/>
      <c r="JY223" s="91"/>
      <c r="JZ223" s="91"/>
      <c r="KA223" s="91"/>
      <c r="KB223" s="91"/>
      <c r="KC223" s="91"/>
      <c r="KD223" s="91"/>
      <c r="KE223" s="91"/>
      <c r="KF223" s="91"/>
      <c r="KG223" s="91"/>
      <c r="KH223" s="91"/>
      <c r="KI223" s="91"/>
      <c r="KJ223" s="91"/>
      <c r="KK223" s="91"/>
      <c r="KL223" s="91"/>
      <c r="KM223" s="91"/>
      <c r="KN223" s="91"/>
      <c r="KO223" s="91"/>
      <c r="KP223" s="91"/>
      <c r="KQ223" s="91"/>
      <c r="KR223" s="91"/>
      <c r="KS223" s="91"/>
      <c r="KT223" s="91"/>
      <c r="KU223" s="91"/>
      <c r="KV223" s="91"/>
      <c r="KW223" s="91"/>
      <c r="KX223" s="91"/>
      <c r="KY223" s="91"/>
      <c r="KZ223" s="91"/>
      <c r="LA223" s="91"/>
      <c r="LB223" s="91"/>
      <c r="LC223" s="91"/>
      <c r="LD223" s="91"/>
      <c r="LE223" s="91"/>
      <c r="LF223" s="91"/>
      <c r="LG223" s="91"/>
      <c r="LH223" s="91"/>
      <c r="LI223" s="91"/>
      <c r="LJ223" s="91"/>
      <c r="LK223" s="91"/>
      <c r="LL223" s="91"/>
      <c r="LM223" s="91"/>
      <c r="LN223" s="91"/>
      <c r="LO223" s="91"/>
      <c r="LP223" s="91"/>
      <c r="LQ223" s="91"/>
      <c r="LR223" s="91"/>
      <c r="LS223" s="91"/>
      <c r="LT223" s="91"/>
      <c r="LU223" s="91"/>
      <c r="LV223" s="91"/>
      <c r="LW223" s="91"/>
      <c r="LX223" s="91"/>
      <c r="LY223" s="91"/>
    </row>
    <row r="224" spans="1:337" s="1" customFormat="1" ht="15" thickBot="1" x14ac:dyDescent="0.4">
      <c r="A224" s="60"/>
      <c r="B224" s="29">
        <v>1</v>
      </c>
      <c r="C224" s="30">
        <v>0</v>
      </c>
      <c r="D224" s="31">
        <v>1</v>
      </c>
      <c r="E224" s="50">
        <v>-0.1721639251188771</v>
      </c>
      <c r="F224" s="51">
        <v>0.54050941406487396</v>
      </c>
      <c r="G224" s="49">
        <v>7.4335186545658113E-2</v>
      </c>
      <c r="H224" s="49">
        <v>-0.24074643669550846</v>
      </c>
      <c r="I224" s="53"/>
      <c r="J224" s="34"/>
      <c r="K224" s="10">
        <v>-0.24074643669550846</v>
      </c>
      <c r="L224" s="10">
        <v>0.29976297736936552</v>
      </c>
      <c r="M224" s="10">
        <v>-0.41291036181438556</v>
      </c>
      <c r="N224" s="10">
        <v>0.12759905225048837</v>
      </c>
      <c r="O224" s="13">
        <f>1/(1+EXP(-K224))</f>
        <v>0.44010241135028683</v>
      </c>
      <c r="P224" s="13">
        <f t="shared" si="57"/>
        <v>0.57438457363743101</v>
      </c>
      <c r="Q224" s="13">
        <f t="shared" si="57"/>
        <v>0.39821447672577465</v>
      </c>
      <c r="R224" s="13">
        <f t="shared" si="57"/>
        <v>0.53185655203447146</v>
      </c>
      <c r="S224" s="106">
        <v>0.2189614462198588</v>
      </c>
      <c r="T224" s="15">
        <f t="shared" si="52"/>
        <v>0.55452269854598712</v>
      </c>
      <c r="U224" s="35"/>
      <c r="V224" s="18">
        <v>-0.11136932536350322</v>
      </c>
      <c r="W224" s="21">
        <v>2.3367710542580925E-3</v>
      </c>
      <c r="X224" s="21"/>
      <c r="Y224" s="24">
        <v>2.1140608028354119E-3</v>
      </c>
      <c r="Z224" s="25">
        <v>-2.0592057829105616E-3</v>
      </c>
      <c r="AA224" s="25">
        <v>-1.9838955573161809E-3</v>
      </c>
      <c r="AB224" s="18">
        <v>2.1219872345347437E-3</v>
      </c>
      <c r="AC224" s="21">
        <v>1.3809167721856282E-4</v>
      </c>
      <c r="AD224" s="27">
        <v>6.2781451624182097E-5</v>
      </c>
      <c r="AE224" s="28">
        <f>SUM(Y224:AB224)</f>
        <v>1.9294669714341314E-4</v>
      </c>
      <c r="AF224" s="117">
        <v>-0.1725782001505328</v>
      </c>
      <c r="AG224" s="118">
        <v>0.54032106971000138</v>
      </c>
      <c r="AH224" s="115">
        <v>-0.24132527678693871</v>
      </c>
      <c r="AI224" s="122">
        <v>6.7324873382883843E-2</v>
      </c>
      <c r="AJ224" s="125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  <c r="AY224" s="91"/>
      <c r="AZ224" s="91"/>
      <c r="BA224" s="91"/>
      <c r="BB224" s="91"/>
      <c r="BC224" s="91"/>
      <c r="BD224" s="91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/>
      <c r="BX224" s="91"/>
      <c r="BY224" s="91"/>
      <c r="BZ224" s="91"/>
      <c r="CA224" s="91"/>
      <c r="CB224" s="91"/>
      <c r="CC224" s="91"/>
      <c r="CD224" s="91"/>
      <c r="CE224" s="91"/>
      <c r="CF224" s="91"/>
      <c r="CG224" s="91"/>
      <c r="CH224" s="91"/>
      <c r="CI224" s="91"/>
      <c r="CJ224" s="91"/>
      <c r="CK224" s="91"/>
      <c r="CL224" s="91"/>
      <c r="CM224" s="91"/>
      <c r="CN224" s="91"/>
      <c r="CO224" s="91"/>
      <c r="CP224" s="91"/>
      <c r="CQ224" s="91"/>
      <c r="CR224" s="91"/>
      <c r="CS224" s="91"/>
      <c r="CT224" s="91"/>
      <c r="CU224" s="91"/>
      <c r="CV224" s="91"/>
      <c r="CW224" s="91"/>
      <c r="CX224" s="91"/>
      <c r="CY224" s="91"/>
      <c r="CZ224" s="91"/>
      <c r="DA224" s="91"/>
      <c r="DB224" s="91"/>
      <c r="DC224" s="91"/>
      <c r="DD224" s="91"/>
      <c r="DE224" s="91"/>
      <c r="DF224" s="91"/>
      <c r="DG224" s="91"/>
      <c r="DH224" s="91"/>
      <c r="DI224" s="91"/>
      <c r="DJ224" s="91"/>
      <c r="DK224" s="91"/>
      <c r="DL224" s="91"/>
      <c r="DM224" s="91"/>
      <c r="DN224" s="91"/>
      <c r="DO224" s="91"/>
      <c r="DP224" s="91"/>
      <c r="DQ224" s="91"/>
      <c r="DR224" s="91"/>
      <c r="DS224" s="91"/>
      <c r="DT224" s="91"/>
      <c r="DU224" s="91"/>
      <c r="DV224" s="91"/>
      <c r="DW224" s="91"/>
      <c r="DX224" s="91"/>
      <c r="DY224" s="91"/>
      <c r="DZ224" s="91"/>
      <c r="EA224" s="91"/>
      <c r="EB224" s="91"/>
      <c r="EC224" s="91"/>
      <c r="ED224" s="91"/>
      <c r="EE224" s="91"/>
      <c r="EF224" s="91"/>
      <c r="EG224" s="91"/>
      <c r="EH224" s="91"/>
      <c r="EI224" s="91"/>
      <c r="EJ224" s="91"/>
      <c r="EK224" s="91"/>
      <c r="EL224" s="91"/>
      <c r="EM224" s="91"/>
      <c r="EN224" s="91"/>
      <c r="EO224" s="91"/>
      <c r="EP224" s="91"/>
      <c r="EQ224" s="91"/>
      <c r="ER224" s="91"/>
      <c r="ES224" s="91"/>
      <c r="ET224" s="91"/>
      <c r="EU224" s="91"/>
      <c r="EV224" s="91"/>
      <c r="EW224" s="91"/>
      <c r="EX224" s="91"/>
      <c r="EY224" s="91"/>
      <c r="EZ224" s="91"/>
      <c r="FA224" s="91"/>
      <c r="FB224" s="91"/>
      <c r="FC224" s="91"/>
      <c r="FD224" s="91"/>
      <c r="FE224" s="91"/>
      <c r="FF224" s="91"/>
      <c r="FG224" s="91"/>
      <c r="FH224" s="91"/>
      <c r="FI224" s="91"/>
      <c r="FJ224" s="91"/>
      <c r="FK224" s="91"/>
      <c r="FL224" s="91"/>
      <c r="FM224" s="91"/>
      <c r="FN224" s="91"/>
      <c r="FO224" s="91"/>
      <c r="FP224" s="91"/>
      <c r="FQ224" s="91"/>
      <c r="FR224" s="91"/>
      <c r="FS224" s="91"/>
      <c r="FT224" s="91"/>
      <c r="FU224" s="91"/>
      <c r="FV224" s="91"/>
      <c r="FW224" s="91"/>
      <c r="FX224" s="91"/>
      <c r="FY224" s="91"/>
      <c r="FZ224" s="91"/>
      <c r="GA224" s="91"/>
      <c r="GB224" s="91"/>
      <c r="GC224" s="91"/>
      <c r="GD224" s="91"/>
      <c r="GE224" s="91"/>
      <c r="GF224" s="91"/>
      <c r="GG224" s="91"/>
      <c r="GH224" s="91"/>
      <c r="GI224" s="91"/>
      <c r="GJ224" s="91"/>
      <c r="GK224" s="91"/>
      <c r="GL224" s="91"/>
      <c r="GM224" s="91"/>
      <c r="GN224" s="91"/>
      <c r="GO224" s="91"/>
      <c r="GP224" s="91"/>
      <c r="GQ224" s="91"/>
      <c r="GR224" s="91"/>
      <c r="GS224" s="91"/>
      <c r="GT224" s="91"/>
      <c r="GU224" s="91"/>
      <c r="GV224" s="91"/>
      <c r="GW224" s="91"/>
      <c r="GX224" s="91"/>
      <c r="GY224" s="91"/>
      <c r="GZ224" s="91"/>
      <c r="HA224" s="91"/>
      <c r="HB224" s="91"/>
      <c r="HC224" s="91"/>
      <c r="HD224" s="91"/>
      <c r="HE224" s="91"/>
      <c r="HF224" s="91"/>
      <c r="HG224" s="91"/>
      <c r="HH224" s="91"/>
      <c r="HI224" s="91"/>
      <c r="HJ224" s="91"/>
      <c r="HK224" s="91"/>
      <c r="HL224" s="91"/>
      <c r="HM224" s="91"/>
      <c r="HN224" s="91"/>
      <c r="HO224" s="91"/>
      <c r="HP224" s="91"/>
      <c r="HQ224" s="91"/>
      <c r="HR224" s="91"/>
      <c r="HS224" s="91"/>
      <c r="HT224" s="91"/>
      <c r="HU224" s="91"/>
      <c r="HV224" s="91"/>
      <c r="HW224" s="91"/>
      <c r="HX224" s="91"/>
      <c r="HY224" s="91"/>
      <c r="HZ224" s="91"/>
      <c r="IA224" s="91"/>
      <c r="IB224" s="91"/>
      <c r="IC224" s="91"/>
      <c r="ID224" s="91"/>
      <c r="IE224" s="91"/>
      <c r="IF224" s="91"/>
      <c r="IG224" s="91"/>
      <c r="IH224" s="91"/>
      <c r="II224" s="91"/>
      <c r="IJ224" s="91"/>
      <c r="IK224" s="91"/>
      <c r="IL224" s="91"/>
      <c r="IM224" s="91"/>
      <c r="IN224" s="91"/>
      <c r="IO224" s="91"/>
      <c r="IP224" s="91"/>
      <c r="IQ224" s="91"/>
      <c r="IR224" s="91"/>
      <c r="IS224" s="91"/>
      <c r="IT224" s="91"/>
      <c r="IU224" s="91"/>
      <c r="IV224" s="91"/>
      <c r="IW224" s="91"/>
      <c r="IX224" s="91"/>
      <c r="IY224" s="91"/>
      <c r="IZ224" s="91"/>
      <c r="JA224" s="91"/>
      <c r="JB224" s="91"/>
      <c r="JC224" s="91"/>
      <c r="JD224" s="91"/>
      <c r="JE224" s="91"/>
      <c r="JF224" s="91"/>
      <c r="JG224" s="91"/>
      <c r="JH224" s="91"/>
      <c r="JI224" s="91"/>
      <c r="JJ224" s="91"/>
      <c r="JK224" s="91"/>
      <c r="JL224" s="91"/>
      <c r="JM224" s="91"/>
      <c r="JN224" s="91"/>
      <c r="JO224" s="91"/>
      <c r="JP224" s="91"/>
      <c r="JQ224" s="91"/>
      <c r="JR224" s="91"/>
      <c r="JS224" s="91"/>
      <c r="JT224" s="91"/>
      <c r="JU224" s="91"/>
      <c r="JV224" s="91"/>
      <c r="JW224" s="91"/>
      <c r="JX224" s="91"/>
      <c r="JY224" s="91"/>
      <c r="JZ224" s="91"/>
      <c r="KA224" s="91"/>
      <c r="KB224" s="91"/>
      <c r="KC224" s="91"/>
      <c r="KD224" s="91"/>
      <c r="KE224" s="91"/>
      <c r="KF224" s="91"/>
      <c r="KG224" s="91"/>
      <c r="KH224" s="91"/>
      <c r="KI224" s="91"/>
      <c r="KJ224" s="91"/>
      <c r="KK224" s="91"/>
      <c r="KL224" s="91"/>
      <c r="KM224" s="91"/>
      <c r="KN224" s="91"/>
      <c r="KO224" s="91"/>
      <c r="KP224" s="91"/>
      <c r="KQ224" s="91"/>
      <c r="KR224" s="91"/>
      <c r="KS224" s="91"/>
      <c r="KT224" s="91"/>
      <c r="KU224" s="91"/>
      <c r="KV224" s="91"/>
      <c r="KW224" s="91"/>
      <c r="KX224" s="91"/>
      <c r="KY224" s="91"/>
      <c r="KZ224" s="91"/>
      <c r="LA224" s="91"/>
      <c r="LB224" s="91"/>
      <c r="LC224" s="91"/>
      <c r="LD224" s="91"/>
      <c r="LE224" s="91"/>
      <c r="LF224" s="91"/>
      <c r="LG224" s="91"/>
      <c r="LH224" s="91"/>
      <c r="LI224" s="91"/>
      <c r="LJ224" s="91"/>
      <c r="LK224" s="91"/>
      <c r="LL224" s="91"/>
      <c r="LM224" s="91"/>
      <c r="LN224" s="91"/>
      <c r="LO224" s="91"/>
      <c r="LP224" s="91"/>
      <c r="LQ224" s="91"/>
      <c r="LR224" s="91"/>
      <c r="LS224" s="91"/>
      <c r="LT224" s="91"/>
      <c r="LU224" s="91"/>
      <c r="LV224" s="91"/>
      <c r="LW224" s="91"/>
      <c r="LX224" s="91"/>
      <c r="LY224" s="91"/>
    </row>
    <row r="225" spans="1:337" s="1" customFormat="1" ht="15" thickBot="1" x14ac:dyDescent="0.4">
      <c r="A225" s="61"/>
      <c r="B225" s="36">
        <v>1</v>
      </c>
      <c r="C225" s="37">
        <v>1</v>
      </c>
      <c r="D225" s="38">
        <v>0</v>
      </c>
      <c r="E225" s="54"/>
      <c r="F225" s="55"/>
      <c r="G225" s="56"/>
      <c r="H225" s="56"/>
      <c r="I225" s="57"/>
      <c r="J225" s="41"/>
      <c r="K225" s="42"/>
      <c r="L225" s="42"/>
      <c r="M225" s="42"/>
      <c r="N225" s="42"/>
      <c r="O225" s="14"/>
      <c r="P225" s="14"/>
      <c r="Q225" s="14"/>
      <c r="R225" s="14"/>
      <c r="S225" s="107">
        <v>-0.16597656602924848</v>
      </c>
      <c r="T225" s="15">
        <f t="shared" si="52"/>
        <v>0.45860085428464004</v>
      </c>
      <c r="U225" s="43"/>
      <c r="V225" s="19">
        <v>0.11465021357116001</v>
      </c>
      <c r="W225" s="44"/>
      <c r="X225" s="44"/>
      <c r="Y225" s="45"/>
      <c r="Z225" s="42"/>
      <c r="AA225" s="42"/>
      <c r="AB225" s="19"/>
      <c r="AC225" s="44"/>
      <c r="AD225" s="46"/>
      <c r="AE225" s="47"/>
      <c r="AF225" s="119"/>
      <c r="AG225" s="120"/>
      <c r="AH225" s="116"/>
      <c r="AI225" s="123"/>
      <c r="AJ225" s="126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  <c r="AY225" s="91"/>
      <c r="AZ225" s="91"/>
      <c r="BA225" s="91"/>
      <c r="BB225" s="91"/>
      <c r="BC225" s="91"/>
      <c r="BD225" s="91"/>
      <c r="BE225" s="91"/>
      <c r="BF225" s="91"/>
      <c r="BG225" s="91"/>
      <c r="BH225" s="91"/>
      <c r="BI225" s="91"/>
      <c r="BJ225" s="91"/>
      <c r="BK225" s="91"/>
      <c r="BL225" s="91"/>
      <c r="BM225" s="91"/>
      <c r="BN225" s="91"/>
      <c r="BO225" s="91"/>
      <c r="BP225" s="91"/>
      <c r="BQ225" s="91"/>
      <c r="BR225" s="91"/>
      <c r="BS225" s="91"/>
      <c r="BT225" s="91"/>
      <c r="BU225" s="91"/>
      <c r="BV225" s="91"/>
      <c r="BW225" s="91"/>
      <c r="BX225" s="91"/>
      <c r="BY225" s="91"/>
      <c r="BZ225" s="91"/>
      <c r="CA225" s="91"/>
      <c r="CB225" s="91"/>
      <c r="CC225" s="91"/>
      <c r="CD225" s="91"/>
      <c r="CE225" s="91"/>
      <c r="CF225" s="91"/>
      <c r="CG225" s="91"/>
      <c r="CH225" s="91"/>
      <c r="CI225" s="91"/>
      <c r="CJ225" s="91"/>
      <c r="CK225" s="91"/>
      <c r="CL225" s="91"/>
      <c r="CM225" s="91"/>
      <c r="CN225" s="91"/>
      <c r="CO225" s="91"/>
      <c r="CP225" s="91"/>
      <c r="CQ225" s="91"/>
      <c r="CR225" s="91"/>
      <c r="CS225" s="91"/>
      <c r="CT225" s="91"/>
      <c r="CU225" s="91"/>
      <c r="CV225" s="91"/>
      <c r="CW225" s="91"/>
      <c r="CX225" s="91"/>
      <c r="CY225" s="91"/>
      <c r="CZ225" s="91"/>
      <c r="DA225" s="91"/>
      <c r="DB225" s="91"/>
      <c r="DC225" s="91"/>
      <c r="DD225" s="91"/>
      <c r="DE225" s="91"/>
      <c r="DF225" s="91"/>
      <c r="DG225" s="91"/>
      <c r="DH225" s="91"/>
      <c r="DI225" s="91"/>
      <c r="DJ225" s="91"/>
      <c r="DK225" s="91"/>
      <c r="DL225" s="91"/>
      <c r="DM225" s="91"/>
      <c r="DN225" s="91"/>
      <c r="DO225" s="91"/>
      <c r="DP225" s="91"/>
      <c r="DQ225" s="91"/>
      <c r="DR225" s="91"/>
      <c r="DS225" s="91"/>
      <c r="DT225" s="91"/>
      <c r="DU225" s="91"/>
      <c r="DV225" s="91"/>
      <c r="DW225" s="91"/>
      <c r="DX225" s="91"/>
      <c r="DY225" s="91"/>
      <c r="DZ225" s="91"/>
      <c r="EA225" s="91"/>
      <c r="EB225" s="91"/>
      <c r="EC225" s="91"/>
      <c r="ED225" s="91"/>
      <c r="EE225" s="91"/>
      <c r="EF225" s="91"/>
      <c r="EG225" s="91"/>
      <c r="EH225" s="91"/>
      <c r="EI225" s="91"/>
      <c r="EJ225" s="91"/>
      <c r="EK225" s="91"/>
      <c r="EL225" s="91"/>
      <c r="EM225" s="91"/>
      <c r="EN225" s="91"/>
      <c r="EO225" s="91"/>
      <c r="EP225" s="91"/>
      <c r="EQ225" s="91"/>
      <c r="ER225" s="91"/>
      <c r="ES225" s="91"/>
      <c r="ET225" s="91"/>
      <c r="EU225" s="91"/>
      <c r="EV225" s="91"/>
      <c r="EW225" s="91"/>
      <c r="EX225" s="91"/>
      <c r="EY225" s="91"/>
      <c r="EZ225" s="91"/>
      <c r="FA225" s="91"/>
      <c r="FB225" s="91"/>
      <c r="FC225" s="91"/>
      <c r="FD225" s="91"/>
      <c r="FE225" s="91"/>
      <c r="FF225" s="91"/>
      <c r="FG225" s="91"/>
      <c r="FH225" s="91"/>
      <c r="FI225" s="91"/>
      <c r="FJ225" s="91"/>
      <c r="FK225" s="91"/>
      <c r="FL225" s="91"/>
      <c r="FM225" s="91"/>
      <c r="FN225" s="91"/>
      <c r="FO225" s="91"/>
      <c r="FP225" s="91"/>
      <c r="FQ225" s="91"/>
      <c r="FR225" s="91"/>
      <c r="FS225" s="91"/>
      <c r="FT225" s="91"/>
      <c r="FU225" s="91"/>
      <c r="FV225" s="91"/>
      <c r="FW225" s="91"/>
      <c r="FX225" s="91"/>
      <c r="FY225" s="91"/>
      <c r="FZ225" s="91"/>
      <c r="GA225" s="91"/>
      <c r="GB225" s="91"/>
      <c r="GC225" s="91"/>
      <c r="GD225" s="91"/>
      <c r="GE225" s="91"/>
      <c r="GF225" s="91"/>
      <c r="GG225" s="91"/>
      <c r="GH225" s="91"/>
      <c r="GI225" s="91"/>
      <c r="GJ225" s="91"/>
      <c r="GK225" s="91"/>
      <c r="GL225" s="91"/>
      <c r="GM225" s="91"/>
      <c r="GN225" s="91"/>
      <c r="GO225" s="91"/>
      <c r="GP225" s="91"/>
      <c r="GQ225" s="91"/>
      <c r="GR225" s="91"/>
      <c r="GS225" s="91"/>
      <c r="GT225" s="91"/>
      <c r="GU225" s="91"/>
      <c r="GV225" s="91"/>
      <c r="GW225" s="91"/>
      <c r="GX225" s="91"/>
      <c r="GY225" s="91"/>
      <c r="GZ225" s="91"/>
      <c r="HA225" s="91"/>
      <c r="HB225" s="91"/>
      <c r="HC225" s="91"/>
      <c r="HD225" s="91"/>
      <c r="HE225" s="91"/>
      <c r="HF225" s="91"/>
      <c r="HG225" s="91"/>
      <c r="HH225" s="91"/>
      <c r="HI225" s="91"/>
      <c r="HJ225" s="91"/>
      <c r="HK225" s="91"/>
      <c r="HL225" s="91"/>
      <c r="HM225" s="91"/>
      <c r="HN225" s="91"/>
      <c r="HO225" s="91"/>
      <c r="HP225" s="91"/>
      <c r="HQ225" s="91"/>
      <c r="HR225" s="91"/>
      <c r="HS225" s="91"/>
      <c r="HT225" s="91"/>
      <c r="HU225" s="91"/>
      <c r="HV225" s="91"/>
      <c r="HW225" s="91"/>
      <c r="HX225" s="91"/>
      <c r="HY225" s="91"/>
      <c r="HZ225" s="91"/>
      <c r="IA225" s="91"/>
      <c r="IB225" s="91"/>
      <c r="IC225" s="91"/>
      <c r="ID225" s="91"/>
      <c r="IE225" s="91"/>
      <c r="IF225" s="91"/>
      <c r="IG225" s="91"/>
      <c r="IH225" s="91"/>
      <c r="II225" s="91"/>
      <c r="IJ225" s="91"/>
      <c r="IK225" s="91"/>
      <c r="IL225" s="91"/>
      <c r="IM225" s="91"/>
      <c r="IN225" s="91"/>
      <c r="IO225" s="91"/>
      <c r="IP225" s="91"/>
      <c r="IQ225" s="91"/>
      <c r="IR225" s="91"/>
      <c r="IS225" s="91"/>
      <c r="IT225" s="91"/>
      <c r="IU225" s="91"/>
      <c r="IV225" s="91"/>
      <c r="IW225" s="91"/>
      <c r="IX225" s="91"/>
      <c r="IY225" s="91"/>
      <c r="IZ225" s="91"/>
      <c r="JA225" s="91"/>
      <c r="JB225" s="91"/>
      <c r="JC225" s="91"/>
      <c r="JD225" s="91"/>
      <c r="JE225" s="91"/>
      <c r="JF225" s="91"/>
      <c r="JG225" s="91"/>
      <c r="JH225" s="91"/>
      <c r="JI225" s="91"/>
      <c r="JJ225" s="91"/>
      <c r="JK225" s="91"/>
      <c r="JL225" s="91"/>
      <c r="JM225" s="91"/>
      <c r="JN225" s="91"/>
      <c r="JO225" s="91"/>
      <c r="JP225" s="91"/>
      <c r="JQ225" s="91"/>
      <c r="JR225" s="91"/>
      <c r="JS225" s="91"/>
      <c r="JT225" s="91"/>
      <c r="JU225" s="91"/>
      <c r="JV225" s="91"/>
      <c r="JW225" s="91"/>
      <c r="JX225" s="91"/>
      <c r="JY225" s="91"/>
      <c r="JZ225" s="91"/>
      <c r="KA225" s="91"/>
      <c r="KB225" s="91"/>
      <c r="KC225" s="91"/>
      <c r="KD225" s="91"/>
      <c r="KE225" s="91"/>
      <c r="KF225" s="91"/>
      <c r="KG225" s="91"/>
      <c r="KH225" s="91"/>
      <c r="KI225" s="91"/>
      <c r="KJ225" s="91"/>
      <c r="KK225" s="91"/>
      <c r="KL225" s="91"/>
      <c r="KM225" s="91"/>
      <c r="KN225" s="91"/>
      <c r="KO225" s="91"/>
      <c r="KP225" s="91"/>
      <c r="KQ225" s="91"/>
      <c r="KR225" s="91"/>
      <c r="KS225" s="91"/>
      <c r="KT225" s="91"/>
      <c r="KU225" s="91"/>
      <c r="KV225" s="91"/>
      <c r="KW225" s="91"/>
      <c r="KX225" s="91"/>
      <c r="KY225" s="91"/>
      <c r="KZ225" s="91"/>
      <c r="LA225" s="91"/>
      <c r="LB225" s="91"/>
      <c r="LC225" s="91"/>
      <c r="LD225" s="91"/>
      <c r="LE225" s="91"/>
      <c r="LF225" s="91"/>
      <c r="LG225" s="91"/>
      <c r="LH225" s="91"/>
      <c r="LI225" s="91"/>
      <c r="LJ225" s="91"/>
      <c r="LK225" s="91"/>
      <c r="LL225" s="91"/>
      <c r="LM225" s="91"/>
      <c r="LN225" s="91"/>
      <c r="LO225" s="91"/>
      <c r="LP225" s="91"/>
      <c r="LQ225" s="91"/>
      <c r="LR225" s="91"/>
      <c r="LS225" s="91"/>
      <c r="LT225" s="91"/>
      <c r="LU225" s="91"/>
      <c r="LV225" s="91"/>
      <c r="LW225" s="91"/>
      <c r="LX225" s="91"/>
      <c r="LY225" s="91"/>
    </row>
    <row r="226" spans="1:337" s="1" customFormat="1" ht="15" thickBot="1" x14ac:dyDescent="0.4">
      <c r="A226" s="59">
        <f>A222+1</f>
        <v>55</v>
      </c>
      <c r="B226" s="3">
        <v>0</v>
      </c>
      <c r="C226" s="4">
        <v>0</v>
      </c>
      <c r="D226" s="5">
        <v>0</v>
      </c>
      <c r="E226" s="48" cm="1">
        <f t="array" ref="E226:F228">AF222:AG224</f>
        <v>-0.4285662982043083</v>
      </c>
      <c r="F226" s="49">
        <v>-0.32762443177774375</v>
      </c>
      <c r="G226" s="49" cm="1">
        <f t="array" ref="G226:G228">AI222:AI224</f>
        <v>3.8272459571230506</v>
      </c>
      <c r="H226" s="49" cm="1">
        <f t="array" ref="H226:H228">AH222:AH224</f>
        <v>0.44723413386231731</v>
      </c>
      <c r="I226" s="52">
        <f>AJ222</f>
        <v>-1.5410561511039926</v>
      </c>
      <c r="J226" s="8">
        <v>3</v>
      </c>
      <c r="K226" s="9" cm="1">
        <f t="array" ref="K226:N228" xml:space="preserve"> MMULT(E226:F228, TRANSPOSE(B226:C229))+H226:H228</f>
        <v>0.44723413386231731</v>
      </c>
      <c r="L226" s="9">
        <v>0.11960970208457355</v>
      </c>
      <c r="M226" s="9">
        <v>1.8667835658009002E-2</v>
      </c>
      <c r="N226" s="9">
        <v>-0.30895659611973475</v>
      </c>
      <c r="O226" s="11">
        <f>(EXP(K226)-EXP(-K226))/(EXP(K226)+EXP(-K226))</f>
        <v>0.41962280955930781</v>
      </c>
      <c r="P226" s="11">
        <f t="shared" ref="P226:R228" si="58">1/(1+EXP(-L226))</f>
        <v>0.52986682657670681</v>
      </c>
      <c r="Q226" s="11">
        <f t="shared" si="58"/>
        <v>0.50466682338759272</v>
      </c>
      <c r="R226" s="11">
        <f t="shared" si="58"/>
        <v>0.42336944232921042</v>
      </c>
      <c r="S226" s="105" cm="1">
        <f t="array" ref="S226:S229">MMULT(TRANSPOSE(O226:R228), G226:G228)+I226</f>
        <v>-0.15670815890462109</v>
      </c>
      <c r="T226" s="15">
        <f t="shared" si="52"/>
        <v>0.46090293788160874</v>
      </c>
      <c r="U226" s="16" cm="1">
        <f t="array" ref="U226">0.25*(-SUMPRODUCT(D226:D229,LN(T226:T229))-SUMPRODUCT(1-D226:D229,LN(1-T226:T229)))</f>
        <v>0.60519613054295363</v>
      </c>
      <c r="V226" s="17" cm="1">
        <f t="array" ref="V226:V229">0.25*(T226:T229-D226:D229)</f>
        <v>0.11522573447040219</v>
      </c>
      <c r="W226" s="20" cm="1">
        <f t="array" ref="W226:W228" xml:space="preserve"> TRANSPOSE(MMULT( TRANSPOSE(_xlfn.ANCHORARRAY(V226)), TRANSPOSE(O226:R228)))</f>
        <v>-1.9254138249573859E-2</v>
      </c>
      <c r="X226" s="20">
        <f>SUM(_xlfn.ANCHORARRAY(V226))</f>
        <v>5.3499616694301921E-3</v>
      </c>
      <c r="Y226" s="22" cm="1">
        <f t="array" ref="Y226:AB228">(G226:G228)*(TRANSPOSE(_xlfn.ANCHORARRAY(V226))*(O226:R228)*(1-O226:R228))</f>
        <v>0.10740024722113932</v>
      </c>
      <c r="Z226" s="23">
        <v>-0.10784176598232556</v>
      </c>
      <c r="AA226" s="23">
        <v>-0.10639899059660879</v>
      </c>
      <c r="AB226" s="17">
        <v>0.1069336155886621</v>
      </c>
      <c r="AC226" s="20" cm="1">
        <f t="array" ref="AC226:AD228">MMULT((_xlfn.ANCHORARRAY(Y226)),(B226:C229))</f>
        <v>5.3462499205331193E-4</v>
      </c>
      <c r="AD226" s="26">
        <v>-9.081503936634594E-4</v>
      </c>
      <c r="AE226" s="28">
        <f>SUM(Y226:AB226)</f>
        <v>9.3106230867071038E-5</v>
      </c>
      <c r="AF226" s="117" cm="1">
        <f t="array" ref="AF226:AG228">E226:F228-3*(_xlfn.ANCHORARRAY(AC226))</f>
        <v>-0.43017017318046824</v>
      </c>
      <c r="AG226" s="118">
        <v>-0.3248999805967534</v>
      </c>
      <c r="AH226" s="114" cm="1">
        <f t="array" ref="AH226:AH228">(H226:H228)-3*(AE226:AE228)</f>
        <v>0.44695481516971608</v>
      </c>
      <c r="AI226" s="121" cm="1">
        <f t="array" ref="AI226:AI228">G226:G228-3*(_xlfn.ANCHORARRAY(W226))</f>
        <v>3.8850083718717721</v>
      </c>
      <c r="AJ226" s="124">
        <f>I226-3*(X226)</f>
        <v>-1.5571060361122833</v>
      </c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  <c r="AY226" s="91"/>
      <c r="AZ226" s="91"/>
      <c r="BA226" s="91"/>
      <c r="BB226" s="91"/>
      <c r="BC226" s="91"/>
      <c r="BD226" s="91"/>
      <c r="BE226" s="91"/>
      <c r="BF226" s="91"/>
      <c r="BG226" s="91"/>
      <c r="BH226" s="91"/>
      <c r="BI226" s="91"/>
      <c r="BJ226" s="91"/>
      <c r="BK226" s="91"/>
      <c r="BL226" s="91"/>
      <c r="BM226" s="91"/>
      <c r="BN226" s="91"/>
      <c r="BO226" s="91"/>
      <c r="BP226" s="91"/>
      <c r="BQ226" s="91"/>
      <c r="BR226" s="91"/>
      <c r="BS226" s="91"/>
      <c r="BT226" s="91"/>
      <c r="BU226" s="91"/>
      <c r="BV226" s="91"/>
      <c r="BW226" s="91"/>
      <c r="BX226" s="91"/>
      <c r="BY226" s="91"/>
      <c r="BZ226" s="91"/>
      <c r="CA226" s="91"/>
      <c r="CB226" s="91"/>
      <c r="CC226" s="91"/>
      <c r="CD226" s="91"/>
      <c r="CE226" s="91"/>
      <c r="CF226" s="91"/>
      <c r="CG226" s="91"/>
      <c r="CH226" s="91"/>
      <c r="CI226" s="91"/>
      <c r="CJ226" s="91"/>
      <c r="CK226" s="91"/>
      <c r="CL226" s="91"/>
      <c r="CM226" s="91"/>
      <c r="CN226" s="91"/>
      <c r="CO226" s="91"/>
      <c r="CP226" s="91"/>
      <c r="CQ226" s="91"/>
      <c r="CR226" s="91"/>
      <c r="CS226" s="91"/>
      <c r="CT226" s="91"/>
      <c r="CU226" s="91"/>
      <c r="CV226" s="91"/>
      <c r="CW226" s="91"/>
      <c r="CX226" s="91"/>
      <c r="CY226" s="91"/>
      <c r="CZ226" s="91"/>
      <c r="DA226" s="91"/>
      <c r="DB226" s="91"/>
      <c r="DC226" s="91"/>
      <c r="DD226" s="91"/>
      <c r="DE226" s="91"/>
      <c r="DF226" s="91"/>
      <c r="DG226" s="91"/>
      <c r="DH226" s="91"/>
      <c r="DI226" s="91"/>
      <c r="DJ226" s="91"/>
      <c r="DK226" s="91"/>
      <c r="DL226" s="91"/>
      <c r="DM226" s="91"/>
      <c r="DN226" s="91"/>
      <c r="DO226" s="91"/>
      <c r="DP226" s="91"/>
      <c r="DQ226" s="91"/>
      <c r="DR226" s="91"/>
      <c r="DS226" s="91"/>
      <c r="DT226" s="91"/>
      <c r="DU226" s="91"/>
      <c r="DV226" s="91"/>
      <c r="DW226" s="91"/>
      <c r="DX226" s="91"/>
      <c r="DY226" s="91"/>
      <c r="DZ226" s="91"/>
      <c r="EA226" s="91"/>
      <c r="EB226" s="91"/>
      <c r="EC226" s="91"/>
      <c r="ED226" s="91"/>
      <c r="EE226" s="91"/>
      <c r="EF226" s="91"/>
      <c r="EG226" s="91"/>
      <c r="EH226" s="91"/>
      <c r="EI226" s="91"/>
      <c r="EJ226" s="91"/>
      <c r="EK226" s="91"/>
      <c r="EL226" s="91"/>
      <c r="EM226" s="91"/>
      <c r="EN226" s="91"/>
      <c r="EO226" s="91"/>
      <c r="EP226" s="91"/>
      <c r="EQ226" s="91"/>
      <c r="ER226" s="91"/>
      <c r="ES226" s="91"/>
      <c r="ET226" s="91"/>
      <c r="EU226" s="91"/>
      <c r="EV226" s="91"/>
      <c r="EW226" s="91"/>
      <c r="EX226" s="91"/>
      <c r="EY226" s="91"/>
      <c r="EZ226" s="91"/>
      <c r="FA226" s="91"/>
      <c r="FB226" s="91"/>
      <c r="FC226" s="91"/>
      <c r="FD226" s="91"/>
      <c r="FE226" s="91"/>
      <c r="FF226" s="91"/>
      <c r="FG226" s="91"/>
      <c r="FH226" s="91"/>
      <c r="FI226" s="91"/>
      <c r="FJ226" s="91"/>
      <c r="FK226" s="91"/>
      <c r="FL226" s="91"/>
      <c r="FM226" s="91"/>
      <c r="FN226" s="91"/>
      <c r="FO226" s="91"/>
      <c r="FP226" s="91"/>
      <c r="FQ226" s="91"/>
      <c r="FR226" s="91"/>
      <c r="FS226" s="91"/>
      <c r="FT226" s="91"/>
      <c r="FU226" s="91"/>
      <c r="FV226" s="91"/>
      <c r="FW226" s="91"/>
      <c r="FX226" s="91"/>
      <c r="FY226" s="91"/>
      <c r="FZ226" s="91"/>
      <c r="GA226" s="91"/>
      <c r="GB226" s="91"/>
      <c r="GC226" s="91"/>
      <c r="GD226" s="91"/>
      <c r="GE226" s="91"/>
      <c r="GF226" s="91"/>
      <c r="GG226" s="91"/>
      <c r="GH226" s="91"/>
      <c r="GI226" s="91"/>
      <c r="GJ226" s="91"/>
      <c r="GK226" s="91"/>
      <c r="GL226" s="91"/>
      <c r="GM226" s="91"/>
      <c r="GN226" s="91"/>
      <c r="GO226" s="91"/>
      <c r="GP226" s="91"/>
      <c r="GQ226" s="91"/>
      <c r="GR226" s="91"/>
      <c r="GS226" s="91"/>
      <c r="GT226" s="91"/>
      <c r="GU226" s="91"/>
      <c r="GV226" s="91"/>
      <c r="GW226" s="91"/>
      <c r="GX226" s="91"/>
      <c r="GY226" s="91"/>
      <c r="GZ226" s="91"/>
      <c r="HA226" s="91"/>
      <c r="HB226" s="91"/>
      <c r="HC226" s="91"/>
      <c r="HD226" s="91"/>
      <c r="HE226" s="91"/>
      <c r="HF226" s="91"/>
      <c r="HG226" s="91"/>
      <c r="HH226" s="91"/>
      <c r="HI226" s="91"/>
      <c r="HJ226" s="91"/>
      <c r="HK226" s="91"/>
      <c r="HL226" s="91"/>
      <c r="HM226" s="91"/>
      <c r="HN226" s="91"/>
      <c r="HO226" s="91"/>
      <c r="HP226" s="91"/>
      <c r="HQ226" s="91"/>
      <c r="HR226" s="91"/>
      <c r="HS226" s="91"/>
      <c r="HT226" s="91"/>
      <c r="HU226" s="91"/>
      <c r="HV226" s="91"/>
      <c r="HW226" s="91"/>
      <c r="HX226" s="91"/>
      <c r="HY226" s="91"/>
      <c r="HZ226" s="91"/>
      <c r="IA226" s="91"/>
      <c r="IB226" s="91"/>
      <c r="IC226" s="91"/>
      <c r="ID226" s="91"/>
      <c r="IE226" s="91"/>
      <c r="IF226" s="91"/>
      <c r="IG226" s="91"/>
      <c r="IH226" s="91"/>
      <c r="II226" s="91"/>
      <c r="IJ226" s="91"/>
      <c r="IK226" s="91"/>
      <c r="IL226" s="91"/>
      <c r="IM226" s="91"/>
      <c r="IN226" s="91"/>
      <c r="IO226" s="91"/>
      <c r="IP226" s="91"/>
      <c r="IQ226" s="91"/>
      <c r="IR226" s="91"/>
      <c r="IS226" s="91"/>
      <c r="IT226" s="91"/>
      <c r="IU226" s="91"/>
      <c r="IV226" s="91"/>
      <c r="IW226" s="91"/>
      <c r="IX226" s="91"/>
      <c r="IY226" s="91"/>
      <c r="IZ226" s="91"/>
      <c r="JA226" s="91"/>
      <c r="JB226" s="91"/>
      <c r="JC226" s="91"/>
      <c r="JD226" s="91"/>
      <c r="JE226" s="91"/>
      <c r="JF226" s="91"/>
      <c r="JG226" s="91"/>
      <c r="JH226" s="91"/>
      <c r="JI226" s="91"/>
      <c r="JJ226" s="91"/>
      <c r="JK226" s="91"/>
      <c r="JL226" s="91"/>
      <c r="JM226" s="91"/>
      <c r="JN226" s="91"/>
      <c r="JO226" s="91"/>
      <c r="JP226" s="91"/>
      <c r="JQ226" s="91"/>
      <c r="JR226" s="91"/>
      <c r="JS226" s="91"/>
      <c r="JT226" s="91"/>
      <c r="JU226" s="91"/>
      <c r="JV226" s="91"/>
      <c r="JW226" s="91"/>
      <c r="JX226" s="91"/>
      <c r="JY226" s="91"/>
      <c r="JZ226" s="91"/>
      <c r="KA226" s="91"/>
      <c r="KB226" s="91"/>
      <c r="KC226" s="91"/>
      <c r="KD226" s="91"/>
      <c r="KE226" s="91"/>
      <c r="KF226" s="91"/>
      <c r="KG226" s="91"/>
      <c r="KH226" s="91"/>
      <c r="KI226" s="91"/>
      <c r="KJ226" s="91"/>
      <c r="KK226" s="91"/>
      <c r="KL226" s="91"/>
      <c r="KM226" s="91"/>
      <c r="KN226" s="91"/>
      <c r="KO226" s="91"/>
      <c r="KP226" s="91"/>
      <c r="KQ226" s="91"/>
      <c r="KR226" s="91"/>
      <c r="KS226" s="91"/>
      <c r="KT226" s="91"/>
      <c r="KU226" s="91"/>
      <c r="KV226" s="91"/>
      <c r="KW226" s="91"/>
      <c r="KX226" s="91"/>
      <c r="KY226" s="91"/>
      <c r="KZ226" s="91"/>
      <c r="LA226" s="91"/>
      <c r="LB226" s="91"/>
      <c r="LC226" s="91"/>
      <c r="LD226" s="91"/>
      <c r="LE226" s="91"/>
      <c r="LF226" s="91"/>
      <c r="LG226" s="91"/>
      <c r="LH226" s="91"/>
      <c r="LI226" s="91"/>
      <c r="LJ226" s="91"/>
      <c r="LK226" s="91"/>
      <c r="LL226" s="91"/>
      <c r="LM226" s="91"/>
      <c r="LN226" s="91"/>
      <c r="LO226" s="91"/>
      <c r="LP226" s="91"/>
      <c r="LQ226" s="91"/>
      <c r="LR226" s="91"/>
      <c r="LS226" s="91"/>
      <c r="LT226" s="91"/>
      <c r="LU226" s="91"/>
      <c r="LV226" s="91"/>
      <c r="LW226" s="91"/>
      <c r="LX226" s="91"/>
      <c r="LY226" s="91"/>
    </row>
    <row r="227" spans="1:337" s="1" customFormat="1" ht="15" thickBot="1" x14ac:dyDescent="0.4">
      <c r="A227" s="60"/>
      <c r="B227" s="29">
        <v>0</v>
      </c>
      <c r="C227" s="30">
        <v>1</v>
      </c>
      <c r="D227" s="31">
        <v>1</v>
      </c>
      <c r="E227" s="50">
        <v>-0.47264957157703907</v>
      </c>
      <c r="F227" s="51">
        <v>0.75656548756755237</v>
      </c>
      <c r="G227" s="49">
        <v>-0.474046028368172</v>
      </c>
      <c r="H227" s="49">
        <v>0.12037762746952425</v>
      </c>
      <c r="I227" s="53"/>
      <c r="J227" s="34"/>
      <c r="K227" s="10">
        <v>0.12037762746952425</v>
      </c>
      <c r="L227" s="10">
        <v>0.87694311503707667</v>
      </c>
      <c r="M227" s="10">
        <v>-0.35227194410751483</v>
      </c>
      <c r="N227" s="10">
        <v>0.40429354346003754</v>
      </c>
      <c r="O227" s="13">
        <f>1/(1+EXP(-K227))</f>
        <v>0.53005811851573814</v>
      </c>
      <c r="P227" s="13">
        <f t="shared" si="58"/>
        <v>0.70618835917103639</v>
      </c>
      <c r="Q227" s="13">
        <f t="shared" si="58"/>
        <v>0.41283158919027024</v>
      </c>
      <c r="R227" s="13">
        <f t="shared" si="58"/>
        <v>0.59971879157122887</v>
      </c>
      <c r="S227" s="106">
        <v>0.19076647289085558</v>
      </c>
      <c r="T227" s="15">
        <f t="shared" si="52"/>
        <v>0.54754751046125838</v>
      </c>
      <c r="U227" s="35"/>
      <c r="V227" s="18">
        <v>-0.11311312238468541</v>
      </c>
      <c r="W227" s="21">
        <v>3.9226359760730634E-3</v>
      </c>
      <c r="X227" s="21"/>
      <c r="Y227" s="24">
        <v>-1.3606224717735075E-2</v>
      </c>
      <c r="Z227" s="25">
        <v>1.1125590123736645E-2</v>
      </c>
      <c r="AA227" s="25">
        <v>1.2779241541158393E-2</v>
      </c>
      <c r="AB227" s="18">
        <v>-1.3023991017272588E-2</v>
      </c>
      <c r="AC227" s="21">
        <v>-2.4474947611419565E-4</v>
      </c>
      <c r="AD227" s="27">
        <v>-1.8984008935359429E-3</v>
      </c>
      <c r="AE227" s="28">
        <f>SUM(Y227:AB227)</f>
        <v>-2.7253840701126249E-3</v>
      </c>
      <c r="AF227" s="117">
        <v>-0.4719153231486965</v>
      </c>
      <c r="AG227" s="118">
        <v>0.76226069024816023</v>
      </c>
      <c r="AH227" s="115">
        <v>0.12855377967986212</v>
      </c>
      <c r="AI227" s="122">
        <v>-0.48581393629639119</v>
      </c>
      <c r="AJ227" s="125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91"/>
      <c r="BC227" s="91"/>
      <c r="BD227" s="91"/>
      <c r="BE227" s="91"/>
      <c r="BF227" s="91"/>
      <c r="BG227" s="91"/>
      <c r="BH227" s="91"/>
      <c r="BI227" s="91"/>
      <c r="BJ227" s="91"/>
      <c r="BK227" s="91"/>
      <c r="BL227" s="91"/>
      <c r="BM227" s="91"/>
      <c r="BN227" s="91"/>
      <c r="BO227" s="91"/>
      <c r="BP227" s="91"/>
      <c r="BQ227" s="91"/>
      <c r="BR227" s="91"/>
      <c r="BS227" s="91"/>
      <c r="BT227" s="91"/>
      <c r="BU227" s="91"/>
      <c r="BV227" s="91"/>
      <c r="BW227" s="91"/>
      <c r="BX227" s="91"/>
      <c r="BY227" s="91"/>
      <c r="BZ227" s="91"/>
      <c r="CA227" s="91"/>
      <c r="CB227" s="91"/>
      <c r="CC227" s="91"/>
      <c r="CD227" s="91"/>
      <c r="CE227" s="91"/>
      <c r="CF227" s="91"/>
      <c r="CG227" s="91"/>
      <c r="CH227" s="91"/>
      <c r="CI227" s="91"/>
      <c r="CJ227" s="91"/>
      <c r="CK227" s="91"/>
      <c r="CL227" s="91"/>
      <c r="CM227" s="91"/>
      <c r="CN227" s="91"/>
      <c r="CO227" s="91"/>
      <c r="CP227" s="91"/>
      <c r="CQ227" s="91"/>
      <c r="CR227" s="91"/>
      <c r="CS227" s="91"/>
      <c r="CT227" s="91"/>
      <c r="CU227" s="91"/>
      <c r="CV227" s="91"/>
      <c r="CW227" s="91"/>
      <c r="CX227" s="91"/>
      <c r="CY227" s="91"/>
      <c r="CZ227" s="91"/>
      <c r="DA227" s="91"/>
      <c r="DB227" s="91"/>
      <c r="DC227" s="91"/>
      <c r="DD227" s="91"/>
      <c r="DE227" s="91"/>
      <c r="DF227" s="91"/>
      <c r="DG227" s="91"/>
      <c r="DH227" s="91"/>
      <c r="DI227" s="91"/>
      <c r="DJ227" s="91"/>
      <c r="DK227" s="91"/>
      <c r="DL227" s="91"/>
      <c r="DM227" s="91"/>
      <c r="DN227" s="91"/>
      <c r="DO227" s="91"/>
      <c r="DP227" s="91"/>
      <c r="DQ227" s="91"/>
      <c r="DR227" s="91"/>
      <c r="DS227" s="91"/>
      <c r="DT227" s="91"/>
      <c r="DU227" s="91"/>
      <c r="DV227" s="91"/>
      <c r="DW227" s="91"/>
      <c r="DX227" s="91"/>
      <c r="DY227" s="91"/>
      <c r="DZ227" s="91"/>
      <c r="EA227" s="91"/>
      <c r="EB227" s="91"/>
      <c r="EC227" s="91"/>
      <c r="ED227" s="91"/>
      <c r="EE227" s="91"/>
      <c r="EF227" s="91"/>
      <c r="EG227" s="91"/>
      <c r="EH227" s="91"/>
      <c r="EI227" s="91"/>
      <c r="EJ227" s="91"/>
      <c r="EK227" s="91"/>
      <c r="EL227" s="91"/>
      <c r="EM227" s="91"/>
      <c r="EN227" s="91"/>
      <c r="EO227" s="91"/>
      <c r="EP227" s="91"/>
      <c r="EQ227" s="91"/>
      <c r="ER227" s="91"/>
      <c r="ES227" s="91"/>
      <c r="ET227" s="91"/>
      <c r="EU227" s="91"/>
      <c r="EV227" s="91"/>
      <c r="EW227" s="91"/>
      <c r="EX227" s="91"/>
      <c r="EY227" s="91"/>
      <c r="EZ227" s="91"/>
      <c r="FA227" s="91"/>
      <c r="FB227" s="91"/>
      <c r="FC227" s="91"/>
      <c r="FD227" s="91"/>
      <c r="FE227" s="91"/>
      <c r="FF227" s="91"/>
      <c r="FG227" s="91"/>
      <c r="FH227" s="91"/>
      <c r="FI227" s="91"/>
      <c r="FJ227" s="91"/>
      <c r="FK227" s="91"/>
      <c r="FL227" s="91"/>
      <c r="FM227" s="91"/>
      <c r="FN227" s="91"/>
      <c r="FO227" s="91"/>
      <c r="FP227" s="91"/>
      <c r="FQ227" s="91"/>
      <c r="FR227" s="91"/>
      <c r="FS227" s="91"/>
      <c r="FT227" s="91"/>
      <c r="FU227" s="91"/>
      <c r="FV227" s="91"/>
      <c r="FW227" s="91"/>
      <c r="FX227" s="91"/>
      <c r="FY227" s="91"/>
      <c r="FZ227" s="91"/>
      <c r="GA227" s="91"/>
      <c r="GB227" s="91"/>
      <c r="GC227" s="91"/>
      <c r="GD227" s="91"/>
      <c r="GE227" s="91"/>
      <c r="GF227" s="91"/>
      <c r="GG227" s="91"/>
      <c r="GH227" s="91"/>
      <c r="GI227" s="91"/>
      <c r="GJ227" s="91"/>
      <c r="GK227" s="91"/>
      <c r="GL227" s="91"/>
      <c r="GM227" s="91"/>
      <c r="GN227" s="91"/>
      <c r="GO227" s="91"/>
      <c r="GP227" s="91"/>
      <c r="GQ227" s="91"/>
      <c r="GR227" s="91"/>
      <c r="GS227" s="91"/>
      <c r="GT227" s="91"/>
      <c r="GU227" s="91"/>
      <c r="GV227" s="91"/>
      <c r="GW227" s="91"/>
      <c r="GX227" s="91"/>
      <c r="GY227" s="91"/>
      <c r="GZ227" s="91"/>
      <c r="HA227" s="91"/>
      <c r="HB227" s="91"/>
      <c r="HC227" s="91"/>
      <c r="HD227" s="91"/>
      <c r="HE227" s="91"/>
      <c r="HF227" s="91"/>
      <c r="HG227" s="91"/>
      <c r="HH227" s="91"/>
      <c r="HI227" s="91"/>
      <c r="HJ227" s="91"/>
      <c r="HK227" s="91"/>
      <c r="HL227" s="91"/>
      <c r="HM227" s="91"/>
      <c r="HN227" s="91"/>
      <c r="HO227" s="91"/>
      <c r="HP227" s="91"/>
      <c r="HQ227" s="91"/>
      <c r="HR227" s="91"/>
      <c r="HS227" s="91"/>
      <c r="HT227" s="91"/>
      <c r="HU227" s="91"/>
      <c r="HV227" s="91"/>
      <c r="HW227" s="91"/>
      <c r="HX227" s="91"/>
      <c r="HY227" s="91"/>
      <c r="HZ227" s="91"/>
      <c r="IA227" s="91"/>
      <c r="IB227" s="91"/>
      <c r="IC227" s="91"/>
      <c r="ID227" s="91"/>
      <c r="IE227" s="91"/>
      <c r="IF227" s="91"/>
      <c r="IG227" s="91"/>
      <c r="IH227" s="91"/>
      <c r="II227" s="91"/>
      <c r="IJ227" s="91"/>
      <c r="IK227" s="91"/>
      <c r="IL227" s="91"/>
      <c r="IM227" s="91"/>
      <c r="IN227" s="91"/>
      <c r="IO227" s="91"/>
      <c r="IP227" s="91"/>
      <c r="IQ227" s="91"/>
      <c r="IR227" s="91"/>
      <c r="IS227" s="91"/>
      <c r="IT227" s="91"/>
      <c r="IU227" s="91"/>
      <c r="IV227" s="91"/>
      <c r="IW227" s="91"/>
      <c r="IX227" s="91"/>
      <c r="IY227" s="91"/>
      <c r="IZ227" s="91"/>
      <c r="JA227" s="91"/>
      <c r="JB227" s="91"/>
      <c r="JC227" s="91"/>
      <c r="JD227" s="91"/>
      <c r="JE227" s="91"/>
      <c r="JF227" s="91"/>
      <c r="JG227" s="91"/>
      <c r="JH227" s="91"/>
      <c r="JI227" s="91"/>
      <c r="JJ227" s="91"/>
      <c r="JK227" s="91"/>
      <c r="JL227" s="91"/>
      <c r="JM227" s="91"/>
      <c r="JN227" s="91"/>
      <c r="JO227" s="91"/>
      <c r="JP227" s="91"/>
      <c r="JQ227" s="91"/>
      <c r="JR227" s="91"/>
      <c r="JS227" s="91"/>
      <c r="JT227" s="91"/>
      <c r="JU227" s="91"/>
      <c r="JV227" s="91"/>
      <c r="JW227" s="91"/>
      <c r="JX227" s="91"/>
      <c r="JY227" s="91"/>
      <c r="JZ227" s="91"/>
      <c r="KA227" s="91"/>
      <c r="KB227" s="91"/>
      <c r="KC227" s="91"/>
      <c r="KD227" s="91"/>
      <c r="KE227" s="91"/>
      <c r="KF227" s="91"/>
      <c r="KG227" s="91"/>
      <c r="KH227" s="91"/>
      <c r="KI227" s="91"/>
      <c r="KJ227" s="91"/>
      <c r="KK227" s="91"/>
      <c r="KL227" s="91"/>
      <c r="KM227" s="91"/>
      <c r="KN227" s="91"/>
      <c r="KO227" s="91"/>
      <c r="KP227" s="91"/>
      <c r="KQ227" s="91"/>
      <c r="KR227" s="91"/>
      <c r="KS227" s="91"/>
      <c r="KT227" s="91"/>
      <c r="KU227" s="91"/>
      <c r="KV227" s="91"/>
      <c r="KW227" s="91"/>
      <c r="KX227" s="91"/>
      <c r="KY227" s="91"/>
      <c r="KZ227" s="91"/>
      <c r="LA227" s="91"/>
      <c r="LB227" s="91"/>
      <c r="LC227" s="91"/>
      <c r="LD227" s="91"/>
      <c r="LE227" s="91"/>
      <c r="LF227" s="91"/>
      <c r="LG227" s="91"/>
      <c r="LH227" s="91"/>
      <c r="LI227" s="91"/>
      <c r="LJ227" s="91"/>
      <c r="LK227" s="91"/>
      <c r="LL227" s="91"/>
      <c r="LM227" s="91"/>
      <c r="LN227" s="91"/>
      <c r="LO227" s="91"/>
      <c r="LP227" s="91"/>
      <c r="LQ227" s="91"/>
      <c r="LR227" s="91"/>
      <c r="LS227" s="91"/>
      <c r="LT227" s="91"/>
      <c r="LU227" s="91"/>
      <c r="LV227" s="91"/>
      <c r="LW227" s="91"/>
      <c r="LX227" s="91"/>
      <c r="LY227" s="91"/>
    </row>
    <row r="228" spans="1:337" s="1" customFormat="1" ht="15" thickBot="1" x14ac:dyDescent="0.4">
      <c r="A228" s="60"/>
      <c r="B228" s="29">
        <v>1</v>
      </c>
      <c r="C228" s="30">
        <v>0</v>
      </c>
      <c r="D228" s="31">
        <v>1</v>
      </c>
      <c r="E228" s="50">
        <v>-0.1725782001505328</v>
      </c>
      <c r="F228" s="51">
        <v>0.54032106971000138</v>
      </c>
      <c r="G228" s="49">
        <v>6.7324873382883843E-2</v>
      </c>
      <c r="H228" s="49">
        <v>-0.24132527678693871</v>
      </c>
      <c r="I228" s="53"/>
      <c r="J228" s="34"/>
      <c r="K228" s="10">
        <v>-0.24132527678693871</v>
      </c>
      <c r="L228" s="10">
        <v>0.29899579292306266</v>
      </c>
      <c r="M228" s="10">
        <v>-0.41390347693747154</v>
      </c>
      <c r="N228" s="10">
        <v>0.12641759277252984</v>
      </c>
      <c r="O228" s="13">
        <f>1/(1+EXP(-K228))</f>
        <v>0.439959782993322</v>
      </c>
      <c r="P228" s="13">
        <f t="shared" si="58"/>
        <v>0.57419701171276816</v>
      </c>
      <c r="Q228" s="13">
        <f t="shared" si="58"/>
        <v>0.39797651098267517</v>
      </c>
      <c r="R228" s="13">
        <f t="shared" si="58"/>
        <v>0.53156237511942506</v>
      </c>
      <c r="S228" s="106">
        <v>0.22152045137100629</v>
      </c>
      <c r="T228" s="15">
        <f t="shared" si="52"/>
        <v>0.55515475408431358</v>
      </c>
      <c r="U228" s="35"/>
      <c r="V228" s="18">
        <v>-0.1112113114789216</v>
      </c>
      <c r="W228" s="21">
        <v>2.3225846535608746E-3</v>
      </c>
      <c r="X228" s="21"/>
      <c r="Y228" s="24">
        <v>1.9114248363377132E-3</v>
      </c>
      <c r="Z228" s="25">
        <v>-1.8619077906855787E-3</v>
      </c>
      <c r="AA228" s="25">
        <v>-1.7938882458275209E-3</v>
      </c>
      <c r="AB228" s="18">
        <v>1.9186345689817612E-3</v>
      </c>
      <c r="AC228" s="21">
        <v>1.2474632315424036E-4</v>
      </c>
      <c r="AD228" s="27">
        <v>5.6726778296182492E-5</v>
      </c>
      <c r="AE228" s="28">
        <f>SUM(Y228:AB228)</f>
        <v>1.7426336880637478E-4</v>
      </c>
      <c r="AF228" s="117">
        <v>-0.17295243911999553</v>
      </c>
      <c r="AG228" s="118">
        <v>0.5401508893751128</v>
      </c>
      <c r="AH228" s="115">
        <v>-0.24184806689335783</v>
      </c>
      <c r="AI228" s="122">
        <v>6.0357119422201219E-2</v>
      </c>
      <c r="AJ228" s="125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91"/>
      <c r="BC228" s="91"/>
      <c r="BD228" s="91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/>
      <c r="BX228" s="91"/>
      <c r="BY228" s="91"/>
      <c r="BZ228" s="91"/>
      <c r="CA228" s="91"/>
      <c r="CB228" s="91"/>
      <c r="CC228" s="91"/>
      <c r="CD228" s="91"/>
      <c r="CE228" s="91"/>
      <c r="CF228" s="91"/>
      <c r="CG228" s="91"/>
      <c r="CH228" s="91"/>
      <c r="CI228" s="91"/>
      <c r="CJ228" s="91"/>
      <c r="CK228" s="91"/>
      <c r="CL228" s="91"/>
      <c r="CM228" s="91"/>
      <c r="CN228" s="91"/>
      <c r="CO228" s="91"/>
      <c r="CP228" s="91"/>
      <c r="CQ228" s="91"/>
      <c r="CR228" s="91"/>
      <c r="CS228" s="91"/>
      <c r="CT228" s="91"/>
      <c r="CU228" s="91"/>
      <c r="CV228" s="91"/>
      <c r="CW228" s="91"/>
      <c r="CX228" s="91"/>
      <c r="CY228" s="91"/>
      <c r="CZ228" s="91"/>
      <c r="DA228" s="91"/>
      <c r="DB228" s="91"/>
      <c r="DC228" s="91"/>
      <c r="DD228" s="91"/>
      <c r="DE228" s="91"/>
      <c r="DF228" s="91"/>
      <c r="DG228" s="91"/>
      <c r="DH228" s="91"/>
      <c r="DI228" s="91"/>
      <c r="DJ228" s="91"/>
      <c r="DK228" s="91"/>
      <c r="DL228" s="91"/>
      <c r="DM228" s="91"/>
      <c r="DN228" s="91"/>
      <c r="DO228" s="91"/>
      <c r="DP228" s="91"/>
      <c r="DQ228" s="91"/>
      <c r="DR228" s="91"/>
      <c r="DS228" s="91"/>
      <c r="DT228" s="91"/>
      <c r="DU228" s="91"/>
      <c r="DV228" s="91"/>
      <c r="DW228" s="91"/>
      <c r="DX228" s="91"/>
      <c r="DY228" s="91"/>
      <c r="DZ228" s="91"/>
      <c r="EA228" s="91"/>
      <c r="EB228" s="91"/>
      <c r="EC228" s="91"/>
      <c r="ED228" s="91"/>
      <c r="EE228" s="91"/>
      <c r="EF228" s="91"/>
      <c r="EG228" s="91"/>
      <c r="EH228" s="91"/>
      <c r="EI228" s="91"/>
      <c r="EJ228" s="91"/>
      <c r="EK228" s="91"/>
      <c r="EL228" s="91"/>
      <c r="EM228" s="91"/>
      <c r="EN228" s="91"/>
      <c r="EO228" s="91"/>
      <c r="EP228" s="91"/>
      <c r="EQ228" s="91"/>
      <c r="ER228" s="91"/>
      <c r="ES228" s="91"/>
      <c r="ET228" s="91"/>
      <c r="EU228" s="91"/>
      <c r="EV228" s="91"/>
      <c r="EW228" s="91"/>
      <c r="EX228" s="91"/>
      <c r="EY228" s="91"/>
      <c r="EZ228" s="91"/>
      <c r="FA228" s="91"/>
      <c r="FB228" s="91"/>
      <c r="FC228" s="91"/>
      <c r="FD228" s="91"/>
      <c r="FE228" s="91"/>
      <c r="FF228" s="91"/>
      <c r="FG228" s="91"/>
      <c r="FH228" s="91"/>
      <c r="FI228" s="91"/>
      <c r="FJ228" s="91"/>
      <c r="FK228" s="91"/>
      <c r="FL228" s="91"/>
      <c r="FM228" s="91"/>
      <c r="FN228" s="91"/>
      <c r="FO228" s="91"/>
      <c r="FP228" s="91"/>
      <c r="FQ228" s="91"/>
      <c r="FR228" s="91"/>
      <c r="FS228" s="91"/>
      <c r="FT228" s="91"/>
      <c r="FU228" s="91"/>
      <c r="FV228" s="91"/>
      <c r="FW228" s="91"/>
      <c r="FX228" s="91"/>
      <c r="FY228" s="91"/>
      <c r="FZ228" s="91"/>
      <c r="GA228" s="91"/>
      <c r="GB228" s="91"/>
      <c r="GC228" s="91"/>
      <c r="GD228" s="91"/>
      <c r="GE228" s="91"/>
      <c r="GF228" s="91"/>
      <c r="GG228" s="91"/>
      <c r="GH228" s="91"/>
      <c r="GI228" s="91"/>
      <c r="GJ228" s="91"/>
      <c r="GK228" s="91"/>
      <c r="GL228" s="91"/>
      <c r="GM228" s="91"/>
      <c r="GN228" s="91"/>
      <c r="GO228" s="91"/>
      <c r="GP228" s="91"/>
      <c r="GQ228" s="91"/>
      <c r="GR228" s="91"/>
      <c r="GS228" s="91"/>
      <c r="GT228" s="91"/>
      <c r="GU228" s="91"/>
      <c r="GV228" s="91"/>
      <c r="GW228" s="91"/>
      <c r="GX228" s="91"/>
      <c r="GY228" s="91"/>
      <c r="GZ228" s="91"/>
      <c r="HA228" s="91"/>
      <c r="HB228" s="91"/>
      <c r="HC228" s="91"/>
      <c r="HD228" s="91"/>
      <c r="HE228" s="91"/>
      <c r="HF228" s="91"/>
      <c r="HG228" s="91"/>
      <c r="HH228" s="91"/>
      <c r="HI228" s="91"/>
      <c r="HJ228" s="91"/>
      <c r="HK228" s="91"/>
      <c r="HL228" s="91"/>
      <c r="HM228" s="91"/>
      <c r="HN228" s="91"/>
      <c r="HO228" s="91"/>
      <c r="HP228" s="91"/>
      <c r="HQ228" s="91"/>
      <c r="HR228" s="91"/>
      <c r="HS228" s="91"/>
      <c r="HT228" s="91"/>
      <c r="HU228" s="91"/>
      <c r="HV228" s="91"/>
      <c r="HW228" s="91"/>
      <c r="HX228" s="91"/>
      <c r="HY228" s="91"/>
      <c r="HZ228" s="91"/>
      <c r="IA228" s="91"/>
      <c r="IB228" s="91"/>
      <c r="IC228" s="91"/>
      <c r="ID228" s="91"/>
      <c r="IE228" s="91"/>
      <c r="IF228" s="91"/>
      <c r="IG228" s="91"/>
      <c r="IH228" s="91"/>
      <c r="II228" s="91"/>
      <c r="IJ228" s="91"/>
      <c r="IK228" s="91"/>
      <c r="IL228" s="91"/>
      <c r="IM228" s="91"/>
      <c r="IN228" s="91"/>
      <c r="IO228" s="91"/>
      <c r="IP228" s="91"/>
      <c r="IQ228" s="91"/>
      <c r="IR228" s="91"/>
      <c r="IS228" s="91"/>
      <c r="IT228" s="91"/>
      <c r="IU228" s="91"/>
      <c r="IV228" s="91"/>
      <c r="IW228" s="91"/>
      <c r="IX228" s="91"/>
      <c r="IY228" s="91"/>
      <c r="IZ228" s="91"/>
      <c r="JA228" s="91"/>
      <c r="JB228" s="91"/>
      <c r="JC228" s="91"/>
      <c r="JD228" s="91"/>
      <c r="JE228" s="91"/>
      <c r="JF228" s="91"/>
      <c r="JG228" s="91"/>
      <c r="JH228" s="91"/>
      <c r="JI228" s="91"/>
      <c r="JJ228" s="91"/>
      <c r="JK228" s="91"/>
      <c r="JL228" s="91"/>
      <c r="JM228" s="91"/>
      <c r="JN228" s="91"/>
      <c r="JO228" s="91"/>
      <c r="JP228" s="91"/>
      <c r="JQ228" s="91"/>
      <c r="JR228" s="91"/>
      <c r="JS228" s="91"/>
      <c r="JT228" s="91"/>
      <c r="JU228" s="91"/>
      <c r="JV228" s="91"/>
      <c r="JW228" s="91"/>
      <c r="JX228" s="91"/>
      <c r="JY228" s="91"/>
      <c r="JZ228" s="91"/>
      <c r="KA228" s="91"/>
      <c r="KB228" s="91"/>
      <c r="KC228" s="91"/>
      <c r="KD228" s="91"/>
      <c r="KE228" s="91"/>
      <c r="KF228" s="91"/>
      <c r="KG228" s="91"/>
      <c r="KH228" s="91"/>
      <c r="KI228" s="91"/>
      <c r="KJ228" s="91"/>
      <c r="KK228" s="91"/>
      <c r="KL228" s="91"/>
      <c r="KM228" s="91"/>
      <c r="KN228" s="91"/>
      <c r="KO228" s="91"/>
      <c r="KP228" s="91"/>
      <c r="KQ228" s="91"/>
      <c r="KR228" s="91"/>
      <c r="KS228" s="91"/>
      <c r="KT228" s="91"/>
      <c r="KU228" s="91"/>
      <c r="KV228" s="91"/>
      <c r="KW228" s="91"/>
      <c r="KX228" s="91"/>
      <c r="KY228" s="91"/>
      <c r="KZ228" s="91"/>
      <c r="LA228" s="91"/>
      <c r="LB228" s="91"/>
      <c r="LC228" s="91"/>
      <c r="LD228" s="91"/>
      <c r="LE228" s="91"/>
      <c r="LF228" s="91"/>
      <c r="LG228" s="91"/>
      <c r="LH228" s="91"/>
      <c r="LI228" s="91"/>
      <c r="LJ228" s="91"/>
      <c r="LK228" s="91"/>
      <c r="LL228" s="91"/>
      <c r="LM228" s="91"/>
      <c r="LN228" s="91"/>
      <c r="LO228" s="91"/>
      <c r="LP228" s="91"/>
      <c r="LQ228" s="91"/>
      <c r="LR228" s="91"/>
      <c r="LS228" s="91"/>
      <c r="LT228" s="91"/>
      <c r="LU228" s="91"/>
      <c r="LV228" s="91"/>
      <c r="LW228" s="91"/>
      <c r="LX228" s="91"/>
      <c r="LY228" s="91"/>
    </row>
    <row r="229" spans="1:337" s="1" customFormat="1" ht="15" thickBot="1" x14ac:dyDescent="0.4">
      <c r="A229" s="61"/>
      <c r="B229" s="36">
        <v>1</v>
      </c>
      <c r="C229" s="37">
        <v>1</v>
      </c>
      <c r="D229" s="38">
        <v>0</v>
      </c>
      <c r="E229" s="54"/>
      <c r="F229" s="55"/>
      <c r="G229" s="56"/>
      <c r="H229" s="56"/>
      <c r="I229" s="57"/>
      <c r="J229" s="41"/>
      <c r="K229" s="42"/>
      <c r="L229" s="42"/>
      <c r="M229" s="42"/>
      <c r="N229" s="42"/>
      <c r="O229" s="14"/>
      <c r="P229" s="14"/>
      <c r="Q229" s="14"/>
      <c r="R229" s="14"/>
      <c r="S229" s="107">
        <v>-0.16922410626216178</v>
      </c>
      <c r="T229" s="15">
        <f t="shared" si="52"/>
        <v>0.45779464425054006</v>
      </c>
      <c r="U229" s="43"/>
      <c r="V229" s="19">
        <v>0.11444866106263502</v>
      </c>
      <c r="W229" s="44"/>
      <c r="X229" s="44"/>
      <c r="Y229" s="45"/>
      <c r="Z229" s="42"/>
      <c r="AA229" s="42"/>
      <c r="AB229" s="19"/>
      <c r="AC229" s="44"/>
      <c r="AD229" s="46"/>
      <c r="AE229" s="47"/>
      <c r="AF229" s="119"/>
      <c r="AG229" s="120"/>
      <c r="AH229" s="116"/>
      <c r="AI229" s="123"/>
      <c r="AJ229" s="126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  <c r="BB229" s="91"/>
      <c r="BC229" s="91"/>
      <c r="BD229" s="91"/>
      <c r="BE229" s="91"/>
      <c r="BF229" s="91"/>
      <c r="BG229" s="91"/>
      <c r="BH229" s="91"/>
      <c r="BI229" s="91"/>
      <c r="BJ229" s="91"/>
      <c r="BK229" s="91"/>
      <c r="BL229" s="91"/>
      <c r="BM229" s="91"/>
      <c r="BN229" s="91"/>
      <c r="BO229" s="91"/>
      <c r="BP229" s="91"/>
      <c r="BQ229" s="91"/>
      <c r="BR229" s="91"/>
      <c r="BS229" s="91"/>
      <c r="BT229" s="91"/>
      <c r="BU229" s="91"/>
      <c r="BV229" s="91"/>
      <c r="BW229" s="91"/>
      <c r="BX229" s="91"/>
      <c r="BY229" s="91"/>
      <c r="BZ229" s="91"/>
      <c r="CA229" s="91"/>
      <c r="CB229" s="91"/>
      <c r="CC229" s="91"/>
      <c r="CD229" s="91"/>
      <c r="CE229" s="91"/>
      <c r="CF229" s="91"/>
      <c r="CG229" s="91"/>
      <c r="CH229" s="91"/>
      <c r="CI229" s="91"/>
      <c r="CJ229" s="91"/>
      <c r="CK229" s="91"/>
      <c r="CL229" s="91"/>
      <c r="CM229" s="91"/>
      <c r="CN229" s="91"/>
      <c r="CO229" s="91"/>
      <c r="CP229" s="91"/>
      <c r="CQ229" s="91"/>
      <c r="CR229" s="91"/>
      <c r="CS229" s="91"/>
      <c r="CT229" s="91"/>
      <c r="CU229" s="91"/>
      <c r="CV229" s="91"/>
      <c r="CW229" s="91"/>
      <c r="CX229" s="91"/>
      <c r="CY229" s="91"/>
      <c r="CZ229" s="91"/>
      <c r="DA229" s="91"/>
      <c r="DB229" s="91"/>
      <c r="DC229" s="91"/>
      <c r="DD229" s="91"/>
      <c r="DE229" s="91"/>
      <c r="DF229" s="91"/>
      <c r="DG229" s="91"/>
      <c r="DH229" s="91"/>
      <c r="DI229" s="91"/>
      <c r="DJ229" s="91"/>
      <c r="DK229" s="91"/>
      <c r="DL229" s="91"/>
      <c r="DM229" s="91"/>
      <c r="DN229" s="91"/>
      <c r="DO229" s="91"/>
      <c r="DP229" s="91"/>
      <c r="DQ229" s="91"/>
      <c r="DR229" s="91"/>
      <c r="DS229" s="91"/>
      <c r="DT229" s="91"/>
      <c r="DU229" s="91"/>
      <c r="DV229" s="91"/>
      <c r="DW229" s="91"/>
      <c r="DX229" s="91"/>
      <c r="DY229" s="91"/>
      <c r="DZ229" s="91"/>
      <c r="EA229" s="91"/>
      <c r="EB229" s="91"/>
      <c r="EC229" s="91"/>
      <c r="ED229" s="91"/>
      <c r="EE229" s="91"/>
      <c r="EF229" s="91"/>
      <c r="EG229" s="91"/>
      <c r="EH229" s="91"/>
      <c r="EI229" s="91"/>
      <c r="EJ229" s="91"/>
      <c r="EK229" s="91"/>
      <c r="EL229" s="91"/>
      <c r="EM229" s="91"/>
      <c r="EN229" s="91"/>
      <c r="EO229" s="91"/>
      <c r="EP229" s="91"/>
      <c r="EQ229" s="91"/>
      <c r="ER229" s="91"/>
      <c r="ES229" s="91"/>
      <c r="ET229" s="91"/>
      <c r="EU229" s="91"/>
      <c r="EV229" s="91"/>
      <c r="EW229" s="91"/>
      <c r="EX229" s="91"/>
      <c r="EY229" s="91"/>
      <c r="EZ229" s="91"/>
      <c r="FA229" s="91"/>
      <c r="FB229" s="91"/>
      <c r="FC229" s="91"/>
      <c r="FD229" s="91"/>
      <c r="FE229" s="91"/>
      <c r="FF229" s="91"/>
      <c r="FG229" s="91"/>
      <c r="FH229" s="91"/>
      <c r="FI229" s="91"/>
      <c r="FJ229" s="91"/>
      <c r="FK229" s="91"/>
      <c r="FL229" s="91"/>
      <c r="FM229" s="91"/>
      <c r="FN229" s="91"/>
      <c r="FO229" s="91"/>
      <c r="FP229" s="91"/>
      <c r="FQ229" s="91"/>
      <c r="FR229" s="91"/>
      <c r="FS229" s="91"/>
      <c r="FT229" s="91"/>
      <c r="FU229" s="91"/>
      <c r="FV229" s="91"/>
      <c r="FW229" s="91"/>
      <c r="FX229" s="91"/>
      <c r="FY229" s="91"/>
      <c r="FZ229" s="91"/>
      <c r="GA229" s="91"/>
      <c r="GB229" s="91"/>
      <c r="GC229" s="91"/>
      <c r="GD229" s="91"/>
      <c r="GE229" s="91"/>
      <c r="GF229" s="91"/>
      <c r="GG229" s="91"/>
      <c r="GH229" s="91"/>
      <c r="GI229" s="91"/>
      <c r="GJ229" s="91"/>
      <c r="GK229" s="91"/>
      <c r="GL229" s="91"/>
      <c r="GM229" s="91"/>
      <c r="GN229" s="91"/>
      <c r="GO229" s="91"/>
      <c r="GP229" s="91"/>
      <c r="GQ229" s="91"/>
      <c r="GR229" s="91"/>
      <c r="GS229" s="91"/>
      <c r="GT229" s="91"/>
      <c r="GU229" s="91"/>
      <c r="GV229" s="91"/>
      <c r="GW229" s="91"/>
      <c r="GX229" s="91"/>
      <c r="GY229" s="91"/>
      <c r="GZ229" s="91"/>
      <c r="HA229" s="91"/>
      <c r="HB229" s="91"/>
      <c r="HC229" s="91"/>
      <c r="HD229" s="91"/>
      <c r="HE229" s="91"/>
      <c r="HF229" s="91"/>
      <c r="HG229" s="91"/>
      <c r="HH229" s="91"/>
      <c r="HI229" s="91"/>
      <c r="HJ229" s="91"/>
      <c r="HK229" s="91"/>
      <c r="HL229" s="91"/>
      <c r="HM229" s="91"/>
      <c r="HN229" s="91"/>
      <c r="HO229" s="91"/>
      <c r="HP229" s="91"/>
      <c r="HQ229" s="91"/>
      <c r="HR229" s="91"/>
      <c r="HS229" s="91"/>
      <c r="HT229" s="91"/>
      <c r="HU229" s="91"/>
      <c r="HV229" s="91"/>
      <c r="HW229" s="91"/>
      <c r="HX229" s="91"/>
      <c r="HY229" s="91"/>
      <c r="HZ229" s="91"/>
      <c r="IA229" s="91"/>
      <c r="IB229" s="91"/>
      <c r="IC229" s="91"/>
      <c r="ID229" s="91"/>
      <c r="IE229" s="91"/>
      <c r="IF229" s="91"/>
      <c r="IG229" s="91"/>
      <c r="IH229" s="91"/>
      <c r="II229" s="91"/>
      <c r="IJ229" s="91"/>
      <c r="IK229" s="91"/>
      <c r="IL229" s="91"/>
      <c r="IM229" s="91"/>
      <c r="IN229" s="91"/>
      <c r="IO229" s="91"/>
      <c r="IP229" s="91"/>
      <c r="IQ229" s="91"/>
      <c r="IR229" s="91"/>
      <c r="IS229" s="91"/>
      <c r="IT229" s="91"/>
      <c r="IU229" s="91"/>
      <c r="IV229" s="91"/>
      <c r="IW229" s="91"/>
      <c r="IX229" s="91"/>
      <c r="IY229" s="91"/>
      <c r="IZ229" s="91"/>
      <c r="JA229" s="91"/>
      <c r="JB229" s="91"/>
      <c r="JC229" s="91"/>
      <c r="JD229" s="91"/>
      <c r="JE229" s="91"/>
      <c r="JF229" s="91"/>
      <c r="JG229" s="91"/>
      <c r="JH229" s="91"/>
      <c r="JI229" s="91"/>
      <c r="JJ229" s="91"/>
      <c r="JK229" s="91"/>
      <c r="JL229" s="91"/>
      <c r="JM229" s="91"/>
      <c r="JN229" s="91"/>
      <c r="JO229" s="91"/>
      <c r="JP229" s="91"/>
      <c r="JQ229" s="91"/>
      <c r="JR229" s="91"/>
      <c r="JS229" s="91"/>
      <c r="JT229" s="91"/>
      <c r="JU229" s="91"/>
      <c r="JV229" s="91"/>
      <c r="JW229" s="91"/>
      <c r="JX229" s="91"/>
      <c r="JY229" s="91"/>
      <c r="JZ229" s="91"/>
      <c r="KA229" s="91"/>
      <c r="KB229" s="91"/>
      <c r="KC229" s="91"/>
      <c r="KD229" s="91"/>
      <c r="KE229" s="91"/>
      <c r="KF229" s="91"/>
      <c r="KG229" s="91"/>
      <c r="KH229" s="91"/>
      <c r="KI229" s="91"/>
      <c r="KJ229" s="91"/>
      <c r="KK229" s="91"/>
      <c r="KL229" s="91"/>
      <c r="KM229" s="91"/>
      <c r="KN229" s="91"/>
      <c r="KO229" s="91"/>
      <c r="KP229" s="91"/>
      <c r="KQ229" s="91"/>
      <c r="KR229" s="91"/>
      <c r="KS229" s="91"/>
      <c r="KT229" s="91"/>
      <c r="KU229" s="91"/>
      <c r="KV229" s="91"/>
      <c r="KW229" s="91"/>
      <c r="KX229" s="91"/>
      <c r="KY229" s="91"/>
      <c r="KZ229" s="91"/>
      <c r="LA229" s="91"/>
      <c r="LB229" s="91"/>
      <c r="LC229" s="91"/>
      <c r="LD229" s="91"/>
      <c r="LE229" s="91"/>
      <c r="LF229" s="91"/>
      <c r="LG229" s="91"/>
      <c r="LH229" s="91"/>
      <c r="LI229" s="91"/>
      <c r="LJ229" s="91"/>
      <c r="LK229" s="91"/>
      <c r="LL229" s="91"/>
      <c r="LM229" s="91"/>
      <c r="LN229" s="91"/>
      <c r="LO229" s="91"/>
      <c r="LP229" s="91"/>
      <c r="LQ229" s="91"/>
      <c r="LR229" s="91"/>
      <c r="LS229" s="91"/>
      <c r="LT229" s="91"/>
      <c r="LU229" s="91"/>
      <c r="LV229" s="91"/>
      <c r="LW229" s="91"/>
      <c r="LX229" s="91"/>
      <c r="LY229" s="91"/>
    </row>
    <row r="230" spans="1:337" s="1" customFormat="1" ht="15" thickBot="1" x14ac:dyDescent="0.4">
      <c r="A230" s="59">
        <f>A226+1</f>
        <v>56</v>
      </c>
      <c r="B230" s="3">
        <v>0</v>
      </c>
      <c r="C230" s="4">
        <v>0</v>
      </c>
      <c r="D230" s="5">
        <v>0</v>
      </c>
      <c r="E230" s="48" cm="1">
        <f t="array" ref="E230:F232">AF226:AG228</f>
        <v>-0.43017017318046824</v>
      </c>
      <c r="F230" s="49">
        <v>-0.3248999805967534</v>
      </c>
      <c r="G230" s="49" cm="1">
        <f t="array" ref="G230:G232">AI226:AI228</f>
        <v>3.8850083718717721</v>
      </c>
      <c r="H230" s="49" cm="1">
        <f t="array" ref="H230:H232">AH226:AH228</f>
        <v>0.44695481516971608</v>
      </c>
      <c r="I230" s="52">
        <f>AJ226</f>
        <v>-1.5571060361122833</v>
      </c>
      <c r="J230" s="8">
        <v>3</v>
      </c>
      <c r="K230" s="9" cm="1">
        <f t="array" ref="K230:N232" xml:space="preserve"> MMULT(E230:F232, TRANSPOSE(B230:C233))+H230:H232</f>
        <v>0.44695481516971608</v>
      </c>
      <c r="L230" s="9">
        <v>0.12205483457296268</v>
      </c>
      <c r="M230" s="9">
        <v>1.6784641989247839E-2</v>
      </c>
      <c r="N230" s="9">
        <v>-0.30811533860750556</v>
      </c>
      <c r="O230" s="11">
        <f>(EXP(K230)-EXP(-K230))/(EXP(K230)+EXP(-K230))</f>
        <v>0.419392647253503</v>
      </c>
      <c r="P230" s="11">
        <f t="shared" ref="P230:R232" si="59">1/(1+EXP(-L230))</f>
        <v>0.53047588379191113</v>
      </c>
      <c r="Q230" s="11">
        <f t="shared" si="59"/>
        <v>0.50419606198675493</v>
      </c>
      <c r="R230" s="11">
        <f t="shared" si="59"/>
        <v>0.42357482986766792</v>
      </c>
      <c r="S230" s="105" cm="1">
        <f t="array" ref="S230:S233">MMULT(TRANSPOSE(O230:R232), G230:G232)+I230</f>
        <v>-0.15971396564032525</v>
      </c>
      <c r="T230" s="15">
        <f t="shared" si="52"/>
        <v>0.46015616913571827</v>
      </c>
      <c r="U230" s="16" cm="1">
        <f t="array" ref="U230">0.25*(-SUMPRODUCT(D230:D233,LN(T230:T233))-SUMPRODUCT(1-D230:D233,LN(1-T230:T233)))</f>
        <v>0.60382664805902897</v>
      </c>
      <c r="V230" s="17" cm="1">
        <f t="array" ref="V230:V233">0.25*(T230:T233-D230:D233)</f>
        <v>0.11503904228392957</v>
      </c>
      <c r="W230" s="20" cm="1">
        <f t="array" ref="W230:W232" xml:space="preserve"> TRANSPOSE(MMULT( TRANSPOSE(_xlfn.ANCHORARRAY(V230)), TRANSPOSE(O230:R232)))</f>
        <v>-1.9252484301495967E-2</v>
      </c>
      <c r="X230" s="20">
        <f>SUM(_xlfn.ANCHORARRAY(V230))</f>
        <v>5.3177758021420163E-3</v>
      </c>
      <c r="Y230" s="22" cm="1">
        <f t="array" ref="Y230:AB232">(G230:G232)*(TRANSPOSE(_xlfn.ANCHORARRAY(V230))*(O230:R232)*(1-O230:R232))</f>
        <v>0.10882797798169677</v>
      </c>
      <c r="Z230" s="23">
        <v>-0.1092610387097192</v>
      </c>
      <c r="AA230" s="23">
        <v>-0.10785207258595365</v>
      </c>
      <c r="AB230" s="17">
        <v>0.10836871920295325</v>
      </c>
      <c r="AC230" s="20" cm="1">
        <f t="array" ref="AC230:AD232">MMULT((_xlfn.ANCHORARRAY(Y230)),(B230:C233))</f>
        <v>5.1664661699959979E-4</v>
      </c>
      <c r="AD230" s="26">
        <v>-8.9231950676595118E-4</v>
      </c>
      <c r="AE230" s="28">
        <f>SUM(Y230:AB230)</f>
        <v>8.3585888977166789E-5</v>
      </c>
      <c r="AF230" s="117" cm="1">
        <f t="array" ref="AF230:AG232">E230:F232-3*(_xlfn.ANCHORARRAY(AC230))</f>
        <v>-0.43172011303146707</v>
      </c>
      <c r="AG230" s="118">
        <v>-0.32222302207645553</v>
      </c>
      <c r="AH230" s="114" cm="1">
        <f t="array" ref="AH230:AH232">(H230:H232)-3*(AE230:AE232)</f>
        <v>0.44670405750278458</v>
      </c>
      <c r="AI230" s="121" cm="1">
        <f t="array" ref="AI230:AI232">G230:G232-3*(_xlfn.ANCHORARRAY(W230))</f>
        <v>3.9427658247762598</v>
      </c>
      <c r="AJ230" s="124">
        <f>I230-3*(X230)</f>
        <v>-1.5730593635187093</v>
      </c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  <c r="AY230" s="91"/>
      <c r="AZ230" s="91"/>
      <c r="BA230" s="91"/>
      <c r="BB230" s="91"/>
      <c r="BC230" s="91"/>
      <c r="BD230" s="91"/>
      <c r="BE230" s="91"/>
      <c r="BF230" s="91"/>
      <c r="BG230" s="91"/>
      <c r="BH230" s="91"/>
      <c r="BI230" s="91"/>
      <c r="BJ230" s="91"/>
      <c r="BK230" s="91"/>
      <c r="BL230" s="91"/>
      <c r="BM230" s="91"/>
      <c r="BN230" s="91"/>
      <c r="BO230" s="91"/>
      <c r="BP230" s="91"/>
      <c r="BQ230" s="91"/>
      <c r="BR230" s="91"/>
      <c r="BS230" s="91"/>
      <c r="BT230" s="91"/>
      <c r="BU230" s="91"/>
      <c r="BV230" s="91"/>
      <c r="BW230" s="91"/>
      <c r="BX230" s="91"/>
      <c r="BY230" s="91"/>
      <c r="BZ230" s="91"/>
      <c r="CA230" s="91"/>
      <c r="CB230" s="91"/>
      <c r="CC230" s="91"/>
      <c r="CD230" s="91"/>
      <c r="CE230" s="91"/>
      <c r="CF230" s="91"/>
      <c r="CG230" s="91"/>
      <c r="CH230" s="91"/>
      <c r="CI230" s="91"/>
      <c r="CJ230" s="91"/>
      <c r="CK230" s="91"/>
      <c r="CL230" s="91"/>
      <c r="CM230" s="91"/>
      <c r="CN230" s="91"/>
      <c r="CO230" s="91"/>
      <c r="CP230" s="91"/>
      <c r="CQ230" s="91"/>
      <c r="CR230" s="91"/>
      <c r="CS230" s="91"/>
      <c r="CT230" s="91"/>
      <c r="CU230" s="91"/>
      <c r="CV230" s="91"/>
      <c r="CW230" s="91"/>
      <c r="CX230" s="91"/>
      <c r="CY230" s="91"/>
      <c r="CZ230" s="91"/>
      <c r="DA230" s="91"/>
      <c r="DB230" s="91"/>
      <c r="DC230" s="91"/>
      <c r="DD230" s="91"/>
      <c r="DE230" s="91"/>
      <c r="DF230" s="91"/>
      <c r="DG230" s="91"/>
      <c r="DH230" s="91"/>
      <c r="DI230" s="91"/>
      <c r="DJ230" s="91"/>
      <c r="DK230" s="91"/>
      <c r="DL230" s="91"/>
      <c r="DM230" s="91"/>
      <c r="DN230" s="91"/>
      <c r="DO230" s="91"/>
      <c r="DP230" s="91"/>
      <c r="DQ230" s="91"/>
      <c r="DR230" s="91"/>
      <c r="DS230" s="91"/>
      <c r="DT230" s="91"/>
      <c r="DU230" s="91"/>
      <c r="DV230" s="91"/>
      <c r="DW230" s="91"/>
      <c r="DX230" s="91"/>
      <c r="DY230" s="91"/>
      <c r="DZ230" s="91"/>
      <c r="EA230" s="91"/>
      <c r="EB230" s="91"/>
      <c r="EC230" s="91"/>
      <c r="ED230" s="91"/>
      <c r="EE230" s="91"/>
      <c r="EF230" s="91"/>
      <c r="EG230" s="91"/>
      <c r="EH230" s="91"/>
      <c r="EI230" s="91"/>
      <c r="EJ230" s="91"/>
      <c r="EK230" s="91"/>
      <c r="EL230" s="91"/>
      <c r="EM230" s="91"/>
      <c r="EN230" s="91"/>
      <c r="EO230" s="91"/>
      <c r="EP230" s="91"/>
      <c r="EQ230" s="91"/>
      <c r="ER230" s="91"/>
      <c r="ES230" s="91"/>
      <c r="ET230" s="91"/>
      <c r="EU230" s="91"/>
      <c r="EV230" s="91"/>
      <c r="EW230" s="91"/>
      <c r="EX230" s="91"/>
      <c r="EY230" s="91"/>
      <c r="EZ230" s="91"/>
      <c r="FA230" s="91"/>
      <c r="FB230" s="91"/>
      <c r="FC230" s="91"/>
      <c r="FD230" s="91"/>
      <c r="FE230" s="91"/>
      <c r="FF230" s="91"/>
      <c r="FG230" s="91"/>
      <c r="FH230" s="91"/>
      <c r="FI230" s="91"/>
      <c r="FJ230" s="91"/>
      <c r="FK230" s="91"/>
      <c r="FL230" s="91"/>
      <c r="FM230" s="91"/>
      <c r="FN230" s="91"/>
      <c r="FO230" s="91"/>
      <c r="FP230" s="91"/>
      <c r="FQ230" s="91"/>
      <c r="FR230" s="91"/>
      <c r="FS230" s="91"/>
      <c r="FT230" s="91"/>
      <c r="FU230" s="91"/>
      <c r="FV230" s="91"/>
      <c r="FW230" s="91"/>
      <c r="FX230" s="91"/>
      <c r="FY230" s="91"/>
      <c r="FZ230" s="91"/>
      <c r="GA230" s="91"/>
      <c r="GB230" s="91"/>
      <c r="GC230" s="91"/>
      <c r="GD230" s="91"/>
      <c r="GE230" s="91"/>
      <c r="GF230" s="91"/>
      <c r="GG230" s="91"/>
      <c r="GH230" s="91"/>
      <c r="GI230" s="91"/>
      <c r="GJ230" s="91"/>
      <c r="GK230" s="91"/>
      <c r="GL230" s="91"/>
      <c r="GM230" s="91"/>
      <c r="GN230" s="91"/>
      <c r="GO230" s="91"/>
      <c r="GP230" s="91"/>
      <c r="GQ230" s="91"/>
      <c r="GR230" s="91"/>
      <c r="GS230" s="91"/>
      <c r="GT230" s="91"/>
      <c r="GU230" s="91"/>
      <c r="GV230" s="91"/>
      <c r="GW230" s="91"/>
      <c r="GX230" s="91"/>
      <c r="GY230" s="91"/>
      <c r="GZ230" s="91"/>
      <c r="HA230" s="91"/>
      <c r="HB230" s="91"/>
      <c r="HC230" s="91"/>
      <c r="HD230" s="91"/>
      <c r="HE230" s="91"/>
      <c r="HF230" s="91"/>
      <c r="HG230" s="91"/>
      <c r="HH230" s="91"/>
      <c r="HI230" s="91"/>
      <c r="HJ230" s="91"/>
      <c r="HK230" s="91"/>
      <c r="HL230" s="91"/>
      <c r="HM230" s="91"/>
      <c r="HN230" s="91"/>
      <c r="HO230" s="91"/>
      <c r="HP230" s="91"/>
      <c r="HQ230" s="91"/>
      <c r="HR230" s="91"/>
      <c r="HS230" s="91"/>
      <c r="HT230" s="91"/>
      <c r="HU230" s="91"/>
      <c r="HV230" s="91"/>
      <c r="HW230" s="91"/>
      <c r="HX230" s="91"/>
      <c r="HY230" s="91"/>
      <c r="HZ230" s="91"/>
      <c r="IA230" s="91"/>
      <c r="IB230" s="91"/>
      <c r="IC230" s="91"/>
      <c r="ID230" s="91"/>
      <c r="IE230" s="91"/>
      <c r="IF230" s="91"/>
      <c r="IG230" s="91"/>
      <c r="IH230" s="91"/>
      <c r="II230" s="91"/>
      <c r="IJ230" s="91"/>
      <c r="IK230" s="91"/>
      <c r="IL230" s="91"/>
      <c r="IM230" s="91"/>
      <c r="IN230" s="91"/>
      <c r="IO230" s="91"/>
      <c r="IP230" s="91"/>
      <c r="IQ230" s="91"/>
      <c r="IR230" s="91"/>
      <c r="IS230" s="91"/>
      <c r="IT230" s="91"/>
      <c r="IU230" s="91"/>
      <c r="IV230" s="91"/>
      <c r="IW230" s="91"/>
      <c r="IX230" s="91"/>
      <c r="IY230" s="91"/>
      <c r="IZ230" s="91"/>
      <c r="JA230" s="91"/>
      <c r="JB230" s="91"/>
      <c r="JC230" s="91"/>
      <c r="JD230" s="91"/>
      <c r="JE230" s="91"/>
      <c r="JF230" s="91"/>
      <c r="JG230" s="91"/>
      <c r="JH230" s="91"/>
      <c r="JI230" s="91"/>
      <c r="JJ230" s="91"/>
      <c r="JK230" s="91"/>
      <c r="JL230" s="91"/>
      <c r="JM230" s="91"/>
      <c r="JN230" s="91"/>
      <c r="JO230" s="91"/>
      <c r="JP230" s="91"/>
      <c r="JQ230" s="91"/>
      <c r="JR230" s="91"/>
      <c r="JS230" s="91"/>
      <c r="JT230" s="91"/>
      <c r="JU230" s="91"/>
      <c r="JV230" s="91"/>
      <c r="JW230" s="91"/>
      <c r="JX230" s="91"/>
      <c r="JY230" s="91"/>
      <c r="JZ230" s="91"/>
      <c r="KA230" s="91"/>
      <c r="KB230" s="91"/>
      <c r="KC230" s="91"/>
      <c r="KD230" s="91"/>
      <c r="KE230" s="91"/>
      <c r="KF230" s="91"/>
      <c r="KG230" s="91"/>
      <c r="KH230" s="91"/>
      <c r="KI230" s="91"/>
      <c r="KJ230" s="91"/>
      <c r="KK230" s="91"/>
      <c r="KL230" s="91"/>
      <c r="KM230" s="91"/>
      <c r="KN230" s="91"/>
      <c r="KO230" s="91"/>
      <c r="KP230" s="91"/>
      <c r="KQ230" s="91"/>
      <c r="KR230" s="91"/>
      <c r="KS230" s="91"/>
      <c r="KT230" s="91"/>
      <c r="KU230" s="91"/>
      <c r="KV230" s="91"/>
      <c r="KW230" s="91"/>
      <c r="KX230" s="91"/>
      <c r="KY230" s="91"/>
      <c r="KZ230" s="91"/>
      <c r="LA230" s="91"/>
      <c r="LB230" s="91"/>
      <c r="LC230" s="91"/>
      <c r="LD230" s="91"/>
      <c r="LE230" s="91"/>
      <c r="LF230" s="91"/>
      <c r="LG230" s="91"/>
      <c r="LH230" s="91"/>
      <c r="LI230" s="91"/>
      <c r="LJ230" s="91"/>
      <c r="LK230" s="91"/>
      <c r="LL230" s="91"/>
      <c r="LM230" s="91"/>
      <c r="LN230" s="91"/>
      <c r="LO230" s="91"/>
      <c r="LP230" s="91"/>
      <c r="LQ230" s="91"/>
      <c r="LR230" s="91"/>
      <c r="LS230" s="91"/>
      <c r="LT230" s="91"/>
      <c r="LU230" s="91"/>
      <c r="LV230" s="91"/>
      <c r="LW230" s="91"/>
      <c r="LX230" s="91"/>
      <c r="LY230" s="91"/>
    </row>
    <row r="231" spans="1:337" s="1" customFormat="1" ht="15" thickBot="1" x14ac:dyDescent="0.4">
      <c r="A231" s="60"/>
      <c r="B231" s="29">
        <v>0</v>
      </c>
      <c r="C231" s="30">
        <v>1</v>
      </c>
      <c r="D231" s="31">
        <v>1</v>
      </c>
      <c r="E231" s="50">
        <v>-0.4719153231486965</v>
      </c>
      <c r="F231" s="51">
        <v>0.76226069024816023</v>
      </c>
      <c r="G231" s="49">
        <v>-0.48581393629639119</v>
      </c>
      <c r="H231" s="49">
        <v>0.12855377967986212</v>
      </c>
      <c r="I231" s="53"/>
      <c r="J231" s="34"/>
      <c r="K231" s="10">
        <v>0.12855377967986212</v>
      </c>
      <c r="L231" s="10">
        <v>0.89081446992802238</v>
      </c>
      <c r="M231" s="10">
        <v>-0.34336154346883441</v>
      </c>
      <c r="N231" s="10">
        <v>0.41889914677932583</v>
      </c>
      <c r="O231" s="13">
        <f>1/(1+EXP(-K231))</f>
        <v>0.5320942577486043</v>
      </c>
      <c r="P231" s="13">
        <f t="shared" si="59"/>
        <v>0.70905822196761781</v>
      </c>
      <c r="Q231" s="13">
        <f t="shared" si="59"/>
        <v>0.41499314976348994</v>
      </c>
      <c r="R231" s="13">
        <f t="shared" si="59"/>
        <v>0.60321979537172055</v>
      </c>
      <c r="S231" s="106">
        <v>0.19397349853414592</v>
      </c>
      <c r="T231" s="15">
        <f t="shared" si="52"/>
        <v>0.54834189472494288</v>
      </c>
      <c r="U231" s="35"/>
      <c r="V231" s="18">
        <v>-0.11291452631876428</v>
      </c>
      <c r="W231" s="21">
        <v>3.9778587124812137E-3</v>
      </c>
      <c r="X231" s="21"/>
      <c r="Y231" s="24">
        <v>-1.3914325980220297E-2</v>
      </c>
      <c r="Z231" s="25">
        <v>1.1316386499761679E-2</v>
      </c>
      <c r="AA231" s="25">
        <v>1.3097818368071595E-2</v>
      </c>
      <c r="AB231" s="18">
        <v>-1.3284170807166332E-2</v>
      </c>
      <c r="AC231" s="21">
        <v>-1.86352439094737E-4</v>
      </c>
      <c r="AD231" s="27">
        <v>-1.9677843074046523E-3</v>
      </c>
      <c r="AE231" s="28">
        <f>SUM(Y231:AB231)</f>
        <v>-2.7842919195533548E-3</v>
      </c>
      <c r="AF231" s="117">
        <v>-0.47135626583141227</v>
      </c>
      <c r="AG231" s="118">
        <v>0.76816404317037423</v>
      </c>
      <c r="AH231" s="115">
        <v>0.13690665543852218</v>
      </c>
      <c r="AI231" s="122">
        <v>-0.49774751243383486</v>
      </c>
      <c r="AJ231" s="125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91"/>
      <c r="BC231" s="91"/>
      <c r="BD231" s="91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91"/>
      <c r="CC231" s="91"/>
      <c r="CD231" s="91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  <c r="CP231" s="91"/>
      <c r="CQ231" s="91"/>
      <c r="CR231" s="91"/>
      <c r="CS231" s="91"/>
      <c r="CT231" s="91"/>
      <c r="CU231" s="91"/>
      <c r="CV231" s="91"/>
      <c r="CW231" s="91"/>
      <c r="CX231" s="91"/>
      <c r="CY231" s="91"/>
      <c r="CZ231" s="91"/>
      <c r="DA231" s="91"/>
      <c r="DB231" s="91"/>
      <c r="DC231" s="91"/>
      <c r="DD231" s="91"/>
      <c r="DE231" s="91"/>
      <c r="DF231" s="91"/>
      <c r="DG231" s="91"/>
      <c r="DH231" s="91"/>
      <c r="DI231" s="91"/>
      <c r="DJ231" s="91"/>
      <c r="DK231" s="91"/>
      <c r="DL231" s="91"/>
      <c r="DM231" s="91"/>
      <c r="DN231" s="91"/>
      <c r="DO231" s="91"/>
      <c r="DP231" s="91"/>
      <c r="DQ231" s="91"/>
      <c r="DR231" s="91"/>
      <c r="DS231" s="91"/>
      <c r="DT231" s="91"/>
      <c r="DU231" s="91"/>
      <c r="DV231" s="91"/>
      <c r="DW231" s="91"/>
      <c r="DX231" s="91"/>
      <c r="DY231" s="91"/>
      <c r="DZ231" s="91"/>
      <c r="EA231" s="91"/>
      <c r="EB231" s="91"/>
      <c r="EC231" s="91"/>
      <c r="ED231" s="91"/>
      <c r="EE231" s="91"/>
      <c r="EF231" s="91"/>
      <c r="EG231" s="91"/>
      <c r="EH231" s="91"/>
      <c r="EI231" s="91"/>
      <c r="EJ231" s="91"/>
      <c r="EK231" s="91"/>
      <c r="EL231" s="91"/>
      <c r="EM231" s="91"/>
      <c r="EN231" s="91"/>
      <c r="EO231" s="91"/>
      <c r="EP231" s="91"/>
      <c r="EQ231" s="91"/>
      <c r="ER231" s="91"/>
      <c r="ES231" s="91"/>
      <c r="ET231" s="91"/>
      <c r="EU231" s="91"/>
      <c r="EV231" s="91"/>
      <c r="EW231" s="91"/>
      <c r="EX231" s="91"/>
      <c r="EY231" s="91"/>
      <c r="EZ231" s="91"/>
      <c r="FA231" s="91"/>
      <c r="FB231" s="91"/>
      <c r="FC231" s="91"/>
      <c r="FD231" s="91"/>
      <c r="FE231" s="91"/>
      <c r="FF231" s="91"/>
      <c r="FG231" s="91"/>
      <c r="FH231" s="91"/>
      <c r="FI231" s="91"/>
      <c r="FJ231" s="91"/>
      <c r="FK231" s="91"/>
      <c r="FL231" s="91"/>
      <c r="FM231" s="91"/>
      <c r="FN231" s="91"/>
      <c r="FO231" s="91"/>
      <c r="FP231" s="91"/>
      <c r="FQ231" s="91"/>
      <c r="FR231" s="91"/>
      <c r="FS231" s="91"/>
      <c r="FT231" s="91"/>
      <c r="FU231" s="91"/>
      <c r="FV231" s="91"/>
      <c r="FW231" s="91"/>
      <c r="FX231" s="91"/>
      <c r="FY231" s="91"/>
      <c r="FZ231" s="91"/>
      <c r="GA231" s="91"/>
      <c r="GB231" s="91"/>
      <c r="GC231" s="91"/>
      <c r="GD231" s="91"/>
      <c r="GE231" s="91"/>
      <c r="GF231" s="91"/>
      <c r="GG231" s="91"/>
      <c r="GH231" s="91"/>
      <c r="GI231" s="91"/>
      <c r="GJ231" s="91"/>
      <c r="GK231" s="91"/>
      <c r="GL231" s="91"/>
      <c r="GM231" s="91"/>
      <c r="GN231" s="91"/>
      <c r="GO231" s="91"/>
      <c r="GP231" s="91"/>
      <c r="GQ231" s="91"/>
      <c r="GR231" s="91"/>
      <c r="GS231" s="91"/>
      <c r="GT231" s="91"/>
      <c r="GU231" s="91"/>
      <c r="GV231" s="91"/>
      <c r="GW231" s="91"/>
      <c r="GX231" s="91"/>
      <c r="GY231" s="91"/>
      <c r="GZ231" s="91"/>
      <c r="HA231" s="91"/>
      <c r="HB231" s="91"/>
      <c r="HC231" s="91"/>
      <c r="HD231" s="91"/>
      <c r="HE231" s="91"/>
      <c r="HF231" s="91"/>
      <c r="HG231" s="91"/>
      <c r="HH231" s="91"/>
      <c r="HI231" s="91"/>
      <c r="HJ231" s="91"/>
      <c r="HK231" s="91"/>
      <c r="HL231" s="91"/>
      <c r="HM231" s="91"/>
      <c r="HN231" s="91"/>
      <c r="HO231" s="91"/>
      <c r="HP231" s="91"/>
      <c r="HQ231" s="91"/>
      <c r="HR231" s="91"/>
      <c r="HS231" s="91"/>
      <c r="HT231" s="91"/>
      <c r="HU231" s="91"/>
      <c r="HV231" s="91"/>
      <c r="HW231" s="91"/>
      <c r="HX231" s="91"/>
      <c r="HY231" s="91"/>
      <c r="HZ231" s="91"/>
      <c r="IA231" s="91"/>
      <c r="IB231" s="91"/>
      <c r="IC231" s="91"/>
      <c r="ID231" s="91"/>
      <c r="IE231" s="91"/>
      <c r="IF231" s="91"/>
      <c r="IG231" s="91"/>
      <c r="IH231" s="91"/>
      <c r="II231" s="91"/>
      <c r="IJ231" s="91"/>
      <c r="IK231" s="91"/>
      <c r="IL231" s="91"/>
      <c r="IM231" s="91"/>
      <c r="IN231" s="91"/>
      <c r="IO231" s="91"/>
      <c r="IP231" s="91"/>
      <c r="IQ231" s="91"/>
      <c r="IR231" s="91"/>
      <c r="IS231" s="91"/>
      <c r="IT231" s="91"/>
      <c r="IU231" s="91"/>
      <c r="IV231" s="91"/>
      <c r="IW231" s="91"/>
      <c r="IX231" s="91"/>
      <c r="IY231" s="91"/>
      <c r="IZ231" s="91"/>
      <c r="JA231" s="91"/>
      <c r="JB231" s="91"/>
      <c r="JC231" s="91"/>
      <c r="JD231" s="91"/>
      <c r="JE231" s="91"/>
      <c r="JF231" s="91"/>
      <c r="JG231" s="91"/>
      <c r="JH231" s="91"/>
      <c r="JI231" s="91"/>
      <c r="JJ231" s="91"/>
      <c r="JK231" s="91"/>
      <c r="JL231" s="91"/>
      <c r="JM231" s="91"/>
      <c r="JN231" s="91"/>
      <c r="JO231" s="91"/>
      <c r="JP231" s="91"/>
      <c r="JQ231" s="91"/>
      <c r="JR231" s="91"/>
      <c r="JS231" s="91"/>
      <c r="JT231" s="91"/>
      <c r="JU231" s="91"/>
      <c r="JV231" s="91"/>
      <c r="JW231" s="91"/>
      <c r="JX231" s="91"/>
      <c r="JY231" s="91"/>
      <c r="JZ231" s="91"/>
      <c r="KA231" s="91"/>
      <c r="KB231" s="91"/>
      <c r="KC231" s="91"/>
      <c r="KD231" s="91"/>
      <c r="KE231" s="91"/>
      <c r="KF231" s="91"/>
      <c r="KG231" s="91"/>
      <c r="KH231" s="91"/>
      <c r="KI231" s="91"/>
      <c r="KJ231" s="91"/>
      <c r="KK231" s="91"/>
      <c r="KL231" s="91"/>
      <c r="KM231" s="91"/>
      <c r="KN231" s="91"/>
      <c r="KO231" s="91"/>
      <c r="KP231" s="91"/>
      <c r="KQ231" s="91"/>
      <c r="KR231" s="91"/>
      <c r="KS231" s="91"/>
      <c r="KT231" s="91"/>
      <c r="KU231" s="91"/>
      <c r="KV231" s="91"/>
      <c r="KW231" s="91"/>
      <c r="KX231" s="91"/>
      <c r="KY231" s="91"/>
      <c r="KZ231" s="91"/>
      <c r="LA231" s="91"/>
      <c r="LB231" s="91"/>
      <c r="LC231" s="91"/>
      <c r="LD231" s="91"/>
      <c r="LE231" s="91"/>
      <c r="LF231" s="91"/>
      <c r="LG231" s="91"/>
      <c r="LH231" s="91"/>
      <c r="LI231" s="91"/>
      <c r="LJ231" s="91"/>
      <c r="LK231" s="91"/>
      <c r="LL231" s="91"/>
      <c r="LM231" s="91"/>
      <c r="LN231" s="91"/>
      <c r="LO231" s="91"/>
      <c r="LP231" s="91"/>
      <c r="LQ231" s="91"/>
      <c r="LR231" s="91"/>
      <c r="LS231" s="91"/>
      <c r="LT231" s="91"/>
      <c r="LU231" s="91"/>
      <c r="LV231" s="91"/>
      <c r="LW231" s="91"/>
      <c r="LX231" s="91"/>
      <c r="LY231" s="91"/>
    </row>
    <row r="232" spans="1:337" s="1" customFormat="1" ht="15" thickBot="1" x14ac:dyDescent="0.4">
      <c r="A232" s="60"/>
      <c r="B232" s="29">
        <v>1</v>
      </c>
      <c r="C232" s="30">
        <v>0</v>
      </c>
      <c r="D232" s="31">
        <v>1</v>
      </c>
      <c r="E232" s="50">
        <v>-0.17295243911999553</v>
      </c>
      <c r="F232" s="51">
        <v>0.5401508893751128</v>
      </c>
      <c r="G232" s="49">
        <v>6.0357119422201219E-2</v>
      </c>
      <c r="H232" s="49">
        <v>-0.24184806689335783</v>
      </c>
      <c r="I232" s="53"/>
      <c r="J232" s="34"/>
      <c r="K232" s="10">
        <v>-0.24184806689335783</v>
      </c>
      <c r="L232" s="10">
        <v>0.29830282248175499</v>
      </c>
      <c r="M232" s="10">
        <v>-0.41480050601335339</v>
      </c>
      <c r="N232" s="10">
        <v>0.12535038336175944</v>
      </c>
      <c r="O232" s="13">
        <f>1/(1+EXP(-K232))</f>
        <v>0.43983097408099564</v>
      </c>
      <c r="P232" s="13">
        <f t="shared" si="59"/>
        <v>0.57402757533590465</v>
      </c>
      <c r="Q232" s="13">
        <f t="shared" si="59"/>
        <v>0.39776161038474356</v>
      </c>
      <c r="R232" s="13">
        <f t="shared" si="59"/>
        <v>0.53129662697701474</v>
      </c>
      <c r="S232" s="106">
        <v>0.22409817516795871</v>
      </c>
      <c r="T232" s="15">
        <f t="shared" si="52"/>
        <v>0.55579125263106055</v>
      </c>
      <c r="U232" s="35"/>
      <c r="V232" s="18">
        <v>-0.11105218684223486</v>
      </c>
      <c r="W232" s="21">
        <v>2.3076060551558697E-3</v>
      </c>
      <c r="X232" s="21"/>
      <c r="Y232" s="24">
        <v>1.7107189399373219E-3</v>
      </c>
      <c r="Z232" s="25">
        <v>-1.6664510575359111E-3</v>
      </c>
      <c r="AA232" s="25">
        <v>-1.6056353500683331E-3</v>
      </c>
      <c r="AB232" s="18">
        <v>1.7171274951511882E-3</v>
      </c>
      <c r="AC232" s="21">
        <v>1.1149214508285516E-4</v>
      </c>
      <c r="AD232" s="27">
        <v>5.0676437615277065E-5</v>
      </c>
      <c r="AE232" s="28">
        <f>SUM(Y232:AB232)</f>
        <v>1.5576002748426596E-4</v>
      </c>
      <c r="AF232" s="117">
        <v>-0.17328691555524409</v>
      </c>
      <c r="AG232" s="118">
        <v>0.53999886006226694</v>
      </c>
      <c r="AH232" s="115">
        <v>-0.24231534697581064</v>
      </c>
      <c r="AI232" s="122">
        <v>5.343430125673361E-2</v>
      </c>
      <c r="AJ232" s="125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  <c r="AY232" s="91"/>
      <c r="AZ232" s="91"/>
      <c r="BA232" s="91"/>
      <c r="BB232" s="91"/>
      <c r="BC232" s="91"/>
      <c r="BD232" s="91"/>
      <c r="BE232" s="91"/>
      <c r="BF232" s="91"/>
      <c r="BG232" s="91"/>
      <c r="BH232" s="91"/>
      <c r="BI232" s="91"/>
      <c r="BJ232" s="91"/>
      <c r="BK232" s="91"/>
      <c r="BL232" s="91"/>
      <c r="BM232" s="91"/>
      <c r="BN232" s="91"/>
      <c r="BO232" s="91"/>
      <c r="BP232" s="91"/>
      <c r="BQ232" s="91"/>
      <c r="BR232" s="91"/>
      <c r="BS232" s="91"/>
      <c r="BT232" s="91"/>
      <c r="BU232" s="91"/>
      <c r="BV232" s="91"/>
      <c r="BW232" s="91"/>
      <c r="BX232" s="91"/>
      <c r="BY232" s="91"/>
      <c r="BZ232" s="91"/>
      <c r="CA232" s="91"/>
      <c r="CB232" s="91"/>
      <c r="CC232" s="91"/>
      <c r="CD232" s="91"/>
      <c r="CE232" s="91"/>
      <c r="CF232" s="91"/>
      <c r="CG232" s="91"/>
      <c r="CH232" s="91"/>
      <c r="CI232" s="91"/>
      <c r="CJ232" s="91"/>
      <c r="CK232" s="91"/>
      <c r="CL232" s="91"/>
      <c r="CM232" s="91"/>
      <c r="CN232" s="91"/>
      <c r="CO232" s="91"/>
      <c r="CP232" s="91"/>
      <c r="CQ232" s="91"/>
      <c r="CR232" s="91"/>
      <c r="CS232" s="91"/>
      <c r="CT232" s="91"/>
      <c r="CU232" s="91"/>
      <c r="CV232" s="91"/>
      <c r="CW232" s="91"/>
      <c r="CX232" s="91"/>
      <c r="CY232" s="91"/>
      <c r="CZ232" s="91"/>
      <c r="DA232" s="91"/>
      <c r="DB232" s="91"/>
      <c r="DC232" s="91"/>
      <c r="DD232" s="91"/>
      <c r="DE232" s="91"/>
      <c r="DF232" s="91"/>
      <c r="DG232" s="91"/>
      <c r="DH232" s="91"/>
      <c r="DI232" s="91"/>
      <c r="DJ232" s="91"/>
      <c r="DK232" s="91"/>
      <c r="DL232" s="91"/>
      <c r="DM232" s="91"/>
      <c r="DN232" s="91"/>
      <c r="DO232" s="91"/>
      <c r="DP232" s="91"/>
      <c r="DQ232" s="91"/>
      <c r="DR232" s="91"/>
      <c r="DS232" s="91"/>
      <c r="DT232" s="91"/>
      <c r="DU232" s="91"/>
      <c r="DV232" s="91"/>
      <c r="DW232" s="91"/>
      <c r="DX232" s="91"/>
      <c r="DY232" s="91"/>
      <c r="DZ232" s="91"/>
      <c r="EA232" s="91"/>
      <c r="EB232" s="91"/>
      <c r="EC232" s="91"/>
      <c r="ED232" s="91"/>
      <c r="EE232" s="91"/>
      <c r="EF232" s="91"/>
      <c r="EG232" s="91"/>
      <c r="EH232" s="91"/>
      <c r="EI232" s="91"/>
      <c r="EJ232" s="91"/>
      <c r="EK232" s="91"/>
      <c r="EL232" s="91"/>
      <c r="EM232" s="91"/>
      <c r="EN232" s="91"/>
      <c r="EO232" s="91"/>
      <c r="EP232" s="91"/>
      <c r="EQ232" s="91"/>
      <c r="ER232" s="91"/>
      <c r="ES232" s="91"/>
      <c r="ET232" s="91"/>
      <c r="EU232" s="91"/>
      <c r="EV232" s="91"/>
      <c r="EW232" s="91"/>
      <c r="EX232" s="91"/>
      <c r="EY232" s="91"/>
      <c r="EZ232" s="91"/>
      <c r="FA232" s="91"/>
      <c r="FB232" s="91"/>
      <c r="FC232" s="91"/>
      <c r="FD232" s="91"/>
      <c r="FE232" s="91"/>
      <c r="FF232" s="91"/>
      <c r="FG232" s="91"/>
      <c r="FH232" s="91"/>
      <c r="FI232" s="91"/>
      <c r="FJ232" s="91"/>
      <c r="FK232" s="91"/>
      <c r="FL232" s="91"/>
      <c r="FM232" s="91"/>
      <c r="FN232" s="91"/>
      <c r="FO232" s="91"/>
      <c r="FP232" s="91"/>
      <c r="FQ232" s="91"/>
      <c r="FR232" s="91"/>
      <c r="FS232" s="91"/>
      <c r="FT232" s="91"/>
      <c r="FU232" s="91"/>
      <c r="FV232" s="91"/>
      <c r="FW232" s="91"/>
      <c r="FX232" s="91"/>
      <c r="FY232" s="91"/>
      <c r="FZ232" s="91"/>
      <c r="GA232" s="91"/>
      <c r="GB232" s="91"/>
      <c r="GC232" s="91"/>
      <c r="GD232" s="91"/>
      <c r="GE232" s="91"/>
      <c r="GF232" s="91"/>
      <c r="GG232" s="91"/>
      <c r="GH232" s="91"/>
      <c r="GI232" s="91"/>
      <c r="GJ232" s="91"/>
      <c r="GK232" s="91"/>
      <c r="GL232" s="91"/>
      <c r="GM232" s="91"/>
      <c r="GN232" s="91"/>
      <c r="GO232" s="91"/>
      <c r="GP232" s="91"/>
      <c r="GQ232" s="91"/>
      <c r="GR232" s="91"/>
      <c r="GS232" s="91"/>
      <c r="GT232" s="91"/>
      <c r="GU232" s="91"/>
      <c r="GV232" s="91"/>
      <c r="GW232" s="91"/>
      <c r="GX232" s="91"/>
      <c r="GY232" s="91"/>
      <c r="GZ232" s="91"/>
      <c r="HA232" s="91"/>
      <c r="HB232" s="91"/>
      <c r="HC232" s="91"/>
      <c r="HD232" s="91"/>
      <c r="HE232" s="91"/>
      <c r="HF232" s="91"/>
      <c r="HG232" s="91"/>
      <c r="HH232" s="91"/>
      <c r="HI232" s="91"/>
      <c r="HJ232" s="91"/>
      <c r="HK232" s="91"/>
      <c r="HL232" s="91"/>
      <c r="HM232" s="91"/>
      <c r="HN232" s="91"/>
      <c r="HO232" s="91"/>
      <c r="HP232" s="91"/>
      <c r="HQ232" s="91"/>
      <c r="HR232" s="91"/>
      <c r="HS232" s="91"/>
      <c r="HT232" s="91"/>
      <c r="HU232" s="91"/>
      <c r="HV232" s="91"/>
      <c r="HW232" s="91"/>
      <c r="HX232" s="91"/>
      <c r="HY232" s="91"/>
      <c r="HZ232" s="91"/>
      <c r="IA232" s="91"/>
      <c r="IB232" s="91"/>
      <c r="IC232" s="91"/>
      <c r="ID232" s="91"/>
      <c r="IE232" s="91"/>
      <c r="IF232" s="91"/>
      <c r="IG232" s="91"/>
      <c r="IH232" s="91"/>
      <c r="II232" s="91"/>
      <c r="IJ232" s="91"/>
      <c r="IK232" s="91"/>
      <c r="IL232" s="91"/>
      <c r="IM232" s="91"/>
      <c r="IN232" s="91"/>
      <c r="IO232" s="91"/>
      <c r="IP232" s="91"/>
      <c r="IQ232" s="91"/>
      <c r="IR232" s="91"/>
      <c r="IS232" s="91"/>
      <c r="IT232" s="91"/>
      <c r="IU232" s="91"/>
      <c r="IV232" s="91"/>
      <c r="IW232" s="91"/>
      <c r="IX232" s="91"/>
      <c r="IY232" s="91"/>
      <c r="IZ232" s="91"/>
      <c r="JA232" s="91"/>
      <c r="JB232" s="91"/>
      <c r="JC232" s="91"/>
      <c r="JD232" s="91"/>
      <c r="JE232" s="91"/>
      <c r="JF232" s="91"/>
      <c r="JG232" s="91"/>
      <c r="JH232" s="91"/>
      <c r="JI232" s="91"/>
      <c r="JJ232" s="91"/>
      <c r="JK232" s="91"/>
      <c r="JL232" s="91"/>
      <c r="JM232" s="91"/>
      <c r="JN232" s="91"/>
      <c r="JO232" s="91"/>
      <c r="JP232" s="91"/>
      <c r="JQ232" s="91"/>
      <c r="JR232" s="91"/>
      <c r="JS232" s="91"/>
      <c r="JT232" s="91"/>
      <c r="JU232" s="91"/>
      <c r="JV232" s="91"/>
      <c r="JW232" s="91"/>
      <c r="JX232" s="91"/>
      <c r="JY232" s="91"/>
      <c r="JZ232" s="91"/>
      <c r="KA232" s="91"/>
      <c r="KB232" s="91"/>
      <c r="KC232" s="91"/>
      <c r="KD232" s="91"/>
      <c r="KE232" s="91"/>
      <c r="KF232" s="91"/>
      <c r="KG232" s="91"/>
      <c r="KH232" s="91"/>
      <c r="KI232" s="91"/>
      <c r="KJ232" s="91"/>
      <c r="KK232" s="91"/>
      <c r="KL232" s="91"/>
      <c r="KM232" s="91"/>
      <c r="KN232" s="91"/>
      <c r="KO232" s="91"/>
      <c r="KP232" s="91"/>
      <c r="KQ232" s="91"/>
      <c r="KR232" s="91"/>
      <c r="KS232" s="91"/>
      <c r="KT232" s="91"/>
      <c r="KU232" s="91"/>
      <c r="KV232" s="91"/>
      <c r="KW232" s="91"/>
      <c r="KX232" s="91"/>
      <c r="KY232" s="91"/>
      <c r="KZ232" s="91"/>
      <c r="LA232" s="91"/>
      <c r="LB232" s="91"/>
      <c r="LC232" s="91"/>
      <c r="LD232" s="91"/>
      <c r="LE232" s="91"/>
      <c r="LF232" s="91"/>
      <c r="LG232" s="91"/>
      <c r="LH232" s="91"/>
      <c r="LI232" s="91"/>
      <c r="LJ232" s="91"/>
      <c r="LK232" s="91"/>
      <c r="LL232" s="91"/>
      <c r="LM232" s="91"/>
      <c r="LN232" s="91"/>
      <c r="LO232" s="91"/>
      <c r="LP232" s="91"/>
      <c r="LQ232" s="91"/>
      <c r="LR232" s="91"/>
      <c r="LS232" s="91"/>
      <c r="LT232" s="91"/>
      <c r="LU232" s="91"/>
      <c r="LV232" s="91"/>
      <c r="LW232" s="91"/>
      <c r="LX232" s="91"/>
      <c r="LY232" s="91"/>
    </row>
    <row r="233" spans="1:337" s="1" customFormat="1" ht="15" thickBot="1" x14ac:dyDescent="0.4">
      <c r="A233" s="61"/>
      <c r="B233" s="36">
        <v>1</v>
      </c>
      <c r="C233" s="37">
        <v>1</v>
      </c>
      <c r="D233" s="38">
        <v>0</v>
      </c>
      <c r="E233" s="54"/>
      <c r="F233" s="55"/>
      <c r="G233" s="56"/>
      <c r="H233" s="56"/>
      <c r="I233" s="57"/>
      <c r="J233" s="41"/>
      <c r="K233" s="42"/>
      <c r="L233" s="42"/>
      <c r="M233" s="42"/>
      <c r="N233" s="42"/>
      <c r="O233" s="14"/>
      <c r="P233" s="14"/>
      <c r="Q233" s="14"/>
      <c r="R233" s="14"/>
      <c r="S233" s="107">
        <v>-0.17249932524060685</v>
      </c>
      <c r="T233" s="15">
        <f t="shared" si="52"/>
        <v>0.45698178671684636</v>
      </c>
      <c r="U233" s="43"/>
      <c r="V233" s="19">
        <v>0.11424544667921159</v>
      </c>
      <c r="W233" s="44"/>
      <c r="X233" s="44"/>
      <c r="Y233" s="45"/>
      <c r="Z233" s="42"/>
      <c r="AA233" s="42"/>
      <c r="AB233" s="19"/>
      <c r="AC233" s="44"/>
      <c r="AD233" s="46"/>
      <c r="AE233" s="47"/>
      <c r="AF233" s="119"/>
      <c r="AG233" s="120"/>
      <c r="AH233" s="116"/>
      <c r="AI233" s="123"/>
      <c r="AJ233" s="126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  <c r="AY233" s="91"/>
      <c r="AZ233" s="91"/>
      <c r="BA233" s="91"/>
      <c r="BB233" s="91"/>
      <c r="BC233" s="91"/>
      <c r="BD233" s="91"/>
      <c r="BE233" s="91"/>
      <c r="BF233" s="91"/>
      <c r="BG233" s="91"/>
      <c r="BH233" s="91"/>
      <c r="BI233" s="91"/>
      <c r="BJ233" s="91"/>
      <c r="BK233" s="91"/>
      <c r="BL233" s="91"/>
      <c r="BM233" s="91"/>
      <c r="BN233" s="91"/>
      <c r="BO233" s="91"/>
      <c r="BP233" s="91"/>
      <c r="BQ233" s="91"/>
      <c r="BR233" s="91"/>
      <c r="BS233" s="91"/>
      <c r="BT233" s="91"/>
      <c r="BU233" s="91"/>
      <c r="BV233" s="91"/>
      <c r="BW233" s="91"/>
      <c r="BX233" s="91"/>
      <c r="BY233" s="91"/>
      <c r="BZ233" s="91"/>
      <c r="CA233" s="91"/>
      <c r="CB233" s="91"/>
      <c r="CC233" s="91"/>
      <c r="CD233" s="91"/>
      <c r="CE233" s="91"/>
      <c r="CF233" s="91"/>
      <c r="CG233" s="91"/>
      <c r="CH233" s="91"/>
      <c r="CI233" s="91"/>
      <c r="CJ233" s="91"/>
      <c r="CK233" s="91"/>
      <c r="CL233" s="91"/>
      <c r="CM233" s="91"/>
      <c r="CN233" s="91"/>
      <c r="CO233" s="91"/>
      <c r="CP233" s="91"/>
      <c r="CQ233" s="91"/>
      <c r="CR233" s="91"/>
      <c r="CS233" s="91"/>
      <c r="CT233" s="91"/>
      <c r="CU233" s="91"/>
      <c r="CV233" s="91"/>
      <c r="CW233" s="91"/>
      <c r="CX233" s="91"/>
      <c r="CY233" s="91"/>
      <c r="CZ233" s="91"/>
      <c r="DA233" s="91"/>
      <c r="DB233" s="91"/>
      <c r="DC233" s="91"/>
      <c r="DD233" s="91"/>
      <c r="DE233" s="91"/>
      <c r="DF233" s="91"/>
      <c r="DG233" s="91"/>
      <c r="DH233" s="91"/>
      <c r="DI233" s="91"/>
      <c r="DJ233" s="91"/>
      <c r="DK233" s="91"/>
      <c r="DL233" s="91"/>
      <c r="DM233" s="91"/>
      <c r="DN233" s="91"/>
      <c r="DO233" s="91"/>
      <c r="DP233" s="91"/>
      <c r="DQ233" s="91"/>
      <c r="DR233" s="91"/>
      <c r="DS233" s="91"/>
      <c r="DT233" s="91"/>
      <c r="DU233" s="91"/>
      <c r="DV233" s="91"/>
      <c r="DW233" s="91"/>
      <c r="DX233" s="91"/>
      <c r="DY233" s="91"/>
      <c r="DZ233" s="91"/>
      <c r="EA233" s="91"/>
      <c r="EB233" s="91"/>
      <c r="EC233" s="91"/>
      <c r="ED233" s="91"/>
      <c r="EE233" s="91"/>
      <c r="EF233" s="91"/>
      <c r="EG233" s="91"/>
      <c r="EH233" s="91"/>
      <c r="EI233" s="91"/>
      <c r="EJ233" s="91"/>
      <c r="EK233" s="91"/>
      <c r="EL233" s="91"/>
      <c r="EM233" s="91"/>
      <c r="EN233" s="91"/>
      <c r="EO233" s="91"/>
      <c r="EP233" s="91"/>
      <c r="EQ233" s="91"/>
      <c r="ER233" s="91"/>
      <c r="ES233" s="91"/>
      <c r="ET233" s="91"/>
      <c r="EU233" s="91"/>
      <c r="EV233" s="91"/>
      <c r="EW233" s="91"/>
      <c r="EX233" s="91"/>
      <c r="EY233" s="91"/>
      <c r="EZ233" s="91"/>
      <c r="FA233" s="91"/>
      <c r="FB233" s="91"/>
      <c r="FC233" s="91"/>
      <c r="FD233" s="91"/>
      <c r="FE233" s="91"/>
      <c r="FF233" s="91"/>
      <c r="FG233" s="91"/>
      <c r="FH233" s="91"/>
      <c r="FI233" s="91"/>
      <c r="FJ233" s="91"/>
      <c r="FK233" s="91"/>
      <c r="FL233" s="91"/>
      <c r="FM233" s="91"/>
      <c r="FN233" s="91"/>
      <c r="FO233" s="91"/>
      <c r="FP233" s="91"/>
      <c r="FQ233" s="91"/>
      <c r="FR233" s="91"/>
      <c r="FS233" s="91"/>
      <c r="FT233" s="91"/>
      <c r="FU233" s="91"/>
      <c r="FV233" s="91"/>
      <c r="FW233" s="91"/>
      <c r="FX233" s="91"/>
      <c r="FY233" s="91"/>
      <c r="FZ233" s="91"/>
      <c r="GA233" s="91"/>
      <c r="GB233" s="91"/>
      <c r="GC233" s="91"/>
      <c r="GD233" s="91"/>
      <c r="GE233" s="91"/>
      <c r="GF233" s="91"/>
      <c r="GG233" s="91"/>
      <c r="GH233" s="91"/>
      <c r="GI233" s="91"/>
      <c r="GJ233" s="91"/>
      <c r="GK233" s="91"/>
      <c r="GL233" s="91"/>
      <c r="GM233" s="91"/>
      <c r="GN233" s="91"/>
      <c r="GO233" s="91"/>
      <c r="GP233" s="91"/>
      <c r="GQ233" s="91"/>
      <c r="GR233" s="91"/>
      <c r="GS233" s="91"/>
      <c r="GT233" s="91"/>
      <c r="GU233" s="91"/>
      <c r="GV233" s="91"/>
      <c r="GW233" s="91"/>
      <c r="GX233" s="91"/>
      <c r="GY233" s="91"/>
      <c r="GZ233" s="91"/>
      <c r="HA233" s="91"/>
      <c r="HB233" s="91"/>
      <c r="HC233" s="91"/>
      <c r="HD233" s="91"/>
      <c r="HE233" s="91"/>
      <c r="HF233" s="91"/>
      <c r="HG233" s="91"/>
      <c r="HH233" s="91"/>
      <c r="HI233" s="91"/>
      <c r="HJ233" s="91"/>
      <c r="HK233" s="91"/>
      <c r="HL233" s="91"/>
      <c r="HM233" s="91"/>
      <c r="HN233" s="91"/>
      <c r="HO233" s="91"/>
      <c r="HP233" s="91"/>
      <c r="HQ233" s="91"/>
      <c r="HR233" s="91"/>
      <c r="HS233" s="91"/>
      <c r="HT233" s="91"/>
      <c r="HU233" s="91"/>
      <c r="HV233" s="91"/>
      <c r="HW233" s="91"/>
      <c r="HX233" s="91"/>
      <c r="HY233" s="91"/>
      <c r="HZ233" s="91"/>
      <c r="IA233" s="91"/>
      <c r="IB233" s="91"/>
      <c r="IC233" s="91"/>
      <c r="ID233" s="91"/>
      <c r="IE233" s="91"/>
      <c r="IF233" s="91"/>
      <c r="IG233" s="91"/>
      <c r="IH233" s="91"/>
      <c r="II233" s="91"/>
      <c r="IJ233" s="91"/>
      <c r="IK233" s="91"/>
      <c r="IL233" s="91"/>
      <c r="IM233" s="91"/>
      <c r="IN233" s="91"/>
      <c r="IO233" s="91"/>
      <c r="IP233" s="91"/>
      <c r="IQ233" s="91"/>
      <c r="IR233" s="91"/>
      <c r="IS233" s="91"/>
      <c r="IT233" s="91"/>
      <c r="IU233" s="91"/>
      <c r="IV233" s="91"/>
      <c r="IW233" s="91"/>
      <c r="IX233" s="91"/>
      <c r="IY233" s="91"/>
      <c r="IZ233" s="91"/>
      <c r="JA233" s="91"/>
      <c r="JB233" s="91"/>
      <c r="JC233" s="91"/>
      <c r="JD233" s="91"/>
      <c r="JE233" s="91"/>
      <c r="JF233" s="91"/>
      <c r="JG233" s="91"/>
      <c r="JH233" s="91"/>
      <c r="JI233" s="91"/>
      <c r="JJ233" s="91"/>
      <c r="JK233" s="91"/>
      <c r="JL233" s="91"/>
      <c r="JM233" s="91"/>
      <c r="JN233" s="91"/>
      <c r="JO233" s="91"/>
      <c r="JP233" s="91"/>
      <c r="JQ233" s="91"/>
      <c r="JR233" s="91"/>
      <c r="JS233" s="91"/>
      <c r="JT233" s="91"/>
      <c r="JU233" s="91"/>
      <c r="JV233" s="91"/>
      <c r="JW233" s="91"/>
      <c r="JX233" s="91"/>
      <c r="JY233" s="91"/>
      <c r="JZ233" s="91"/>
      <c r="KA233" s="91"/>
      <c r="KB233" s="91"/>
      <c r="KC233" s="91"/>
      <c r="KD233" s="91"/>
      <c r="KE233" s="91"/>
      <c r="KF233" s="91"/>
      <c r="KG233" s="91"/>
      <c r="KH233" s="91"/>
      <c r="KI233" s="91"/>
      <c r="KJ233" s="91"/>
      <c r="KK233" s="91"/>
      <c r="KL233" s="91"/>
      <c r="KM233" s="91"/>
      <c r="KN233" s="91"/>
      <c r="KO233" s="91"/>
      <c r="KP233" s="91"/>
      <c r="KQ233" s="91"/>
      <c r="KR233" s="91"/>
      <c r="KS233" s="91"/>
      <c r="KT233" s="91"/>
      <c r="KU233" s="91"/>
      <c r="KV233" s="91"/>
      <c r="KW233" s="91"/>
      <c r="KX233" s="91"/>
      <c r="KY233" s="91"/>
      <c r="KZ233" s="91"/>
      <c r="LA233" s="91"/>
      <c r="LB233" s="91"/>
      <c r="LC233" s="91"/>
      <c r="LD233" s="91"/>
      <c r="LE233" s="91"/>
      <c r="LF233" s="91"/>
      <c r="LG233" s="91"/>
      <c r="LH233" s="91"/>
      <c r="LI233" s="91"/>
      <c r="LJ233" s="91"/>
      <c r="LK233" s="91"/>
      <c r="LL233" s="91"/>
      <c r="LM233" s="91"/>
      <c r="LN233" s="91"/>
      <c r="LO233" s="91"/>
      <c r="LP233" s="91"/>
      <c r="LQ233" s="91"/>
      <c r="LR233" s="91"/>
      <c r="LS233" s="91"/>
      <c r="LT233" s="91"/>
      <c r="LU233" s="91"/>
      <c r="LV233" s="91"/>
      <c r="LW233" s="91"/>
      <c r="LX233" s="91"/>
      <c r="LY233" s="91"/>
    </row>
    <row r="234" spans="1:337" s="1" customFormat="1" ht="15" thickBot="1" x14ac:dyDescent="0.4">
      <c r="A234" s="59">
        <f>A230+1</f>
        <v>57</v>
      </c>
      <c r="B234" s="3">
        <v>0</v>
      </c>
      <c r="C234" s="4">
        <v>0</v>
      </c>
      <c r="D234" s="5">
        <v>0</v>
      </c>
      <c r="E234" s="48" cm="1">
        <f t="array" ref="E234:F236">AF230:AG232</f>
        <v>-0.43172011303146707</v>
      </c>
      <c r="F234" s="49">
        <v>-0.32222302207645553</v>
      </c>
      <c r="G234" s="49" cm="1">
        <f t="array" ref="G234:G236">AI230:AI232</f>
        <v>3.9427658247762598</v>
      </c>
      <c r="H234" s="49" cm="1">
        <f t="array" ref="H234:H236">AH230:AH232</f>
        <v>0.44670405750278458</v>
      </c>
      <c r="I234" s="52">
        <f>AJ230</f>
        <v>-1.5730593635187093</v>
      </c>
      <c r="J234" s="8">
        <v>3</v>
      </c>
      <c r="K234" s="9" cm="1">
        <f t="array" ref="K234:N236" xml:space="preserve"> MMULT(E234:F236, TRANSPOSE(B234:C237))+H234:H236</f>
        <v>0.44670405750278458</v>
      </c>
      <c r="L234" s="9">
        <v>0.12448103542632905</v>
      </c>
      <c r="M234" s="9">
        <v>1.4983944471317512E-2</v>
      </c>
      <c r="N234" s="9">
        <v>-0.30723907760513808</v>
      </c>
      <c r="O234" s="11">
        <f>(EXP(K234)-EXP(-K234))/(EXP(K234)+EXP(-K234))</f>
        <v>0.41918597367021054</v>
      </c>
      <c r="P234" s="11">
        <f t="shared" ref="P234:R236" si="60">1/(1+EXP(-L234))</f>
        <v>0.53108013562449408</v>
      </c>
      <c r="Q234" s="11">
        <f t="shared" si="60"/>
        <v>0.50374591603244223</v>
      </c>
      <c r="R234" s="11">
        <f t="shared" si="60"/>
        <v>0.42378879136215536</v>
      </c>
      <c r="S234" s="105" cm="1">
        <f t="array" ref="S234:S237">MMULT(TRANSPOSE(O234:R236), G234:G236)+I234</f>
        <v>-0.16269475616098505</v>
      </c>
      <c r="T234" s="15">
        <f t="shared" si="52"/>
        <v>0.45941579208238525</v>
      </c>
      <c r="U234" s="16" cm="1">
        <f t="array" ref="U234">0.25*(-SUMPRODUCT(D234:D237,LN(T234:T237))-SUMPRODUCT(1-D234:D237,LN(1-T234:T237)))</f>
        <v>0.60246224619695044</v>
      </c>
      <c r="V234" s="17" cm="1">
        <f t="array" ref="V234:V237">0.25*(T234:T237-D234:D237)</f>
        <v>0.11485394802059631</v>
      </c>
      <c r="W234" s="20" cm="1">
        <f t="array" ref="W234:W236" xml:space="preserve"> TRANSPOSE(MMULT( TRANSPOSE(_xlfn.ANCHORARRAY(V234)), TRANSPOSE(O234:R236)))</f>
        <v>-1.9249454489056766E-2</v>
      </c>
      <c r="X234" s="20">
        <f>SUM(_xlfn.ANCHORARRAY(V234))</f>
        <v>5.2845103035614044E-3</v>
      </c>
      <c r="Y234" s="22" cm="1">
        <f t="array" ref="Y234:AB236">(G234:G236)*(TRANSPOSE(_xlfn.ANCHORARRAY(V234))*(O234:R236)*(1-O234:R236))</f>
        <v>0.1102530849095934</v>
      </c>
      <c r="Z234" s="23">
        <v>-0.11067645522921435</v>
      </c>
      <c r="AA234" s="23">
        <v>-0.10929896246943203</v>
      </c>
      <c r="AB234" s="17">
        <v>0.10979763844352174</v>
      </c>
      <c r="AC234" s="20" cm="1">
        <f t="array" ref="AC234:AD236">MMULT((_xlfn.ANCHORARRAY(Y234)),(B234:C237))</f>
        <v>4.9867597408970177E-4</v>
      </c>
      <c r="AD234" s="26">
        <v>-8.7881678569261268E-4</v>
      </c>
      <c r="AE234" s="28">
        <f>SUM(Y234:AB234)</f>
        <v>7.5305654468754701E-5</v>
      </c>
      <c r="AF234" s="117" cm="1">
        <f t="array" ref="AF234:AG236">E234:F236-3*(_xlfn.ANCHORARRAY(AC234))</f>
        <v>-0.43321614095373617</v>
      </c>
      <c r="AG234" s="118">
        <v>-0.31958657171937771</v>
      </c>
      <c r="AH234" s="114" cm="1">
        <f t="array" ref="AH234:AH236">(H234:H236)-3*(AE234:AE236)</f>
        <v>0.44647814053937829</v>
      </c>
      <c r="AI234" s="121" cm="1">
        <f t="array" ref="AI234:AI236">G234:G236-3*(_xlfn.ANCHORARRAY(W234))</f>
        <v>4.0005141882434305</v>
      </c>
      <c r="AJ234" s="124">
        <f>I234-3*(X234)</f>
        <v>-1.5889128944293935</v>
      </c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  <c r="AY234" s="91"/>
      <c r="AZ234" s="91"/>
      <c r="BA234" s="91"/>
      <c r="BB234" s="91"/>
      <c r="BC234" s="91"/>
      <c r="BD234" s="91"/>
      <c r="BE234" s="91"/>
      <c r="BF234" s="91"/>
      <c r="BG234" s="91"/>
      <c r="BH234" s="91"/>
      <c r="BI234" s="91"/>
      <c r="BJ234" s="91"/>
      <c r="BK234" s="91"/>
      <c r="BL234" s="91"/>
      <c r="BM234" s="91"/>
      <c r="BN234" s="91"/>
      <c r="BO234" s="91"/>
      <c r="BP234" s="91"/>
      <c r="BQ234" s="91"/>
      <c r="BR234" s="91"/>
      <c r="BS234" s="91"/>
      <c r="BT234" s="91"/>
      <c r="BU234" s="91"/>
      <c r="BV234" s="91"/>
      <c r="BW234" s="91"/>
      <c r="BX234" s="91"/>
      <c r="BY234" s="91"/>
      <c r="BZ234" s="91"/>
      <c r="CA234" s="91"/>
      <c r="CB234" s="91"/>
      <c r="CC234" s="91"/>
      <c r="CD234" s="91"/>
      <c r="CE234" s="91"/>
      <c r="CF234" s="91"/>
      <c r="CG234" s="91"/>
      <c r="CH234" s="91"/>
      <c r="CI234" s="91"/>
      <c r="CJ234" s="91"/>
      <c r="CK234" s="91"/>
      <c r="CL234" s="91"/>
      <c r="CM234" s="91"/>
      <c r="CN234" s="91"/>
      <c r="CO234" s="91"/>
      <c r="CP234" s="91"/>
      <c r="CQ234" s="91"/>
      <c r="CR234" s="91"/>
      <c r="CS234" s="91"/>
      <c r="CT234" s="91"/>
      <c r="CU234" s="91"/>
      <c r="CV234" s="91"/>
      <c r="CW234" s="91"/>
      <c r="CX234" s="91"/>
      <c r="CY234" s="91"/>
      <c r="CZ234" s="91"/>
      <c r="DA234" s="91"/>
      <c r="DB234" s="91"/>
      <c r="DC234" s="91"/>
      <c r="DD234" s="91"/>
      <c r="DE234" s="91"/>
      <c r="DF234" s="91"/>
      <c r="DG234" s="91"/>
      <c r="DH234" s="91"/>
      <c r="DI234" s="91"/>
      <c r="DJ234" s="91"/>
      <c r="DK234" s="91"/>
      <c r="DL234" s="91"/>
      <c r="DM234" s="91"/>
      <c r="DN234" s="91"/>
      <c r="DO234" s="91"/>
      <c r="DP234" s="91"/>
      <c r="DQ234" s="91"/>
      <c r="DR234" s="91"/>
      <c r="DS234" s="91"/>
      <c r="DT234" s="91"/>
      <c r="DU234" s="91"/>
      <c r="DV234" s="91"/>
      <c r="DW234" s="91"/>
      <c r="DX234" s="91"/>
      <c r="DY234" s="91"/>
      <c r="DZ234" s="91"/>
      <c r="EA234" s="91"/>
      <c r="EB234" s="91"/>
      <c r="EC234" s="91"/>
      <c r="ED234" s="91"/>
      <c r="EE234" s="91"/>
      <c r="EF234" s="91"/>
      <c r="EG234" s="91"/>
      <c r="EH234" s="91"/>
      <c r="EI234" s="91"/>
      <c r="EJ234" s="91"/>
      <c r="EK234" s="91"/>
      <c r="EL234" s="91"/>
      <c r="EM234" s="91"/>
      <c r="EN234" s="91"/>
      <c r="EO234" s="91"/>
      <c r="EP234" s="91"/>
      <c r="EQ234" s="91"/>
      <c r="ER234" s="91"/>
      <c r="ES234" s="91"/>
      <c r="ET234" s="91"/>
      <c r="EU234" s="91"/>
      <c r="EV234" s="91"/>
      <c r="EW234" s="91"/>
      <c r="EX234" s="91"/>
      <c r="EY234" s="91"/>
      <c r="EZ234" s="91"/>
      <c r="FA234" s="91"/>
      <c r="FB234" s="91"/>
      <c r="FC234" s="91"/>
      <c r="FD234" s="91"/>
      <c r="FE234" s="91"/>
      <c r="FF234" s="91"/>
      <c r="FG234" s="91"/>
      <c r="FH234" s="91"/>
      <c r="FI234" s="91"/>
      <c r="FJ234" s="91"/>
      <c r="FK234" s="91"/>
      <c r="FL234" s="91"/>
      <c r="FM234" s="91"/>
      <c r="FN234" s="91"/>
      <c r="FO234" s="91"/>
      <c r="FP234" s="91"/>
      <c r="FQ234" s="91"/>
      <c r="FR234" s="91"/>
      <c r="FS234" s="91"/>
      <c r="FT234" s="91"/>
      <c r="FU234" s="91"/>
      <c r="FV234" s="91"/>
      <c r="FW234" s="91"/>
      <c r="FX234" s="91"/>
      <c r="FY234" s="91"/>
      <c r="FZ234" s="91"/>
      <c r="GA234" s="91"/>
      <c r="GB234" s="91"/>
      <c r="GC234" s="91"/>
      <c r="GD234" s="91"/>
      <c r="GE234" s="91"/>
      <c r="GF234" s="91"/>
      <c r="GG234" s="91"/>
      <c r="GH234" s="91"/>
      <c r="GI234" s="91"/>
      <c r="GJ234" s="91"/>
      <c r="GK234" s="91"/>
      <c r="GL234" s="91"/>
      <c r="GM234" s="91"/>
      <c r="GN234" s="91"/>
      <c r="GO234" s="91"/>
      <c r="GP234" s="91"/>
      <c r="GQ234" s="91"/>
      <c r="GR234" s="91"/>
      <c r="GS234" s="91"/>
      <c r="GT234" s="91"/>
      <c r="GU234" s="91"/>
      <c r="GV234" s="91"/>
      <c r="GW234" s="91"/>
      <c r="GX234" s="91"/>
      <c r="GY234" s="91"/>
      <c r="GZ234" s="91"/>
      <c r="HA234" s="91"/>
      <c r="HB234" s="91"/>
      <c r="HC234" s="91"/>
      <c r="HD234" s="91"/>
      <c r="HE234" s="91"/>
      <c r="HF234" s="91"/>
      <c r="HG234" s="91"/>
      <c r="HH234" s="91"/>
      <c r="HI234" s="91"/>
      <c r="HJ234" s="91"/>
      <c r="HK234" s="91"/>
      <c r="HL234" s="91"/>
      <c r="HM234" s="91"/>
      <c r="HN234" s="91"/>
      <c r="HO234" s="91"/>
      <c r="HP234" s="91"/>
      <c r="HQ234" s="91"/>
      <c r="HR234" s="91"/>
      <c r="HS234" s="91"/>
      <c r="HT234" s="91"/>
      <c r="HU234" s="91"/>
      <c r="HV234" s="91"/>
      <c r="HW234" s="91"/>
      <c r="HX234" s="91"/>
      <c r="HY234" s="91"/>
      <c r="HZ234" s="91"/>
      <c r="IA234" s="91"/>
      <c r="IB234" s="91"/>
      <c r="IC234" s="91"/>
      <c r="ID234" s="91"/>
      <c r="IE234" s="91"/>
      <c r="IF234" s="91"/>
      <c r="IG234" s="91"/>
      <c r="IH234" s="91"/>
      <c r="II234" s="91"/>
      <c r="IJ234" s="91"/>
      <c r="IK234" s="91"/>
      <c r="IL234" s="91"/>
      <c r="IM234" s="91"/>
      <c r="IN234" s="91"/>
      <c r="IO234" s="91"/>
      <c r="IP234" s="91"/>
      <c r="IQ234" s="91"/>
      <c r="IR234" s="91"/>
      <c r="IS234" s="91"/>
      <c r="IT234" s="91"/>
      <c r="IU234" s="91"/>
      <c r="IV234" s="91"/>
      <c r="IW234" s="91"/>
      <c r="IX234" s="91"/>
      <c r="IY234" s="91"/>
      <c r="IZ234" s="91"/>
      <c r="JA234" s="91"/>
      <c r="JB234" s="91"/>
      <c r="JC234" s="91"/>
      <c r="JD234" s="91"/>
      <c r="JE234" s="91"/>
      <c r="JF234" s="91"/>
      <c r="JG234" s="91"/>
      <c r="JH234" s="91"/>
      <c r="JI234" s="91"/>
      <c r="JJ234" s="91"/>
      <c r="JK234" s="91"/>
      <c r="JL234" s="91"/>
      <c r="JM234" s="91"/>
      <c r="JN234" s="91"/>
      <c r="JO234" s="91"/>
      <c r="JP234" s="91"/>
      <c r="JQ234" s="91"/>
      <c r="JR234" s="91"/>
      <c r="JS234" s="91"/>
      <c r="JT234" s="91"/>
      <c r="JU234" s="91"/>
      <c r="JV234" s="91"/>
      <c r="JW234" s="91"/>
      <c r="JX234" s="91"/>
      <c r="JY234" s="91"/>
      <c r="JZ234" s="91"/>
      <c r="KA234" s="91"/>
      <c r="KB234" s="91"/>
      <c r="KC234" s="91"/>
      <c r="KD234" s="91"/>
      <c r="KE234" s="91"/>
      <c r="KF234" s="91"/>
      <c r="KG234" s="91"/>
      <c r="KH234" s="91"/>
      <c r="KI234" s="91"/>
      <c r="KJ234" s="91"/>
      <c r="KK234" s="91"/>
      <c r="KL234" s="91"/>
      <c r="KM234" s="91"/>
      <c r="KN234" s="91"/>
      <c r="KO234" s="91"/>
      <c r="KP234" s="91"/>
      <c r="KQ234" s="91"/>
      <c r="KR234" s="91"/>
      <c r="KS234" s="91"/>
      <c r="KT234" s="91"/>
      <c r="KU234" s="91"/>
      <c r="KV234" s="91"/>
      <c r="KW234" s="91"/>
      <c r="KX234" s="91"/>
      <c r="KY234" s="91"/>
      <c r="KZ234" s="91"/>
      <c r="LA234" s="91"/>
      <c r="LB234" s="91"/>
      <c r="LC234" s="91"/>
      <c r="LD234" s="91"/>
      <c r="LE234" s="91"/>
      <c r="LF234" s="91"/>
      <c r="LG234" s="91"/>
      <c r="LH234" s="91"/>
      <c r="LI234" s="91"/>
      <c r="LJ234" s="91"/>
      <c r="LK234" s="91"/>
      <c r="LL234" s="91"/>
      <c r="LM234" s="91"/>
      <c r="LN234" s="91"/>
      <c r="LO234" s="91"/>
      <c r="LP234" s="91"/>
      <c r="LQ234" s="91"/>
      <c r="LR234" s="91"/>
      <c r="LS234" s="91"/>
      <c r="LT234" s="91"/>
      <c r="LU234" s="91"/>
      <c r="LV234" s="91"/>
      <c r="LW234" s="91"/>
      <c r="LX234" s="91"/>
      <c r="LY234" s="91"/>
    </row>
    <row r="235" spans="1:337" s="1" customFormat="1" ht="15" thickBot="1" x14ac:dyDescent="0.4">
      <c r="A235" s="60"/>
      <c r="B235" s="29">
        <v>0</v>
      </c>
      <c r="C235" s="30">
        <v>1</v>
      </c>
      <c r="D235" s="31">
        <v>1</v>
      </c>
      <c r="E235" s="50">
        <v>-0.47135626583141227</v>
      </c>
      <c r="F235" s="51">
        <v>0.76816404317037423</v>
      </c>
      <c r="G235" s="49">
        <v>-0.49774751243383486</v>
      </c>
      <c r="H235" s="49">
        <v>0.13690665543852218</v>
      </c>
      <c r="I235" s="53"/>
      <c r="J235" s="34"/>
      <c r="K235" s="10">
        <v>0.13690665543852218</v>
      </c>
      <c r="L235" s="10">
        <v>0.90507069860889644</v>
      </c>
      <c r="M235" s="10">
        <v>-0.33444961039289012</v>
      </c>
      <c r="N235" s="10">
        <v>0.43371443277748412</v>
      </c>
      <c r="O235" s="13">
        <f>1/(1+EXP(-K235))</f>
        <v>0.53417330344338232</v>
      </c>
      <c r="P235" s="13">
        <f t="shared" si="60"/>
        <v>0.71199041709126898</v>
      </c>
      <c r="Q235" s="13">
        <f t="shared" si="60"/>
        <v>0.41715835991661776</v>
      </c>
      <c r="R235" s="13">
        <f t="shared" si="60"/>
        <v>0.60676029098805284</v>
      </c>
      <c r="S235" s="106">
        <v>0.1971384567322878</v>
      </c>
      <c r="T235" s="15">
        <f t="shared" si="52"/>
        <v>0.54912561739707211</v>
      </c>
      <c r="U235" s="35"/>
      <c r="V235" s="18">
        <v>-0.11271859565073197</v>
      </c>
      <c r="W235" s="21">
        <v>4.0334358532591319E-3</v>
      </c>
      <c r="X235" s="21"/>
      <c r="Y235" s="24">
        <v>-1.4225304789447E-2</v>
      </c>
      <c r="Z235" s="25">
        <v>1.1504976983112796E-2</v>
      </c>
      <c r="AA235" s="25">
        <v>1.3420232657496872E-2</v>
      </c>
      <c r="AB235" s="18">
        <v>-1.354392259161942E-2</v>
      </c>
      <c r="AC235" s="21">
        <v>-1.2368993412254815E-4</v>
      </c>
      <c r="AD235" s="27">
        <v>-2.0389456085066239E-3</v>
      </c>
      <c r="AE235" s="28">
        <f>SUM(Y235:AB235)</f>
        <v>-2.8440177404567522E-3</v>
      </c>
      <c r="AF235" s="117">
        <v>-0.47098519602904465</v>
      </c>
      <c r="AG235" s="118">
        <v>0.77428087999589412</v>
      </c>
      <c r="AH235" s="115">
        <v>0.14543870865989245</v>
      </c>
      <c r="AI235" s="122">
        <v>-0.50984781999361228</v>
      </c>
      <c r="AJ235" s="125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  <c r="AY235" s="91"/>
      <c r="AZ235" s="91"/>
      <c r="BA235" s="91"/>
      <c r="BB235" s="91"/>
      <c r="BC235" s="91"/>
      <c r="BD235" s="91"/>
      <c r="BE235" s="91"/>
      <c r="BF235" s="91"/>
      <c r="BG235" s="91"/>
      <c r="BH235" s="91"/>
      <c r="BI235" s="91"/>
      <c r="BJ235" s="91"/>
      <c r="BK235" s="91"/>
      <c r="BL235" s="91"/>
      <c r="BM235" s="91"/>
      <c r="BN235" s="91"/>
      <c r="BO235" s="91"/>
      <c r="BP235" s="91"/>
      <c r="BQ235" s="91"/>
      <c r="BR235" s="91"/>
      <c r="BS235" s="91"/>
      <c r="BT235" s="91"/>
      <c r="BU235" s="91"/>
      <c r="BV235" s="91"/>
      <c r="BW235" s="91"/>
      <c r="BX235" s="91"/>
      <c r="BY235" s="91"/>
      <c r="BZ235" s="91"/>
      <c r="CA235" s="91"/>
      <c r="CB235" s="91"/>
      <c r="CC235" s="91"/>
      <c r="CD235" s="91"/>
      <c r="CE235" s="91"/>
      <c r="CF235" s="91"/>
      <c r="CG235" s="91"/>
      <c r="CH235" s="91"/>
      <c r="CI235" s="91"/>
      <c r="CJ235" s="91"/>
      <c r="CK235" s="91"/>
      <c r="CL235" s="91"/>
      <c r="CM235" s="91"/>
      <c r="CN235" s="91"/>
      <c r="CO235" s="91"/>
      <c r="CP235" s="91"/>
      <c r="CQ235" s="91"/>
      <c r="CR235" s="91"/>
      <c r="CS235" s="91"/>
      <c r="CT235" s="91"/>
      <c r="CU235" s="91"/>
      <c r="CV235" s="91"/>
      <c r="CW235" s="91"/>
      <c r="CX235" s="91"/>
      <c r="CY235" s="91"/>
      <c r="CZ235" s="91"/>
      <c r="DA235" s="91"/>
      <c r="DB235" s="91"/>
      <c r="DC235" s="91"/>
      <c r="DD235" s="91"/>
      <c r="DE235" s="91"/>
      <c r="DF235" s="91"/>
      <c r="DG235" s="91"/>
      <c r="DH235" s="91"/>
      <c r="DI235" s="91"/>
      <c r="DJ235" s="91"/>
      <c r="DK235" s="91"/>
      <c r="DL235" s="91"/>
      <c r="DM235" s="91"/>
      <c r="DN235" s="91"/>
      <c r="DO235" s="91"/>
      <c r="DP235" s="91"/>
      <c r="DQ235" s="91"/>
      <c r="DR235" s="91"/>
      <c r="DS235" s="91"/>
      <c r="DT235" s="91"/>
      <c r="DU235" s="91"/>
      <c r="DV235" s="91"/>
      <c r="DW235" s="91"/>
      <c r="DX235" s="91"/>
      <c r="DY235" s="91"/>
      <c r="DZ235" s="91"/>
      <c r="EA235" s="91"/>
      <c r="EB235" s="91"/>
      <c r="EC235" s="91"/>
      <c r="ED235" s="91"/>
      <c r="EE235" s="91"/>
      <c r="EF235" s="91"/>
      <c r="EG235" s="91"/>
      <c r="EH235" s="91"/>
      <c r="EI235" s="91"/>
      <c r="EJ235" s="91"/>
      <c r="EK235" s="91"/>
      <c r="EL235" s="91"/>
      <c r="EM235" s="91"/>
      <c r="EN235" s="91"/>
      <c r="EO235" s="91"/>
      <c r="EP235" s="91"/>
      <c r="EQ235" s="91"/>
      <c r="ER235" s="91"/>
      <c r="ES235" s="91"/>
      <c r="ET235" s="91"/>
      <c r="EU235" s="91"/>
      <c r="EV235" s="91"/>
      <c r="EW235" s="91"/>
      <c r="EX235" s="91"/>
      <c r="EY235" s="91"/>
      <c r="EZ235" s="91"/>
      <c r="FA235" s="91"/>
      <c r="FB235" s="91"/>
      <c r="FC235" s="91"/>
      <c r="FD235" s="91"/>
      <c r="FE235" s="91"/>
      <c r="FF235" s="91"/>
      <c r="FG235" s="91"/>
      <c r="FH235" s="91"/>
      <c r="FI235" s="91"/>
      <c r="FJ235" s="91"/>
      <c r="FK235" s="91"/>
      <c r="FL235" s="91"/>
      <c r="FM235" s="91"/>
      <c r="FN235" s="91"/>
      <c r="FO235" s="91"/>
      <c r="FP235" s="91"/>
      <c r="FQ235" s="91"/>
      <c r="FR235" s="91"/>
      <c r="FS235" s="91"/>
      <c r="FT235" s="91"/>
      <c r="FU235" s="91"/>
      <c r="FV235" s="91"/>
      <c r="FW235" s="91"/>
      <c r="FX235" s="91"/>
      <c r="FY235" s="91"/>
      <c r="FZ235" s="91"/>
      <c r="GA235" s="91"/>
      <c r="GB235" s="91"/>
      <c r="GC235" s="91"/>
      <c r="GD235" s="91"/>
      <c r="GE235" s="91"/>
      <c r="GF235" s="91"/>
      <c r="GG235" s="91"/>
      <c r="GH235" s="91"/>
      <c r="GI235" s="91"/>
      <c r="GJ235" s="91"/>
      <c r="GK235" s="91"/>
      <c r="GL235" s="91"/>
      <c r="GM235" s="91"/>
      <c r="GN235" s="91"/>
      <c r="GO235" s="91"/>
      <c r="GP235" s="91"/>
      <c r="GQ235" s="91"/>
      <c r="GR235" s="91"/>
      <c r="GS235" s="91"/>
      <c r="GT235" s="91"/>
      <c r="GU235" s="91"/>
      <c r="GV235" s="91"/>
      <c r="GW235" s="91"/>
      <c r="GX235" s="91"/>
      <c r="GY235" s="91"/>
      <c r="GZ235" s="91"/>
      <c r="HA235" s="91"/>
      <c r="HB235" s="91"/>
      <c r="HC235" s="91"/>
      <c r="HD235" s="91"/>
      <c r="HE235" s="91"/>
      <c r="HF235" s="91"/>
      <c r="HG235" s="91"/>
      <c r="HH235" s="91"/>
      <c r="HI235" s="91"/>
      <c r="HJ235" s="91"/>
      <c r="HK235" s="91"/>
      <c r="HL235" s="91"/>
      <c r="HM235" s="91"/>
      <c r="HN235" s="91"/>
      <c r="HO235" s="91"/>
      <c r="HP235" s="91"/>
      <c r="HQ235" s="91"/>
      <c r="HR235" s="91"/>
      <c r="HS235" s="91"/>
      <c r="HT235" s="91"/>
      <c r="HU235" s="91"/>
      <c r="HV235" s="91"/>
      <c r="HW235" s="91"/>
      <c r="HX235" s="91"/>
      <c r="HY235" s="91"/>
      <c r="HZ235" s="91"/>
      <c r="IA235" s="91"/>
      <c r="IB235" s="91"/>
      <c r="IC235" s="91"/>
      <c r="ID235" s="91"/>
      <c r="IE235" s="91"/>
      <c r="IF235" s="91"/>
      <c r="IG235" s="91"/>
      <c r="IH235" s="91"/>
      <c r="II235" s="91"/>
      <c r="IJ235" s="91"/>
      <c r="IK235" s="91"/>
      <c r="IL235" s="91"/>
      <c r="IM235" s="91"/>
      <c r="IN235" s="91"/>
      <c r="IO235" s="91"/>
      <c r="IP235" s="91"/>
      <c r="IQ235" s="91"/>
      <c r="IR235" s="91"/>
      <c r="IS235" s="91"/>
      <c r="IT235" s="91"/>
      <c r="IU235" s="91"/>
      <c r="IV235" s="91"/>
      <c r="IW235" s="91"/>
      <c r="IX235" s="91"/>
      <c r="IY235" s="91"/>
      <c r="IZ235" s="91"/>
      <c r="JA235" s="91"/>
      <c r="JB235" s="91"/>
      <c r="JC235" s="91"/>
      <c r="JD235" s="91"/>
      <c r="JE235" s="91"/>
      <c r="JF235" s="91"/>
      <c r="JG235" s="91"/>
      <c r="JH235" s="91"/>
      <c r="JI235" s="91"/>
      <c r="JJ235" s="91"/>
      <c r="JK235" s="91"/>
      <c r="JL235" s="91"/>
      <c r="JM235" s="91"/>
      <c r="JN235" s="91"/>
      <c r="JO235" s="91"/>
      <c r="JP235" s="91"/>
      <c r="JQ235" s="91"/>
      <c r="JR235" s="91"/>
      <c r="JS235" s="91"/>
      <c r="JT235" s="91"/>
      <c r="JU235" s="91"/>
      <c r="JV235" s="91"/>
      <c r="JW235" s="91"/>
      <c r="JX235" s="91"/>
      <c r="JY235" s="91"/>
      <c r="JZ235" s="91"/>
      <c r="KA235" s="91"/>
      <c r="KB235" s="91"/>
      <c r="KC235" s="91"/>
      <c r="KD235" s="91"/>
      <c r="KE235" s="91"/>
      <c r="KF235" s="91"/>
      <c r="KG235" s="91"/>
      <c r="KH235" s="91"/>
      <c r="KI235" s="91"/>
      <c r="KJ235" s="91"/>
      <c r="KK235" s="91"/>
      <c r="KL235" s="91"/>
      <c r="KM235" s="91"/>
      <c r="KN235" s="91"/>
      <c r="KO235" s="91"/>
      <c r="KP235" s="91"/>
      <c r="KQ235" s="91"/>
      <c r="KR235" s="91"/>
      <c r="KS235" s="91"/>
      <c r="KT235" s="91"/>
      <c r="KU235" s="91"/>
      <c r="KV235" s="91"/>
      <c r="KW235" s="91"/>
      <c r="KX235" s="91"/>
      <c r="KY235" s="91"/>
      <c r="KZ235" s="91"/>
      <c r="LA235" s="91"/>
      <c r="LB235" s="91"/>
      <c r="LC235" s="91"/>
      <c r="LD235" s="91"/>
      <c r="LE235" s="91"/>
      <c r="LF235" s="91"/>
      <c r="LG235" s="91"/>
      <c r="LH235" s="91"/>
      <c r="LI235" s="91"/>
      <c r="LJ235" s="91"/>
      <c r="LK235" s="91"/>
      <c r="LL235" s="91"/>
      <c r="LM235" s="91"/>
      <c r="LN235" s="91"/>
      <c r="LO235" s="91"/>
      <c r="LP235" s="91"/>
      <c r="LQ235" s="91"/>
      <c r="LR235" s="91"/>
      <c r="LS235" s="91"/>
      <c r="LT235" s="91"/>
      <c r="LU235" s="91"/>
      <c r="LV235" s="91"/>
      <c r="LW235" s="91"/>
      <c r="LX235" s="91"/>
      <c r="LY235" s="91"/>
    </row>
    <row r="236" spans="1:337" s="1" customFormat="1" ht="15" thickBot="1" x14ac:dyDescent="0.4">
      <c r="A236" s="60"/>
      <c r="B236" s="29">
        <v>1</v>
      </c>
      <c r="C236" s="30">
        <v>0</v>
      </c>
      <c r="D236" s="31">
        <v>1</v>
      </c>
      <c r="E236" s="50">
        <v>-0.17328691555524409</v>
      </c>
      <c r="F236" s="51">
        <v>0.53999886006226694</v>
      </c>
      <c r="G236" s="49">
        <v>5.343430125673361E-2</v>
      </c>
      <c r="H236" s="49">
        <v>-0.24231534697581064</v>
      </c>
      <c r="I236" s="53"/>
      <c r="J236" s="34"/>
      <c r="K236" s="10">
        <v>-0.24231534697581064</v>
      </c>
      <c r="L236" s="10">
        <v>0.2976835130864563</v>
      </c>
      <c r="M236" s="10">
        <v>-0.4156022625310547</v>
      </c>
      <c r="N236" s="10">
        <v>0.12439659753121218</v>
      </c>
      <c r="O236" s="13">
        <f>1/(1+EXP(-K236))</f>
        <v>0.43971584899884991</v>
      </c>
      <c r="P236" s="13">
        <f t="shared" si="60"/>
        <v>0.57387613491520084</v>
      </c>
      <c r="Q236" s="13">
        <f t="shared" si="60"/>
        <v>0.397569567518397</v>
      </c>
      <c r="R236" s="13">
        <f t="shared" si="60"/>
        <v>0.53105910766042419</v>
      </c>
      <c r="S236" s="106">
        <v>0.22669713468642771</v>
      </c>
      <c r="T236" s="15">
        <f t="shared" si="52"/>
        <v>0.5564328094369354</v>
      </c>
      <c r="U236" s="35"/>
      <c r="V236" s="18">
        <v>-0.11089179764076615</v>
      </c>
      <c r="W236" s="21">
        <v>2.2918733343743752E-3</v>
      </c>
      <c r="X236" s="21"/>
      <c r="Y236" s="24">
        <v>1.5119816486354415E-3</v>
      </c>
      <c r="Z236" s="25">
        <v>-1.472888007715461E-3</v>
      </c>
      <c r="AA236" s="25">
        <v>-1.4191869023586791E-3</v>
      </c>
      <c r="AB236" s="18">
        <v>1.51754629670451E-3</v>
      </c>
      <c r="AC236" s="21">
        <v>9.8359394345830849E-5</v>
      </c>
      <c r="AD236" s="27">
        <v>4.4658288989048991E-5</v>
      </c>
      <c r="AE236" s="28">
        <f>SUM(Y236:AB236)</f>
        <v>1.3745303526581138E-4</v>
      </c>
      <c r="AF236" s="117">
        <v>-0.17358199373828159</v>
      </c>
      <c r="AG236" s="118">
        <v>0.53986488519529974</v>
      </c>
      <c r="AH236" s="115">
        <v>-0.24272770608160807</v>
      </c>
      <c r="AI236" s="122">
        <v>4.6558681253610484E-2</v>
      </c>
      <c r="AJ236" s="125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1"/>
      <c r="BA236" s="91"/>
      <c r="BB236" s="91"/>
      <c r="BC236" s="91"/>
      <c r="BD236" s="91"/>
      <c r="BE236" s="91"/>
      <c r="BF236" s="91"/>
      <c r="BG236" s="91"/>
      <c r="BH236" s="91"/>
      <c r="BI236" s="91"/>
      <c r="BJ236" s="91"/>
      <c r="BK236" s="91"/>
      <c r="BL236" s="91"/>
      <c r="BM236" s="91"/>
      <c r="BN236" s="91"/>
      <c r="BO236" s="91"/>
      <c r="BP236" s="91"/>
      <c r="BQ236" s="91"/>
      <c r="BR236" s="91"/>
      <c r="BS236" s="91"/>
      <c r="BT236" s="91"/>
      <c r="BU236" s="91"/>
      <c r="BV236" s="91"/>
      <c r="BW236" s="91"/>
      <c r="BX236" s="91"/>
      <c r="BY236" s="91"/>
      <c r="BZ236" s="91"/>
      <c r="CA236" s="91"/>
      <c r="CB236" s="91"/>
      <c r="CC236" s="91"/>
      <c r="CD236" s="91"/>
      <c r="CE236" s="91"/>
      <c r="CF236" s="91"/>
      <c r="CG236" s="91"/>
      <c r="CH236" s="91"/>
      <c r="CI236" s="91"/>
      <c r="CJ236" s="91"/>
      <c r="CK236" s="91"/>
      <c r="CL236" s="91"/>
      <c r="CM236" s="91"/>
      <c r="CN236" s="91"/>
      <c r="CO236" s="91"/>
      <c r="CP236" s="91"/>
      <c r="CQ236" s="91"/>
      <c r="CR236" s="91"/>
      <c r="CS236" s="91"/>
      <c r="CT236" s="91"/>
      <c r="CU236" s="91"/>
      <c r="CV236" s="91"/>
      <c r="CW236" s="91"/>
      <c r="CX236" s="91"/>
      <c r="CY236" s="91"/>
      <c r="CZ236" s="91"/>
      <c r="DA236" s="91"/>
      <c r="DB236" s="91"/>
      <c r="DC236" s="91"/>
      <c r="DD236" s="91"/>
      <c r="DE236" s="91"/>
      <c r="DF236" s="91"/>
      <c r="DG236" s="91"/>
      <c r="DH236" s="91"/>
      <c r="DI236" s="91"/>
      <c r="DJ236" s="91"/>
      <c r="DK236" s="91"/>
      <c r="DL236" s="91"/>
      <c r="DM236" s="91"/>
      <c r="DN236" s="91"/>
      <c r="DO236" s="91"/>
      <c r="DP236" s="91"/>
      <c r="DQ236" s="91"/>
      <c r="DR236" s="91"/>
      <c r="DS236" s="91"/>
      <c r="DT236" s="91"/>
      <c r="DU236" s="91"/>
      <c r="DV236" s="91"/>
      <c r="DW236" s="91"/>
      <c r="DX236" s="91"/>
      <c r="DY236" s="91"/>
      <c r="DZ236" s="91"/>
      <c r="EA236" s="91"/>
      <c r="EB236" s="91"/>
      <c r="EC236" s="91"/>
      <c r="ED236" s="91"/>
      <c r="EE236" s="91"/>
      <c r="EF236" s="91"/>
      <c r="EG236" s="91"/>
      <c r="EH236" s="91"/>
      <c r="EI236" s="91"/>
      <c r="EJ236" s="91"/>
      <c r="EK236" s="91"/>
      <c r="EL236" s="91"/>
      <c r="EM236" s="91"/>
      <c r="EN236" s="91"/>
      <c r="EO236" s="91"/>
      <c r="EP236" s="91"/>
      <c r="EQ236" s="91"/>
      <c r="ER236" s="91"/>
      <c r="ES236" s="91"/>
      <c r="ET236" s="91"/>
      <c r="EU236" s="91"/>
      <c r="EV236" s="91"/>
      <c r="EW236" s="91"/>
      <c r="EX236" s="91"/>
      <c r="EY236" s="91"/>
      <c r="EZ236" s="91"/>
      <c r="FA236" s="91"/>
      <c r="FB236" s="91"/>
      <c r="FC236" s="91"/>
      <c r="FD236" s="91"/>
      <c r="FE236" s="91"/>
      <c r="FF236" s="91"/>
      <c r="FG236" s="91"/>
      <c r="FH236" s="91"/>
      <c r="FI236" s="91"/>
      <c r="FJ236" s="91"/>
      <c r="FK236" s="91"/>
      <c r="FL236" s="91"/>
      <c r="FM236" s="91"/>
      <c r="FN236" s="91"/>
      <c r="FO236" s="91"/>
      <c r="FP236" s="91"/>
      <c r="FQ236" s="91"/>
      <c r="FR236" s="91"/>
      <c r="FS236" s="91"/>
      <c r="FT236" s="91"/>
      <c r="FU236" s="91"/>
      <c r="FV236" s="91"/>
      <c r="FW236" s="91"/>
      <c r="FX236" s="91"/>
      <c r="FY236" s="91"/>
      <c r="FZ236" s="91"/>
      <c r="GA236" s="91"/>
      <c r="GB236" s="91"/>
      <c r="GC236" s="91"/>
      <c r="GD236" s="91"/>
      <c r="GE236" s="91"/>
      <c r="GF236" s="91"/>
      <c r="GG236" s="91"/>
      <c r="GH236" s="91"/>
      <c r="GI236" s="91"/>
      <c r="GJ236" s="91"/>
      <c r="GK236" s="91"/>
      <c r="GL236" s="91"/>
      <c r="GM236" s="91"/>
      <c r="GN236" s="91"/>
      <c r="GO236" s="91"/>
      <c r="GP236" s="91"/>
      <c r="GQ236" s="91"/>
      <c r="GR236" s="91"/>
      <c r="GS236" s="91"/>
      <c r="GT236" s="91"/>
      <c r="GU236" s="91"/>
      <c r="GV236" s="91"/>
      <c r="GW236" s="91"/>
      <c r="GX236" s="91"/>
      <c r="GY236" s="91"/>
      <c r="GZ236" s="91"/>
      <c r="HA236" s="91"/>
      <c r="HB236" s="91"/>
      <c r="HC236" s="91"/>
      <c r="HD236" s="91"/>
      <c r="HE236" s="91"/>
      <c r="HF236" s="91"/>
      <c r="HG236" s="91"/>
      <c r="HH236" s="91"/>
      <c r="HI236" s="91"/>
      <c r="HJ236" s="91"/>
      <c r="HK236" s="91"/>
      <c r="HL236" s="91"/>
      <c r="HM236" s="91"/>
      <c r="HN236" s="91"/>
      <c r="HO236" s="91"/>
      <c r="HP236" s="91"/>
      <c r="HQ236" s="91"/>
      <c r="HR236" s="91"/>
      <c r="HS236" s="91"/>
      <c r="HT236" s="91"/>
      <c r="HU236" s="91"/>
      <c r="HV236" s="91"/>
      <c r="HW236" s="91"/>
      <c r="HX236" s="91"/>
      <c r="HY236" s="91"/>
      <c r="HZ236" s="91"/>
      <c r="IA236" s="91"/>
      <c r="IB236" s="91"/>
      <c r="IC236" s="91"/>
      <c r="ID236" s="91"/>
      <c r="IE236" s="91"/>
      <c r="IF236" s="91"/>
      <c r="IG236" s="91"/>
      <c r="IH236" s="91"/>
      <c r="II236" s="91"/>
      <c r="IJ236" s="91"/>
      <c r="IK236" s="91"/>
      <c r="IL236" s="91"/>
      <c r="IM236" s="91"/>
      <c r="IN236" s="91"/>
      <c r="IO236" s="91"/>
      <c r="IP236" s="91"/>
      <c r="IQ236" s="91"/>
      <c r="IR236" s="91"/>
      <c r="IS236" s="91"/>
      <c r="IT236" s="91"/>
      <c r="IU236" s="91"/>
      <c r="IV236" s="91"/>
      <c r="IW236" s="91"/>
      <c r="IX236" s="91"/>
      <c r="IY236" s="91"/>
      <c r="IZ236" s="91"/>
      <c r="JA236" s="91"/>
      <c r="JB236" s="91"/>
      <c r="JC236" s="91"/>
      <c r="JD236" s="91"/>
      <c r="JE236" s="91"/>
      <c r="JF236" s="91"/>
      <c r="JG236" s="91"/>
      <c r="JH236" s="91"/>
      <c r="JI236" s="91"/>
      <c r="JJ236" s="91"/>
      <c r="JK236" s="91"/>
      <c r="JL236" s="91"/>
      <c r="JM236" s="91"/>
      <c r="JN236" s="91"/>
      <c r="JO236" s="91"/>
      <c r="JP236" s="91"/>
      <c r="JQ236" s="91"/>
      <c r="JR236" s="91"/>
      <c r="JS236" s="91"/>
      <c r="JT236" s="91"/>
      <c r="JU236" s="91"/>
      <c r="JV236" s="91"/>
      <c r="JW236" s="91"/>
      <c r="JX236" s="91"/>
      <c r="JY236" s="91"/>
      <c r="JZ236" s="91"/>
      <c r="KA236" s="91"/>
      <c r="KB236" s="91"/>
      <c r="KC236" s="91"/>
      <c r="KD236" s="91"/>
      <c r="KE236" s="91"/>
      <c r="KF236" s="91"/>
      <c r="KG236" s="91"/>
      <c r="KH236" s="91"/>
      <c r="KI236" s="91"/>
      <c r="KJ236" s="91"/>
      <c r="KK236" s="91"/>
      <c r="KL236" s="91"/>
      <c r="KM236" s="91"/>
      <c r="KN236" s="91"/>
      <c r="KO236" s="91"/>
      <c r="KP236" s="91"/>
      <c r="KQ236" s="91"/>
      <c r="KR236" s="91"/>
      <c r="KS236" s="91"/>
      <c r="KT236" s="91"/>
      <c r="KU236" s="91"/>
      <c r="KV236" s="91"/>
      <c r="KW236" s="91"/>
      <c r="KX236" s="91"/>
      <c r="KY236" s="91"/>
      <c r="KZ236" s="91"/>
      <c r="LA236" s="91"/>
      <c r="LB236" s="91"/>
      <c r="LC236" s="91"/>
      <c r="LD236" s="91"/>
      <c r="LE236" s="91"/>
      <c r="LF236" s="91"/>
      <c r="LG236" s="91"/>
      <c r="LH236" s="91"/>
      <c r="LI236" s="91"/>
      <c r="LJ236" s="91"/>
      <c r="LK236" s="91"/>
      <c r="LL236" s="91"/>
      <c r="LM236" s="91"/>
      <c r="LN236" s="91"/>
      <c r="LO236" s="91"/>
      <c r="LP236" s="91"/>
      <c r="LQ236" s="91"/>
      <c r="LR236" s="91"/>
      <c r="LS236" s="91"/>
      <c r="LT236" s="91"/>
      <c r="LU236" s="91"/>
      <c r="LV236" s="91"/>
      <c r="LW236" s="91"/>
      <c r="LX236" s="91"/>
      <c r="LY236" s="91"/>
    </row>
    <row r="237" spans="1:337" s="1" customFormat="1" ht="15" thickBot="1" x14ac:dyDescent="0.4">
      <c r="A237" s="61"/>
      <c r="B237" s="36">
        <v>1</v>
      </c>
      <c r="C237" s="37">
        <v>1</v>
      </c>
      <c r="D237" s="38">
        <v>0</v>
      </c>
      <c r="E237" s="54"/>
      <c r="F237" s="55"/>
      <c r="G237" s="56"/>
      <c r="H237" s="56"/>
      <c r="I237" s="57"/>
      <c r="J237" s="41"/>
      <c r="K237" s="42"/>
      <c r="L237" s="42"/>
      <c r="M237" s="42"/>
      <c r="N237" s="42"/>
      <c r="O237" s="14"/>
      <c r="P237" s="14"/>
      <c r="Q237" s="14"/>
      <c r="R237" s="14"/>
      <c r="S237" s="107">
        <v>-0.17579605315184055</v>
      </c>
      <c r="T237" s="15">
        <f t="shared" si="52"/>
        <v>0.45616382229785285</v>
      </c>
      <c r="U237" s="43"/>
      <c r="V237" s="19">
        <v>0.11404095557446321</v>
      </c>
      <c r="W237" s="44"/>
      <c r="X237" s="44"/>
      <c r="Y237" s="45"/>
      <c r="Z237" s="42"/>
      <c r="AA237" s="42"/>
      <c r="AB237" s="19"/>
      <c r="AC237" s="44"/>
      <c r="AD237" s="46"/>
      <c r="AE237" s="47"/>
      <c r="AF237" s="119"/>
      <c r="AG237" s="120"/>
      <c r="AH237" s="116"/>
      <c r="AI237" s="123"/>
      <c r="AJ237" s="126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  <c r="AY237" s="91"/>
      <c r="AZ237" s="91"/>
      <c r="BA237" s="91"/>
      <c r="BB237" s="91"/>
      <c r="BC237" s="91"/>
      <c r="BD237" s="91"/>
      <c r="BE237" s="91"/>
      <c r="BF237" s="91"/>
      <c r="BG237" s="91"/>
      <c r="BH237" s="91"/>
      <c r="BI237" s="91"/>
      <c r="BJ237" s="91"/>
      <c r="BK237" s="91"/>
      <c r="BL237" s="91"/>
      <c r="BM237" s="91"/>
      <c r="BN237" s="91"/>
      <c r="BO237" s="91"/>
      <c r="BP237" s="91"/>
      <c r="BQ237" s="91"/>
      <c r="BR237" s="91"/>
      <c r="BS237" s="91"/>
      <c r="BT237" s="91"/>
      <c r="BU237" s="91"/>
      <c r="BV237" s="91"/>
      <c r="BW237" s="91"/>
      <c r="BX237" s="91"/>
      <c r="BY237" s="91"/>
      <c r="BZ237" s="91"/>
      <c r="CA237" s="91"/>
      <c r="CB237" s="91"/>
      <c r="CC237" s="91"/>
      <c r="CD237" s="91"/>
      <c r="CE237" s="91"/>
      <c r="CF237" s="91"/>
      <c r="CG237" s="91"/>
      <c r="CH237" s="91"/>
      <c r="CI237" s="91"/>
      <c r="CJ237" s="91"/>
      <c r="CK237" s="91"/>
      <c r="CL237" s="91"/>
      <c r="CM237" s="91"/>
      <c r="CN237" s="91"/>
      <c r="CO237" s="91"/>
      <c r="CP237" s="91"/>
      <c r="CQ237" s="91"/>
      <c r="CR237" s="91"/>
      <c r="CS237" s="91"/>
      <c r="CT237" s="91"/>
      <c r="CU237" s="91"/>
      <c r="CV237" s="91"/>
      <c r="CW237" s="91"/>
      <c r="CX237" s="91"/>
      <c r="CY237" s="91"/>
      <c r="CZ237" s="91"/>
      <c r="DA237" s="91"/>
      <c r="DB237" s="91"/>
      <c r="DC237" s="91"/>
      <c r="DD237" s="91"/>
      <c r="DE237" s="91"/>
      <c r="DF237" s="91"/>
      <c r="DG237" s="91"/>
      <c r="DH237" s="91"/>
      <c r="DI237" s="91"/>
      <c r="DJ237" s="91"/>
      <c r="DK237" s="91"/>
      <c r="DL237" s="91"/>
      <c r="DM237" s="91"/>
      <c r="DN237" s="91"/>
      <c r="DO237" s="91"/>
      <c r="DP237" s="91"/>
      <c r="DQ237" s="91"/>
      <c r="DR237" s="91"/>
      <c r="DS237" s="91"/>
      <c r="DT237" s="91"/>
      <c r="DU237" s="91"/>
      <c r="DV237" s="91"/>
      <c r="DW237" s="91"/>
      <c r="DX237" s="91"/>
      <c r="DY237" s="91"/>
      <c r="DZ237" s="91"/>
      <c r="EA237" s="91"/>
      <c r="EB237" s="91"/>
      <c r="EC237" s="91"/>
      <c r="ED237" s="91"/>
      <c r="EE237" s="91"/>
      <c r="EF237" s="91"/>
      <c r="EG237" s="91"/>
      <c r="EH237" s="91"/>
      <c r="EI237" s="91"/>
      <c r="EJ237" s="91"/>
      <c r="EK237" s="91"/>
      <c r="EL237" s="91"/>
      <c r="EM237" s="91"/>
      <c r="EN237" s="91"/>
      <c r="EO237" s="91"/>
      <c r="EP237" s="91"/>
      <c r="EQ237" s="91"/>
      <c r="ER237" s="91"/>
      <c r="ES237" s="91"/>
      <c r="ET237" s="91"/>
      <c r="EU237" s="91"/>
      <c r="EV237" s="91"/>
      <c r="EW237" s="91"/>
      <c r="EX237" s="91"/>
      <c r="EY237" s="91"/>
      <c r="EZ237" s="91"/>
      <c r="FA237" s="91"/>
      <c r="FB237" s="91"/>
      <c r="FC237" s="91"/>
      <c r="FD237" s="91"/>
      <c r="FE237" s="91"/>
      <c r="FF237" s="91"/>
      <c r="FG237" s="91"/>
      <c r="FH237" s="91"/>
      <c r="FI237" s="91"/>
      <c r="FJ237" s="91"/>
      <c r="FK237" s="91"/>
      <c r="FL237" s="91"/>
      <c r="FM237" s="91"/>
      <c r="FN237" s="91"/>
      <c r="FO237" s="91"/>
      <c r="FP237" s="91"/>
      <c r="FQ237" s="91"/>
      <c r="FR237" s="91"/>
      <c r="FS237" s="91"/>
      <c r="FT237" s="91"/>
      <c r="FU237" s="91"/>
      <c r="FV237" s="91"/>
      <c r="FW237" s="91"/>
      <c r="FX237" s="91"/>
      <c r="FY237" s="91"/>
      <c r="FZ237" s="91"/>
      <c r="GA237" s="91"/>
      <c r="GB237" s="91"/>
      <c r="GC237" s="91"/>
      <c r="GD237" s="91"/>
      <c r="GE237" s="91"/>
      <c r="GF237" s="91"/>
      <c r="GG237" s="91"/>
      <c r="GH237" s="91"/>
      <c r="GI237" s="91"/>
      <c r="GJ237" s="91"/>
      <c r="GK237" s="91"/>
      <c r="GL237" s="91"/>
      <c r="GM237" s="91"/>
      <c r="GN237" s="91"/>
      <c r="GO237" s="91"/>
      <c r="GP237" s="91"/>
      <c r="GQ237" s="91"/>
      <c r="GR237" s="91"/>
      <c r="GS237" s="91"/>
      <c r="GT237" s="91"/>
      <c r="GU237" s="91"/>
      <c r="GV237" s="91"/>
      <c r="GW237" s="91"/>
      <c r="GX237" s="91"/>
      <c r="GY237" s="91"/>
      <c r="GZ237" s="91"/>
      <c r="HA237" s="91"/>
      <c r="HB237" s="91"/>
      <c r="HC237" s="91"/>
      <c r="HD237" s="91"/>
      <c r="HE237" s="91"/>
      <c r="HF237" s="91"/>
      <c r="HG237" s="91"/>
      <c r="HH237" s="91"/>
      <c r="HI237" s="91"/>
      <c r="HJ237" s="91"/>
      <c r="HK237" s="91"/>
      <c r="HL237" s="91"/>
      <c r="HM237" s="91"/>
      <c r="HN237" s="91"/>
      <c r="HO237" s="91"/>
      <c r="HP237" s="91"/>
      <c r="HQ237" s="91"/>
      <c r="HR237" s="91"/>
      <c r="HS237" s="91"/>
      <c r="HT237" s="91"/>
      <c r="HU237" s="91"/>
      <c r="HV237" s="91"/>
      <c r="HW237" s="91"/>
      <c r="HX237" s="91"/>
      <c r="HY237" s="91"/>
      <c r="HZ237" s="91"/>
      <c r="IA237" s="91"/>
      <c r="IB237" s="91"/>
      <c r="IC237" s="91"/>
      <c r="ID237" s="91"/>
      <c r="IE237" s="91"/>
      <c r="IF237" s="91"/>
      <c r="IG237" s="91"/>
      <c r="IH237" s="91"/>
      <c r="II237" s="91"/>
      <c r="IJ237" s="91"/>
      <c r="IK237" s="91"/>
      <c r="IL237" s="91"/>
      <c r="IM237" s="91"/>
      <c r="IN237" s="91"/>
      <c r="IO237" s="91"/>
      <c r="IP237" s="91"/>
      <c r="IQ237" s="91"/>
      <c r="IR237" s="91"/>
      <c r="IS237" s="91"/>
      <c r="IT237" s="91"/>
      <c r="IU237" s="91"/>
      <c r="IV237" s="91"/>
      <c r="IW237" s="91"/>
      <c r="IX237" s="91"/>
      <c r="IY237" s="91"/>
      <c r="IZ237" s="91"/>
      <c r="JA237" s="91"/>
      <c r="JB237" s="91"/>
      <c r="JC237" s="91"/>
      <c r="JD237" s="91"/>
      <c r="JE237" s="91"/>
      <c r="JF237" s="91"/>
      <c r="JG237" s="91"/>
      <c r="JH237" s="91"/>
      <c r="JI237" s="91"/>
      <c r="JJ237" s="91"/>
      <c r="JK237" s="91"/>
      <c r="JL237" s="91"/>
      <c r="JM237" s="91"/>
      <c r="JN237" s="91"/>
      <c r="JO237" s="91"/>
      <c r="JP237" s="91"/>
      <c r="JQ237" s="91"/>
      <c r="JR237" s="91"/>
      <c r="JS237" s="91"/>
      <c r="JT237" s="91"/>
      <c r="JU237" s="91"/>
      <c r="JV237" s="91"/>
      <c r="JW237" s="91"/>
      <c r="JX237" s="91"/>
      <c r="JY237" s="91"/>
      <c r="JZ237" s="91"/>
      <c r="KA237" s="91"/>
      <c r="KB237" s="91"/>
      <c r="KC237" s="91"/>
      <c r="KD237" s="91"/>
      <c r="KE237" s="91"/>
      <c r="KF237" s="91"/>
      <c r="KG237" s="91"/>
      <c r="KH237" s="91"/>
      <c r="KI237" s="91"/>
      <c r="KJ237" s="91"/>
      <c r="KK237" s="91"/>
      <c r="KL237" s="91"/>
      <c r="KM237" s="91"/>
      <c r="KN237" s="91"/>
      <c r="KO237" s="91"/>
      <c r="KP237" s="91"/>
      <c r="KQ237" s="91"/>
      <c r="KR237" s="91"/>
      <c r="KS237" s="91"/>
      <c r="KT237" s="91"/>
      <c r="KU237" s="91"/>
      <c r="KV237" s="91"/>
      <c r="KW237" s="91"/>
      <c r="KX237" s="91"/>
      <c r="KY237" s="91"/>
      <c r="KZ237" s="91"/>
      <c r="LA237" s="91"/>
      <c r="LB237" s="91"/>
      <c r="LC237" s="91"/>
      <c r="LD237" s="91"/>
      <c r="LE237" s="91"/>
      <c r="LF237" s="91"/>
      <c r="LG237" s="91"/>
      <c r="LH237" s="91"/>
      <c r="LI237" s="91"/>
      <c r="LJ237" s="91"/>
      <c r="LK237" s="91"/>
      <c r="LL237" s="91"/>
      <c r="LM237" s="91"/>
      <c r="LN237" s="91"/>
      <c r="LO237" s="91"/>
      <c r="LP237" s="91"/>
      <c r="LQ237" s="91"/>
      <c r="LR237" s="91"/>
      <c r="LS237" s="91"/>
      <c r="LT237" s="91"/>
      <c r="LU237" s="91"/>
      <c r="LV237" s="91"/>
      <c r="LW237" s="91"/>
      <c r="LX237" s="91"/>
      <c r="LY237" s="91"/>
    </row>
    <row r="238" spans="1:337" s="1" customFormat="1" ht="15" thickBot="1" x14ac:dyDescent="0.4">
      <c r="A238" s="59">
        <f>A234+1</f>
        <v>58</v>
      </c>
      <c r="B238" s="3">
        <v>0</v>
      </c>
      <c r="C238" s="4">
        <v>0</v>
      </c>
      <c r="D238" s="5">
        <v>0</v>
      </c>
      <c r="E238" s="48" cm="1">
        <f t="array" ref="E238:F240">AF234:AG236</f>
        <v>-0.43321614095373617</v>
      </c>
      <c r="F238" s="49">
        <v>-0.31958657171937771</v>
      </c>
      <c r="G238" s="49" cm="1">
        <f t="array" ref="G238:G240">AI234:AI236</f>
        <v>4.0005141882434305</v>
      </c>
      <c r="H238" s="49" cm="1">
        <f t="array" ref="H238:H240">AH234:AH236</f>
        <v>0.44647814053937829</v>
      </c>
      <c r="I238" s="52">
        <f>AJ234</f>
        <v>-1.5889128944293935</v>
      </c>
      <c r="J238" s="8">
        <v>3</v>
      </c>
      <c r="K238" s="9" cm="1">
        <f t="array" ref="K238:N240" xml:space="preserve"> MMULT(E238:F240, TRANSPOSE(B238:C241))+H238:H240</f>
        <v>0.44647814053937829</v>
      </c>
      <c r="L238" s="9">
        <v>0.12689156882000058</v>
      </c>
      <c r="M238" s="9">
        <v>1.3261999585642115E-2</v>
      </c>
      <c r="N238" s="9">
        <v>-0.30632457213373554</v>
      </c>
      <c r="O238" s="11">
        <f>(EXP(K238)-EXP(-K238))/(EXP(K238)+EXP(-K238))</f>
        <v>0.41899973649715139</v>
      </c>
      <c r="P238" s="11">
        <f t="shared" ref="P238:R240" si="61">1/(1+EXP(-L238))</f>
        <v>0.53168039519639654</v>
      </c>
      <c r="Q238" s="11">
        <f t="shared" si="61"/>
        <v>0.50331545130291344</v>
      </c>
      <c r="R238" s="11">
        <f t="shared" si="61"/>
        <v>0.42401212169615643</v>
      </c>
      <c r="S238" s="105" cm="1">
        <f t="array" ref="S238:S241">MMULT(TRANSPOSE(O238:R240), G238:G240)+I238</f>
        <v>-0.16565984779960607</v>
      </c>
      <c r="T238" s="15">
        <f t="shared" si="52"/>
        <v>0.45867949205250691</v>
      </c>
      <c r="U238" s="16" cm="1">
        <f t="array" ref="U238">0.25*(-SUMPRODUCT(D238:D241,LN(T238:T241))-SUMPRODUCT(1-D238:D241,LN(1-T238:T241)))</f>
        <v>0.60110218134108706</v>
      </c>
      <c r="V238" s="17" cm="1">
        <f t="array" ref="V238:V241">0.25*(T238:T241-D238:D241)</f>
        <v>0.11466987301312673</v>
      </c>
      <c r="W238" s="20" cm="1">
        <f t="array" ref="W238:W240" xml:space="preserve"> TRANSPOSE(MMULT( TRANSPOSE(_xlfn.ANCHORARRAY(V238)), TRANSPOSE(O238:R240)))</f>
        <v>-1.9245425175485512E-2</v>
      </c>
      <c r="X238" s="20">
        <f>SUM(_xlfn.ANCHORARRAY(V238))</f>
        <v>5.2498901265389947E-3</v>
      </c>
      <c r="Y238" s="22" cm="1">
        <f t="array" ref="Y238:AB240">(G238:G240)*(TRANSPOSE(_xlfn.ANCHORARRAY(V238))*(O238:R240)*(1-O238:R240))</f>
        <v>0.11167481090947336</v>
      </c>
      <c r="Z238" s="23">
        <v>-0.11208799929964489</v>
      </c>
      <c r="AA238" s="23">
        <v>-0.11073944483300377</v>
      </c>
      <c r="AB238" s="17">
        <v>0.11122051314224558</v>
      </c>
      <c r="AC238" s="20" cm="1">
        <f t="array" ref="AC238:AD240">MMULT((_xlfn.ANCHORARRAY(Y238)),(B238:C241))</f>
        <v>4.8106830924181387E-4</v>
      </c>
      <c r="AD238" s="26">
        <v>-8.6748615739930257E-4</v>
      </c>
      <c r="AE238" s="28">
        <f>SUM(Y238:AB238)</f>
        <v>6.7879919070285011E-5</v>
      </c>
      <c r="AF238" s="117" cm="1">
        <f t="array" ref="AF238:AG240">E238:F240-3*(_xlfn.ANCHORARRAY(AC238))</f>
        <v>-0.4346593458814616</v>
      </c>
      <c r="AG238" s="118">
        <v>-0.31698411324717979</v>
      </c>
      <c r="AH238" s="114" cm="1">
        <f t="array" ref="AH238:AH240">(H238:H240)-3*(AE238:AE240)</f>
        <v>0.44627450078216746</v>
      </c>
      <c r="AI238" s="121" cm="1">
        <f t="array" ref="AI238:AI240">G238:G240-3*(_xlfn.ANCHORARRAY(W238))</f>
        <v>4.0582504637698866</v>
      </c>
      <c r="AJ238" s="124">
        <f>I238-3*(X238)</f>
        <v>-1.6046625648090105</v>
      </c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  <c r="AY238" s="91"/>
      <c r="AZ238" s="91"/>
      <c r="BA238" s="91"/>
      <c r="BB238" s="91"/>
      <c r="BC238" s="91"/>
      <c r="BD238" s="91"/>
      <c r="BE238" s="91"/>
      <c r="BF238" s="91"/>
      <c r="BG238" s="91"/>
      <c r="BH238" s="91"/>
      <c r="BI238" s="91"/>
      <c r="BJ238" s="91"/>
      <c r="BK238" s="91"/>
      <c r="BL238" s="91"/>
      <c r="BM238" s="91"/>
      <c r="BN238" s="91"/>
      <c r="BO238" s="91"/>
      <c r="BP238" s="91"/>
      <c r="BQ238" s="91"/>
      <c r="BR238" s="91"/>
      <c r="BS238" s="91"/>
      <c r="BT238" s="91"/>
      <c r="BU238" s="91"/>
      <c r="BV238" s="91"/>
      <c r="BW238" s="91"/>
      <c r="BX238" s="91"/>
      <c r="BY238" s="91"/>
      <c r="BZ238" s="91"/>
      <c r="CA238" s="91"/>
      <c r="CB238" s="91"/>
      <c r="CC238" s="91"/>
      <c r="CD238" s="91"/>
      <c r="CE238" s="91"/>
      <c r="CF238" s="91"/>
      <c r="CG238" s="91"/>
      <c r="CH238" s="91"/>
      <c r="CI238" s="91"/>
      <c r="CJ238" s="91"/>
      <c r="CK238" s="91"/>
      <c r="CL238" s="91"/>
      <c r="CM238" s="91"/>
      <c r="CN238" s="91"/>
      <c r="CO238" s="91"/>
      <c r="CP238" s="91"/>
      <c r="CQ238" s="91"/>
      <c r="CR238" s="91"/>
      <c r="CS238" s="91"/>
      <c r="CT238" s="91"/>
      <c r="CU238" s="91"/>
      <c r="CV238" s="91"/>
      <c r="CW238" s="91"/>
      <c r="CX238" s="91"/>
      <c r="CY238" s="91"/>
      <c r="CZ238" s="91"/>
      <c r="DA238" s="91"/>
      <c r="DB238" s="91"/>
      <c r="DC238" s="91"/>
      <c r="DD238" s="91"/>
      <c r="DE238" s="91"/>
      <c r="DF238" s="91"/>
      <c r="DG238" s="91"/>
      <c r="DH238" s="91"/>
      <c r="DI238" s="91"/>
      <c r="DJ238" s="91"/>
      <c r="DK238" s="91"/>
      <c r="DL238" s="91"/>
      <c r="DM238" s="91"/>
      <c r="DN238" s="91"/>
      <c r="DO238" s="91"/>
      <c r="DP238" s="91"/>
      <c r="DQ238" s="91"/>
      <c r="DR238" s="91"/>
      <c r="DS238" s="91"/>
      <c r="DT238" s="91"/>
      <c r="DU238" s="91"/>
      <c r="DV238" s="91"/>
      <c r="DW238" s="91"/>
      <c r="DX238" s="91"/>
      <c r="DY238" s="91"/>
      <c r="DZ238" s="91"/>
      <c r="EA238" s="91"/>
      <c r="EB238" s="91"/>
      <c r="EC238" s="91"/>
      <c r="ED238" s="91"/>
      <c r="EE238" s="91"/>
      <c r="EF238" s="91"/>
      <c r="EG238" s="91"/>
      <c r="EH238" s="91"/>
      <c r="EI238" s="91"/>
      <c r="EJ238" s="91"/>
      <c r="EK238" s="91"/>
      <c r="EL238" s="91"/>
      <c r="EM238" s="91"/>
      <c r="EN238" s="91"/>
      <c r="EO238" s="91"/>
      <c r="EP238" s="91"/>
      <c r="EQ238" s="91"/>
      <c r="ER238" s="91"/>
      <c r="ES238" s="91"/>
      <c r="ET238" s="91"/>
      <c r="EU238" s="91"/>
      <c r="EV238" s="91"/>
      <c r="EW238" s="91"/>
      <c r="EX238" s="91"/>
      <c r="EY238" s="91"/>
      <c r="EZ238" s="91"/>
      <c r="FA238" s="91"/>
      <c r="FB238" s="91"/>
      <c r="FC238" s="91"/>
      <c r="FD238" s="91"/>
      <c r="FE238" s="91"/>
      <c r="FF238" s="91"/>
      <c r="FG238" s="91"/>
      <c r="FH238" s="91"/>
      <c r="FI238" s="91"/>
      <c r="FJ238" s="91"/>
      <c r="FK238" s="91"/>
      <c r="FL238" s="91"/>
      <c r="FM238" s="91"/>
      <c r="FN238" s="91"/>
      <c r="FO238" s="91"/>
      <c r="FP238" s="91"/>
      <c r="FQ238" s="91"/>
      <c r="FR238" s="91"/>
      <c r="FS238" s="91"/>
      <c r="FT238" s="91"/>
      <c r="FU238" s="91"/>
      <c r="FV238" s="91"/>
      <c r="FW238" s="91"/>
      <c r="FX238" s="91"/>
      <c r="FY238" s="91"/>
      <c r="FZ238" s="91"/>
      <c r="GA238" s="91"/>
      <c r="GB238" s="91"/>
      <c r="GC238" s="91"/>
      <c r="GD238" s="91"/>
      <c r="GE238" s="91"/>
      <c r="GF238" s="91"/>
      <c r="GG238" s="91"/>
      <c r="GH238" s="91"/>
      <c r="GI238" s="91"/>
      <c r="GJ238" s="91"/>
      <c r="GK238" s="91"/>
      <c r="GL238" s="91"/>
      <c r="GM238" s="91"/>
      <c r="GN238" s="91"/>
      <c r="GO238" s="91"/>
      <c r="GP238" s="91"/>
      <c r="GQ238" s="91"/>
      <c r="GR238" s="91"/>
      <c r="GS238" s="91"/>
      <c r="GT238" s="91"/>
      <c r="GU238" s="91"/>
      <c r="GV238" s="91"/>
      <c r="GW238" s="91"/>
      <c r="GX238" s="91"/>
      <c r="GY238" s="91"/>
      <c r="GZ238" s="91"/>
      <c r="HA238" s="91"/>
      <c r="HB238" s="91"/>
      <c r="HC238" s="91"/>
      <c r="HD238" s="91"/>
      <c r="HE238" s="91"/>
      <c r="HF238" s="91"/>
      <c r="HG238" s="91"/>
      <c r="HH238" s="91"/>
      <c r="HI238" s="91"/>
      <c r="HJ238" s="91"/>
      <c r="HK238" s="91"/>
      <c r="HL238" s="91"/>
      <c r="HM238" s="91"/>
      <c r="HN238" s="91"/>
      <c r="HO238" s="91"/>
      <c r="HP238" s="91"/>
      <c r="HQ238" s="91"/>
      <c r="HR238" s="91"/>
      <c r="HS238" s="91"/>
      <c r="HT238" s="91"/>
      <c r="HU238" s="91"/>
      <c r="HV238" s="91"/>
      <c r="HW238" s="91"/>
      <c r="HX238" s="91"/>
      <c r="HY238" s="91"/>
      <c r="HZ238" s="91"/>
      <c r="IA238" s="91"/>
      <c r="IB238" s="91"/>
      <c r="IC238" s="91"/>
      <c r="ID238" s="91"/>
      <c r="IE238" s="91"/>
      <c r="IF238" s="91"/>
      <c r="IG238" s="91"/>
      <c r="IH238" s="91"/>
      <c r="II238" s="91"/>
      <c r="IJ238" s="91"/>
      <c r="IK238" s="91"/>
      <c r="IL238" s="91"/>
      <c r="IM238" s="91"/>
      <c r="IN238" s="91"/>
      <c r="IO238" s="91"/>
      <c r="IP238" s="91"/>
      <c r="IQ238" s="91"/>
      <c r="IR238" s="91"/>
      <c r="IS238" s="91"/>
      <c r="IT238" s="91"/>
      <c r="IU238" s="91"/>
      <c r="IV238" s="91"/>
      <c r="IW238" s="91"/>
      <c r="IX238" s="91"/>
      <c r="IY238" s="91"/>
      <c r="IZ238" s="91"/>
      <c r="JA238" s="91"/>
      <c r="JB238" s="91"/>
      <c r="JC238" s="91"/>
      <c r="JD238" s="91"/>
      <c r="JE238" s="91"/>
      <c r="JF238" s="91"/>
      <c r="JG238" s="91"/>
      <c r="JH238" s="91"/>
      <c r="JI238" s="91"/>
      <c r="JJ238" s="91"/>
      <c r="JK238" s="91"/>
      <c r="JL238" s="91"/>
      <c r="JM238" s="91"/>
      <c r="JN238" s="91"/>
      <c r="JO238" s="91"/>
      <c r="JP238" s="91"/>
      <c r="JQ238" s="91"/>
      <c r="JR238" s="91"/>
      <c r="JS238" s="91"/>
      <c r="JT238" s="91"/>
      <c r="JU238" s="91"/>
      <c r="JV238" s="91"/>
      <c r="JW238" s="91"/>
      <c r="JX238" s="91"/>
      <c r="JY238" s="91"/>
      <c r="JZ238" s="91"/>
      <c r="KA238" s="91"/>
      <c r="KB238" s="91"/>
      <c r="KC238" s="91"/>
      <c r="KD238" s="91"/>
      <c r="KE238" s="91"/>
      <c r="KF238" s="91"/>
      <c r="KG238" s="91"/>
      <c r="KH238" s="91"/>
      <c r="KI238" s="91"/>
      <c r="KJ238" s="91"/>
      <c r="KK238" s="91"/>
      <c r="KL238" s="91"/>
      <c r="KM238" s="91"/>
      <c r="KN238" s="91"/>
      <c r="KO238" s="91"/>
      <c r="KP238" s="91"/>
      <c r="KQ238" s="91"/>
      <c r="KR238" s="91"/>
      <c r="KS238" s="91"/>
      <c r="KT238" s="91"/>
      <c r="KU238" s="91"/>
      <c r="KV238" s="91"/>
      <c r="KW238" s="91"/>
      <c r="KX238" s="91"/>
      <c r="KY238" s="91"/>
      <c r="KZ238" s="91"/>
      <c r="LA238" s="91"/>
      <c r="LB238" s="91"/>
      <c r="LC238" s="91"/>
      <c r="LD238" s="91"/>
      <c r="LE238" s="91"/>
      <c r="LF238" s="91"/>
      <c r="LG238" s="91"/>
      <c r="LH238" s="91"/>
      <c r="LI238" s="91"/>
      <c r="LJ238" s="91"/>
      <c r="LK238" s="91"/>
      <c r="LL238" s="91"/>
      <c r="LM238" s="91"/>
      <c r="LN238" s="91"/>
      <c r="LO238" s="91"/>
      <c r="LP238" s="91"/>
      <c r="LQ238" s="91"/>
      <c r="LR238" s="91"/>
      <c r="LS238" s="91"/>
      <c r="LT238" s="91"/>
      <c r="LU238" s="91"/>
      <c r="LV238" s="91"/>
      <c r="LW238" s="91"/>
      <c r="LX238" s="91"/>
      <c r="LY238" s="91"/>
    </row>
    <row r="239" spans="1:337" s="1" customFormat="1" ht="15" thickBot="1" x14ac:dyDescent="0.4">
      <c r="A239" s="60"/>
      <c r="B239" s="29">
        <v>0</v>
      </c>
      <c r="C239" s="30">
        <v>1</v>
      </c>
      <c r="D239" s="31">
        <v>1</v>
      </c>
      <c r="E239" s="50">
        <v>-0.47098519602904465</v>
      </c>
      <c r="F239" s="51">
        <v>0.77428087999589412</v>
      </c>
      <c r="G239" s="49">
        <v>-0.50984781999361228</v>
      </c>
      <c r="H239" s="49">
        <v>0.14543870865989245</v>
      </c>
      <c r="I239" s="53"/>
      <c r="J239" s="34"/>
      <c r="K239" s="10">
        <v>0.14543870865989245</v>
      </c>
      <c r="L239" s="10">
        <v>0.91971958865578651</v>
      </c>
      <c r="M239" s="10">
        <v>-0.3255464873691522</v>
      </c>
      <c r="N239" s="10">
        <v>0.44873439262674192</v>
      </c>
      <c r="O239" s="13">
        <f>1/(1+EXP(-K239))</f>
        <v>0.53629572118651858</v>
      </c>
      <c r="P239" s="13">
        <f t="shared" si="61"/>
        <v>0.7149849665116611</v>
      </c>
      <c r="Q239" s="13">
        <f t="shared" si="61"/>
        <v>0.41932462429544504</v>
      </c>
      <c r="R239" s="13">
        <f t="shared" si="61"/>
        <v>0.61033828235567467</v>
      </c>
      <c r="S239" s="106">
        <v>0.20026123913167049</v>
      </c>
      <c r="T239" s="15">
        <f t="shared" si="52"/>
        <v>0.54989865748485511</v>
      </c>
      <c r="U239" s="35"/>
      <c r="V239" s="18">
        <v>-0.11252533562878622</v>
      </c>
      <c r="W239" s="21">
        <v>4.0893122373727164E-3</v>
      </c>
      <c r="X239" s="21"/>
      <c r="Y239" s="24">
        <v>-1.4539026682388649E-2</v>
      </c>
      <c r="Z239" s="25">
        <v>1.1691105026608891E-2</v>
      </c>
      <c r="AA239" s="25">
        <v>1.3746431014343887E-2</v>
      </c>
      <c r="AB239" s="18">
        <v>-1.3803091969067365E-2</v>
      </c>
      <c r="AC239" s="21">
        <v>-5.6660954723477402E-5</v>
      </c>
      <c r="AD239" s="27">
        <v>-2.1119869424584738E-3</v>
      </c>
      <c r="AE239" s="28">
        <f>SUM(Y239:AB239)</f>
        <v>-2.9045826105032358E-3</v>
      </c>
      <c r="AF239" s="117">
        <v>-0.47081521316487424</v>
      </c>
      <c r="AG239" s="118">
        <v>0.78061684082326954</v>
      </c>
      <c r="AH239" s="115">
        <v>0.15415245649140216</v>
      </c>
      <c r="AI239" s="122">
        <v>-0.5221157567057304</v>
      </c>
      <c r="AJ239" s="125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  <c r="AY239" s="91"/>
      <c r="AZ239" s="91"/>
      <c r="BA239" s="91"/>
      <c r="BB239" s="91"/>
      <c r="BC239" s="91"/>
      <c r="BD239" s="91"/>
      <c r="BE239" s="91"/>
      <c r="BF239" s="91"/>
      <c r="BG239" s="91"/>
      <c r="BH239" s="91"/>
      <c r="BI239" s="91"/>
      <c r="BJ239" s="91"/>
      <c r="BK239" s="91"/>
      <c r="BL239" s="91"/>
      <c r="BM239" s="91"/>
      <c r="BN239" s="91"/>
      <c r="BO239" s="91"/>
      <c r="BP239" s="91"/>
      <c r="BQ239" s="91"/>
      <c r="BR239" s="91"/>
      <c r="BS239" s="91"/>
      <c r="BT239" s="91"/>
      <c r="BU239" s="91"/>
      <c r="BV239" s="91"/>
      <c r="BW239" s="91"/>
      <c r="BX239" s="91"/>
      <c r="BY239" s="91"/>
      <c r="BZ239" s="91"/>
      <c r="CA239" s="91"/>
      <c r="CB239" s="91"/>
      <c r="CC239" s="91"/>
      <c r="CD239" s="91"/>
      <c r="CE239" s="91"/>
      <c r="CF239" s="91"/>
      <c r="CG239" s="91"/>
      <c r="CH239" s="91"/>
      <c r="CI239" s="91"/>
      <c r="CJ239" s="91"/>
      <c r="CK239" s="91"/>
      <c r="CL239" s="91"/>
      <c r="CM239" s="91"/>
      <c r="CN239" s="91"/>
      <c r="CO239" s="91"/>
      <c r="CP239" s="91"/>
      <c r="CQ239" s="91"/>
      <c r="CR239" s="91"/>
      <c r="CS239" s="91"/>
      <c r="CT239" s="91"/>
      <c r="CU239" s="91"/>
      <c r="CV239" s="91"/>
      <c r="CW239" s="91"/>
      <c r="CX239" s="91"/>
      <c r="CY239" s="91"/>
      <c r="CZ239" s="91"/>
      <c r="DA239" s="91"/>
      <c r="DB239" s="91"/>
      <c r="DC239" s="91"/>
      <c r="DD239" s="91"/>
      <c r="DE239" s="91"/>
      <c r="DF239" s="91"/>
      <c r="DG239" s="91"/>
      <c r="DH239" s="91"/>
      <c r="DI239" s="91"/>
      <c r="DJ239" s="91"/>
      <c r="DK239" s="91"/>
      <c r="DL239" s="91"/>
      <c r="DM239" s="91"/>
      <c r="DN239" s="91"/>
      <c r="DO239" s="91"/>
      <c r="DP239" s="91"/>
      <c r="DQ239" s="91"/>
      <c r="DR239" s="91"/>
      <c r="DS239" s="91"/>
      <c r="DT239" s="91"/>
      <c r="DU239" s="91"/>
      <c r="DV239" s="91"/>
      <c r="DW239" s="91"/>
      <c r="DX239" s="91"/>
      <c r="DY239" s="91"/>
      <c r="DZ239" s="91"/>
      <c r="EA239" s="91"/>
      <c r="EB239" s="91"/>
      <c r="EC239" s="91"/>
      <c r="ED239" s="91"/>
      <c r="EE239" s="91"/>
      <c r="EF239" s="91"/>
      <c r="EG239" s="91"/>
      <c r="EH239" s="91"/>
      <c r="EI239" s="91"/>
      <c r="EJ239" s="91"/>
      <c r="EK239" s="91"/>
      <c r="EL239" s="91"/>
      <c r="EM239" s="91"/>
      <c r="EN239" s="91"/>
      <c r="EO239" s="91"/>
      <c r="EP239" s="91"/>
      <c r="EQ239" s="91"/>
      <c r="ER239" s="91"/>
      <c r="ES239" s="91"/>
      <c r="ET239" s="91"/>
      <c r="EU239" s="91"/>
      <c r="EV239" s="91"/>
      <c r="EW239" s="91"/>
      <c r="EX239" s="91"/>
      <c r="EY239" s="91"/>
      <c r="EZ239" s="91"/>
      <c r="FA239" s="91"/>
      <c r="FB239" s="91"/>
      <c r="FC239" s="91"/>
      <c r="FD239" s="91"/>
      <c r="FE239" s="91"/>
      <c r="FF239" s="91"/>
      <c r="FG239" s="91"/>
      <c r="FH239" s="91"/>
      <c r="FI239" s="91"/>
      <c r="FJ239" s="91"/>
      <c r="FK239" s="91"/>
      <c r="FL239" s="91"/>
      <c r="FM239" s="91"/>
      <c r="FN239" s="91"/>
      <c r="FO239" s="91"/>
      <c r="FP239" s="91"/>
      <c r="FQ239" s="91"/>
      <c r="FR239" s="91"/>
      <c r="FS239" s="91"/>
      <c r="FT239" s="91"/>
      <c r="FU239" s="91"/>
      <c r="FV239" s="91"/>
      <c r="FW239" s="91"/>
      <c r="FX239" s="91"/>
      <c r="FY239" s="91"/>
      <c r="FZ239" s="91"/>
      <c r="GA239" s="91"/>
      <c r="GB239" s="91"/>
      <c r="GC239" s="91"/>
      <c r="GD239" s="91"/>
      <c r="GE239" s="91"/>
      <c r="GF239" s="91"/>
      <c r="GG239" s="91"/>
      <c r="GH239" s="91"/>
      <c r="GI239" s="91"/>
      <c r="GJ239" s="91"/>
      <c r="GK239" s="91"/>
      <c r="GL239" s="91"/>
      <c r="GM239" s="91"/>
      <c r="GN239" s="91"/>
      <c r="GO239" s="91"/>
      <c r="GP239" s="91"/>
      <c r="GQ239" s="91"/>
      <c r="GR239" s="91"/>
      <c r="GS239" s="91"/>
      <c r="GT239" s="91"/>
      <c r="GU239" s="91"/>
      <c r="GV239" s="91"/>
      <c r="GW239" s="91"/>
      <c r="GX239" s="91"/>
      <c r="GY239" s="91"/>
      <c r="GZ239" s="91"/>
      <c r="HA239" s="91"/>
      <c r="HB239" s="91"/>
      <c r="HC239" s="91"/>
      <c r="HD239" s="91"/>
      <c r="HE239" s="91"/>
      <c r="HF239" s="91"/>
      <c r="HG239" s="91"/>
      <c r="HH239" s="91"/>
      <c r="HI239" s="91"/>
      <c r="HJ239" s="91"/>
      <c r="HK239" s="91"/>
      <c r="HL239" s="91"/>
      <c r="HM239" s="91"/>
      <c r="HN239" s="91"/>
      <c r="HO239" s="91"/>
      <c r="HP239" s="91"/>
      <c r="HQ239" s="91"/>
      <c r="HR239" s="91"/>
      <c r="HS239" s="91"/>
      <c r="HT239" s="91"/>
      <c r="HU239" s="91"/>
      <c r="HV239" s="91"/>
      <c r="HW239" s="91"/>
      <c r="HX239" s="91"/>
      <c r="HY239" s="91"/>
      <c r="HZ239" s="91"/>
      <c r="IA239" s="91"/>
      <c r="IB239" s="91"/>
      <c r="IC239" s="91"/>
      <c r="ID239" s="91"/>
      <c r="IE239" s="91"/>
      <c r="IF239" s="91"/>
      <c r="IG239" s="91"/>
      <c r="IH239" s="91"/>
      <c r="II239" s="91"/>
      <c r="IJ239" s="91"/>
      <c r="IK239" s="91"/>
      <c r="IL239" s="91"/>
      <c r="IM239" s="91"/>
      <c r="IN239" s="91"/>
      <c r="IO239" s="91"/>
      <c r="IP239" s="91"/>
      <c r="IQ239" s="91"/>
      <c r="IR239" s="91"/>
      <c r="IS239" s="91"/>
      <c r="IT239" s="91"/>
      <c r="IU239" s="91"/>
      <c r="IV239" s="91"/>
      <c r="IW239" s="91"/>
      <c r="IX239" s="91"/>
      <c r="IY239" s="91"/>
      <c r="IZ239" s="91"/>
      <c r="JA239" s="91"/>
      <c r="JB239" s="91"/>
      <c r="JC239" s="91"/>
      <c r="JD239" s="91"/>
      <c r="JE239" s="91"/>
      <c r="JF239" s="91"/>
      <c r="JG239" s="91"/>
      <c r="JH239" s="91"/>
      <c r="JI239" s="91"/>
      <c r="JJ239" s="91"/>
      <c r="JK239" s="91"/>
      <c r="JL239" s="91"/>
      <c r="JM239" s="91"/>
      <c r="JN239" s="91"/>
      <c r="JO239" s="91"/>
      <c r="JP239" s="91"/>
      <c r="JQ239" s="91"/>
      <c r="JR239" s="91"/>
      <c r="JS239" s="91"/>
      <c r="JT239" s="91"/>
      <c r="JU239" s="91"/>
      <c r="JV239" s="91"/>
      <c r="JW239" s="91"/>
      <c r="JX239" s="91"/>
      <c r="JY239" s="91"/>
      <c r="JZ239" s="91"/>
      <c r="KA239" s="91"/>
      <c r="KB239" s="91"/>
      <c r="KC239" s="91"/>
      <c r="KD239" s="91"/>
      <c r="KE239" s="91"/>
      <c r="KF239" s="91"/>
      <c r="KG239" s="91"/>
      <c r="KH239" s="91"/>
      <c r="KI239" s="91"/>
      <c r="KJ239" s="91"/>
      <c r="KK239" s="91"/>
      <c r="KL239" s="91"/>
      <c r="KM239" s="91"/>
      <c r="KN239" s="91"/>
      <c r="KO239" s="91"/>
      <c r="KP239" s="91"/>
      <c r="KQ239" s="91"/>
      <c r="KR239" s="91"/>
      <c r="KS239" s="91"/>
      <c r="KT239" s="91"/>
      <c r="KU239" s="91"/>
      <c r="KV239" s="91"/>
      <c r="KW239" s="91"/>
      <c r="KX239" s="91"/>
      <c r="KY239" s="91"/>
      <c r="KZ239" s="91"/>
      <c r="LA239" s="91"/>
      <c r="LB239" s="91"/>
      <c r="LC239" s="91"/>
      <c r="LD239" s="91"/>
      <c r="LE239" s="91"/>
      <c r="LF239" s="91"/>
      <c r="LG239" s="91"/>
      <c r="LH239" s="91"/>
      <c r="LI239" s="91"/>
      <c r="LJ239" s="91"/>
      <c r="LK239" s="91"/>
      <c r="LL239" s="91"/>
      <c r="LM239" s="91"/>
      <c r="LN239" s="91"/>
      <c r="LO239" s="91"/>
      <c r="LP239" s="91"/>
      <c r="LQ239" s="91"/>
      <c r="LR239" s="91"/>
      <c r="LS239" s="91"/>
      <c r="LT239" s="91"/>
      <c r="LU239" s="91"/>
      <c r="LV239" s="91"/>
      <c r="LW239" s="91"/>
      <c r="LX239" s="91"/>
      <c r="LY239" s="91"/>
    </row>
    <row r="240" spans="1:337" s="1" customFormat="1" ht="15" thickBot="1" x14ac:dyDescent="0.4">
      <c r="A240" s="60"/>
      <c r="B240" s="29">
        <v>1</v>
      </c>
      <c r="C240" s="30">
        <v>0</v>
      </c>
      <c r="D240" s="31">
        <v>1</v>
      </c>
      <c r="E240" s="50">
        <v>-0.17358199373828159</v>
      </c>
      <c r="F240" s="51">
        <v>0.53986488519529974</v>
      </c>
      <c r="G240" s="49">
        <v>4.6558681253610484E-2</v>
      </c>
      <c r="H240" s="49">
        <v>-0.24272770608160807</v>
      </c>
      <c r="I240" s="53"/>
      <c r="J240" s="34"/>
      <c r="K240" s="10">
        <v>-0.24272770608160807</v>
      </c>
      <c r="L240" s="10">
        <v>0.29713717911369164</v>
      </c>
      <c r="M240" s="10">
        <v>-0.41630969981988963</v>
      </c>
      <c r="N240" s="10">
        <v>0.12355518537541008</v>
      </c>
      <c r="O240" s="13">
        <f>1/(1+EXP(-K240))</f>
        <v>0.43961426033594991</v>
      </c>
      <c r="P240" s="13">
        <f t="shared" si="61"/>
        <v>0.57374252775061352</v>
      </c>
      <c r="Q240" s="13">
        <f t="shared" si="61"/>
        <v>0.39740014290772296</v>
      </c>
      <c r="R240" s="13">
        <f t="shared" si="61"/>
        <v>0.53084956084116586</v>
      </c>
      <c r="S240" s="106">
        <v>0.22931839068716386</v>
      </c>
      <c r="T240" s="15">
        <f t="shared" si="52"/>
        <v>0.5570796795642452</v>
      </c>
      <c r="U240" s="35"/>
      <c r="V240" s="18">
        <v>-0.1107300801089387</v>
      </c>
      <c r="W240" s="21">
        <v>2.2752807855513923E-3</v>
      </c>
      <c r="X240" s="21"/>
      <c r="Y240" s="24">
        <v>1.3152516312686323E-3</v>
      </c>
      <c r="Z240" s="25">
        <v>-1.2812681642414728E-3</v>
      </c>
      <c r="AA240" s="25">
        <v>-1.234591629375592E-3</v>
      </c>
      <c r="AB240" s="18">
        <v>1.3199628964303686E-3</v>
      </c>
      <c r="AC240" s="21">
        <v>8.5371267054776614E-5</v>
      </c>
      <c r="AD240" s="27">
        <v>3.8694732188895809E-5</v>
      </c>
      <c r="AE240" s="28">
        <f>SUM(Y240:AB240)</f>
        <v>1.193547340819362E-4</v>
      </c>
      <c r="AF240" s="117">
        <v>-0.17383810753944592</v>
      </c>
      <c r="AG240" s="118">
        <v>0.53974880099873301</v>
      </c>
      <c r="AH240" s="115">
        <v>-0.24308577028385386</v>
      </c>
      <c r="AI240" s="122">
        <v>3.9732838896956307E-2</v>
      </c>
      <c r="AJ240" s="125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  <c r="AY240" s="91"/>
      <c r="AZ240" s="91"/>
      <c r="BA240" s="91"/>
      <c r="BB240" s="91"/>
      <c r="BC240" s="91"/>
      <c r="BD240" s="91"/>
      <c r="BE240" s="91"/>
      <c r="BF240" s="91"/>
      <c r="BG240" s="91"/>
      <c r="BH240" s="91"/>
      <c r="BI240" s="91"/>
      <c r="BJ240" s="91"/>
      <c r="BK240" s="91"/>
      <c r="BL240" s="91"/>
      <c r="BM240" s="91"/>
      <c r="BN240" s="91"/>
      <c r="BO240" s="91"/>
      <c r="BP240" s="91"/>
      <c r="BQ240" s="91"/>
      <c r="BR240" s="91"/>
      <c r="BS240" s="91"/>
      <c r="BT240" s="91"/>
      <c r="BU240" s="91"/>
      <c r="BV240" s="91"/>
      <c r="BW240" s="91"/>
      <c r="BX240" s="91"/>
      <c r="BY240" s="91"/>
      <c r="BZ240" s="91"/>
      <c r="CA240" s="91"/>
      <c r="CB240" s="91"/>
      <c r="CC240" s="91"/>
      <c r="CD240" s="91"/>
      <c r="CE240" s="91"/>
      <c r="CF240" s="91"/>
      <c r="CG240" s="91"/>
      <c r="CH240" s="91"/>
      <c r="CI240" s="91"/>
      <c r="CJ240" s="91"/>
      <c r="CK240" s="91"/>
      <c r="CL240" s="91"/>
      <c r="CM240" s="91"/>
      <c r="CN240" s="91"/>
      <c r="CO240" s="91"/>
      <c r="CP240" s="91"/>
      <c r="CQ240" s="91"/>
      <c r="CR240" s="91"/>
      <c r="CS240" s="91"/>
      <c r="CT240" s="91"/>
      <c r="CU240" s="91"/>
      <c r="CV240" s="91"/>
      <c r="CW240" s="91"/>
      <c r="CX240" s="91"/>
      <c r="CY240" s="91"/>
      <c r="CZ240" s="91"/>
      <c r="DA240" s="91"/>
      <c r="DB240" s="91"/>
      <c r="DC240" s="91"/>
      <c r="DD240" s="91"/>
      <c r="DE240" s="91"/>
      <c r="DF240" s="91"/>
      <c r="DG240" s="91"/>
      <c r="DH240" s="91"/>
      <c r="DI240" s="91"/>
      <c r="DJ240" s="91"/>
      <c r="DK240" s="91"/>
      <c r="DL240" s="91"/>
      <c r="DM240" s="91"/>
      <c r="DN240" s="91"/>
      <c r="DO240" s="91"/>
      <c r="DP240" s="91"/>
      <c r="DQ240" s="91"/>
      <c r="DR240" s="91"/>
      <c r="DS240" s="91"/>
      <c r="DT240" s="91"/>
      <c r="DU240" s="91"/>
      <c r="DV240" s="91"/>
      <c r="DW240" s="91"/>
      <c r="DX240" s="91"/>
      <c r="DY240" s="91"/>
      <c r="DZ240" s="91"/>
      <c r="EA240" s="91"/>
      <c r="EB240" s="91"/>
      <c r="EC240" s="91"/>
      <c r="ED240" s="91"/>
      <c r="EE240" s="91"/>
      <c r="EF240" s="91"/>
      <c r="EG240" s="91"/>
      <c r="EH240" s="91"/>
      <c r="EI240" s="91"/>
      <c r="EJ240" s="91"/>
      <c r="EK240" s="91"/>
      <c r="EL240" s="91"/>
      <c r="EM240" s="91"/>
      <c r="EN240" s="91"/>
      <c r="EO240" s="91"/>
      <c r="EP240" s="91"/>
      <c r="EQ240" s="91"/>
      <c r="ER240" s="91"/>
      <c r="ES240" s="91"/>
      <c r="ET240" s="91"/>
      <c r="EU240" s="91"/>
      <c r="EV240" s="91"/>
      <c r="EW240" s="91"/>
      <c r="EX240" s="91"/>
      <c r="EY240" s="91"/>
      <c r="EZ240" s="91"/>
      <c r="FA240" s="91"/>
      <c r="FB240" s="91"/>
      <c r="FC240" s="91"/>
      <c r="FD240" s="91"/>
      <c r="FE240" s="91"/>
      <c r="FF240" s="91"/>
      <c r="FG240" s="91"/>
      <c r="FH240" s="91"/>
      <c r="FI240" s="91"/>
      <c r="FJ240" s="91"/>
      <c r="FK240" s="91"/>
      <c r="FL240" s="91"/>
      <c r="FM240" s="91"/>
      <c r="FN240" s="91"/>
      <c r="FO240" s="91"/>
      <c r="FP240" s="91"/>
      <c r="FQ240" s="91"/>
      <c r="FR240" s="91"/>
      <c r="FS240" s="91"/>
      <c r="FT240" s="91"/>
      <c r="FU240" s="91"/>
      <c r="FV240" s="91"/>
      <c r="FW240" s="91"/>
      <c r="FX240" s="91"/>
      <c r="FY240" s="91"/>
      <c r="FZ240" s="91"/>
      <c r="GA240" s="91"/>
      <c r="GB240" s="91"/>
      <c r="GC240" s="91"/>
      <c r="GD240" s="91"/>
      <c r="GE240" s="91"/>
      <c r="GF240" s="91"/>
      <c r="GG240" s="91"/>
      <c r="GH240" s="91"/>
      <c r="GI240" s="91"/>
      <c r="GJ240" s="91"/>
      <c r="GK240" s="91"/>
      <c r="GL240" s="91"/>
      <c r="GM240" s="91"/>
      <c r="GN240" s="91"/>
      <c r="GO240" s="91"/>
      <c r="GP240" s="91"/>
      <c r="GQ240" s="91"/>
      <c r="GR240" s="91"/>
      <c r="GS240" s="91"/>
      <c r="GT240" s="91"/>
      <c r="GU240" s="91"/>
      <c r="GV240" s="91"/>
      <c r="GW240" s="91"/>
      <c r="GX240" s="91"/>
      <c r="GY240" s="91"/>
      <c r="GZ240" s="91"/>
      <c r="HA240" s="91"/>
      <c r="HB240" s="91"/>
      <c r="HC240" s="91"/>
      <c r="HD240" s="91"/>
      <c r="HE240" s="91"/>
      <c r="HF240" s="91"/>
      <c r="HG240" s="91"/>
      <c r="HH240" s="91"/>
      <c r="HI240" s="91"/>
      <c r="HJ240" s="91"/>
      <c r="HK240" s="91"/>
      <c r="HL240" s="91"/>
      <c r="HM240" s="91"/>
      <c r="HN240" s="91"/>
      <c r="HO240" s="91"/>
      <c r="HP240" s="91"/>
      <c r="HQ240" s="91"/>
      <c r="HR240" s="91"/>
      <c r="HS240" s="91"/>
      <c r="HT240" s="91"/>
      <c r="HU240" s="91"/>
      <c r="HV240" s="91"/>
      <c r="HW240" s="91"/>
      <c r="HX240" s="91"/>
      <c r="HY240" s="91"/>
      <c r="HZ240" s="91"/>
      <c r="IA240" s="91"/>
      <c r="IB240" s="91"/>
      <c r="IC240" s="91"/>
      <c r="ID240" s="91"/>
      <c r="IE240" s="91"/>
      <c r="IF240" s="91"/>
      <c r="IG240" s="91"/>
      <c r="IH240" s="91"/>
      <c r="II240" s="91"/>
      <c r="IJ240" s="91"/>
      <c r="IK240" s="91"/>
      <c r="IL240" s="91"/>
      <c r="IM240" s="91"/>
      <c r="IN240" s="91"/>
      <c r="IO240" s="91"/>
      <c r="IP240" s="91"/>
      <c r="IQ240" s="91"/>
      <c r="IR240" s="91"/>
      <c r="IS240" s="91"/>
      <c r="IT240" s="91"/>
      <c r="IU240" s="91"/>
      <c r="IV240" s="91"/>
      <c r="IW240" s="91"/>
      <c r="IX240" s="91"/>
      <c r="IY240" s="91"/>
      <c r="IZ240" s="91"/>
      <c r="JA240" s="91"/>
      <c r="JB240" s="91"/>
      <c r="JC240" s="91"/>
      <c r="JD240" s="91"/>
      <c r="JE240" s="91"/>
      <c r="JF240" s="91"/>
      <c r="JG240" s="91"/>
      <c r="JH240" s="91"/>
      <c r="JI240" s="91"/>
      <c r="JJ240" s="91"/>
      <c r="JK240" s="91"/>
      <c r="JL240" s="91"/>
      <c r="JM240" s="91"/>
      <c r="JN240" s="91"/>
      <c r="JO240" s="91"/>
      <c r="JP240" s="91"/>
      <c r="JQ240" s="91"/>
      <c r="JR240" s="91"/>
      <c r="JS240" s="91"/>
      <c r="JT240" s="91"/>
      <c r="JU240" s="91"/>
      <c r="JV240" s="91"/>
      <c r="JW240" s="91"/>
      <c r="JX240" s="91"/>
      <c r="JY240" s="91"/>
      <c r="JZ240" s="91"/>
      <c r="KA240" s="91"/>
      <c r="KB240" s="91"/>
      <c r="KC240" s="91"/>
      <c r="KD240" s="91"/>
      <c r="KE240" s="91"/>
      <c r="KF240" s="91"/>
      <c r="KG240" s="91"/>
      <c r="KH240" s="91"/>
      <c r="KI240" s="91"/>
      <c r="KJ240" s="91"/>
      <c r="KK240" s="91"/>
      <c r="KL240" s="91"/>
      <c r="KM240" s="91"/>
      <c r="KN240" s="91"/>
      <c r="KO240" s="91"/>
      <c r="KP240" s="91"/>
      <c r="KQ240" s="91"/>
      <c r="KR240" s="91"/>
      <c r="KS240" s="91"/>
      <c r="KT240" s="91"/>
      <c r="KU240" s="91"/>
      <c r="KV240" s="91"/>
      <c r="KW240" s="91"/>
      <c r="KX240" s="91"/>
      <c r="KY240" s="91"/>
      <c r="KZ240" s="91"/>
      <c r="LA240" s="91"/>
      <c r="LB240" s="91"/>
      <c r="LC240" s="91"/>
      <c r="LD240" s="91"/>
      <c r="LE240" s="91"/>
      <c r="LF240" s="91"/>
      <c r="LG240" s="91"/>
      <c r="LH240" s="91"/>
      <c r="LI240" s="91"/>
      <c r="LJ240" s="91"/>
      <c r="LK240" s="91"/>
      <c r="LL240" s="91"/>
      <c r="LM240" s="91"/>
      <c r="LN240" s="91"/>
      <c r="LO240" s="91"/>
      <c r="LP240" s="91"/>
      <c r="LQ240" s="91"/>
      <c r="LR240" s="91"/>
      <c r="LS240" s="91"/>
      <c r="LT240" s="91"/>
      <c r="LU240" s="91"/>
      <c r="LV240" s="91"/>
      <c r="LW240" s="91"/>
      <c r="LX240" s="91"/>
      <c r="LY240" s="91"/>
    </row>
    <row r="241" spans="1:337" s="1" customFormat="1" ht="15" thickBot="1" x14ac:dyDescent="0.4">
      <c r="A241" s="61"/>
      <c r="B241" s="36">
        <v>1</v>
      </c>
      <c r="C241" s="37">
        <v>1</v>
      </c>
      <c r="D241" s="38">
        <v>0</v>
      </c>
      <c r="E241" s="54"/>
      <c r="F241" s="55"/>
      <c r="G241" s="56"/>
      <c r="H241" s="56"/>
      <c r="I241" s="57"/>
      <c r="J241" s="41"/>
      <c r="K241" s="42"/>
      <c r="L241" s="42"/>
      <c r="M241" s="42"/>
      <c r="N241" s="42"/>
      <c r="O241" s="14"/>
      <c r="P241" s="14"/>
      <c r="Q241" s="14"/>
      <c r="R241" s="14"/>
      <c r="S241" s="107">
        <v>-0.17911037281758335</v>
      </c>
      <c r="T241" s="15">
        <f t="shared" si="52"/>
        <v>0.45534173140454876</v>
      </c>
      <c r="U241" s="43"/>
      <c r="V241" s="19">
        <v>0.11383543285113719</v>
      </c>
      <c r="W241" s="44"/>
      <c r="X241" s="44"/>
      <c r="Y241" s="45"/>
      <c r="Z241" s="42"/>
      <c r="AA241" s="42"/>
      <c r="AB241" s="19"/>
      <c r="AC241" s="44"/>
      <c r="AD241" s="46"/>
      <c r="AE241" s="47"/>
      <c r="AF241" s="119"/>
      <c r="AG241" s="120"/>
      <c r="AH241" s="116"/>
      <c r="AI241" s="123"/>
      <c r="AJ241" s="126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  <c r="AY241" s="91"/>
      <c r="AZ241" s="91"/>
      <c r="BA241" s="91"/>
      <c r="BB241" s="91"/>
      <c r="BC241" s="91"/>
      <c r="BD241" s="91"/>
      <c r="BE241" s="91"/>
      <c r="BF241" s="91"/>
      <c r="BG241" s="91"/>
      <c r="BH241" s="91"/>
      <c r="BI241" s="91"/>
      <c r="BJ241" s="91"/>
      <c r="BK241" s="91"/>
      <c r="BL241" s="91"/>
      <c r="BM241" s="91"/>
      <c r="BN241" s="91"/>
      <c r="BO241" s="91"/>
      <c r="BP241" s="91"/>
      <c r="BQ241" s="91"/>
      <c r="BR241" s="91"/>
      <c r="BS241" s="91"/>
      <c r="BT241" s="91"/>
      <c r="BU241" s="91"/>
      <c r="BV241" s="91"/>
      <c r="BW241" s="91"/>
      <c r="BX241" s="91"/>
      <c r="BY241" s="91"/>
      <c r="BZ241" s="91"/>
      <c r="CA241" s="91"/>
      <c r="CB241" s="91"/>
      <c r="CC241" s="91"/>
      <c r="CD241" s="91"/>
      <c r="CE241" s="91"/>
      <c r="CF241" s="91"/>
      <c r="CG241" s="91"/>
      <c r="CH241" s="91"/>
      <c r="CI241" s="91"/>
      <c r="CJ241" s="91"/>
      <c r="CK241" s="91"/>
      <c r="CL241" s="91"/>
      <c r="CM241" s="91"/>
      <c r="CN241" s="91"/>
      <c r="CO241" s="91"/>
      <c r="CP241" s="91"/>
      <c r="CQ241" s="91"/>
      <c r="CR241" s="91"/>
      <c r="CS241" s="91"/>
      <c r="CT241" s="91"/>
      <c r="CU241" s="91"/>
      <c r="CV241" s="91"/>
      <c r="CW241" s="91"/>
      <c r="CX241" s="91"/>
      <c r="CY241" s="91"/>
      <c r="CZ241" s="91"/>
      <c r="DA241" s="91"/>
      <c r="DB241" s="91"/>
      <c r="DC241" s="91"/>
      <c r="DD241" s="91"/>
      <c r="DE241" s="91"/>
      <c r="DF241" s="91"/>
      <c r="DG241" s="91"/>
      <c r="DH241" s="91"/>
      <c r="DI241" s="91"/>
      <c r="DJ241" s="91"/>
      <c r="DK241" s="91"/>
      <c r="DL241" s="91"/>
      <c r="DM241" s="91"/>
      <c r="DN241" s="91"/>
      <c r="DO241" s="91"/>
      <c r="DP241" s="91"/>
      <c r="DQ241" s="91"/>
      <c r="DR241" s="91"/>
      <c r="DS241" s="91"/>
      <c r="DT241" s="91"/>
      <c r="DU241" s="91"/>
      <c r="DV241" s="91"/>
      <c r="DW241" s="91"/>
      <c r="DX241" s="91"/>
      <c r="DY241" s="91"/>
      <c r="DZ241" s="91"/>
      <c r="EA241" s="91"/>
      <c r="EB241" s="91"/>
      <c r="EC241" s="91"/>
      <c r="ED241" s="91"/>
      <c r="EE241" s="91"/>
      <c r="EF241" s="91"/>
      <c r="EG241" s="91"/>
      <c r="EH241" s="91"/>
      <c r="EI241" s="91"/>
      <c r="EJ241" s="91"/>
      <c r="EK241" s="91"/>
      <c r="EL241" s="91"/>
      <c r="EM241" s="91"/>
      <c r="EN241" s="91"/>
      <c r="EO241" s="91"/>
      <c r="EP241" s="91"/>
      <c r="EQ241" s="91"/>
      <c r="ER241" s="91"/>
      <c r="ES241" s="91"/>
      <c r="ET241" s="91"/>
      <c r="EU241" s="91"/>
      <c r="EV241" s="91"/>
      <c r="EW241" s="91"/>
      <c r="EX241" s="91"/>
      <c r="EY241" s="91"/>
      <c r="EZ241" s="91"/>
      <c r="FA241" s="91"/>
      <c r="FB241" s="91"/>
      <c r="FC241" s="91"/>
      <c r="FD241" s="91"/>
      <c r="FE241" s="91"/>
      <c r="FF241" s="91"/>
      <c r="FG241" s="91"/>
      <c r="FH241" s="91"/>
      <c r="FI241" s="91"/>
      <c r="FJ241" s="91"/>
      <c r="FK241" s="91"/>
      <c r="FL241" s="91"/>
      <c r="FM241" s="91"/>
      <c r="FN241" s="91"/>
      <c r="FO241" s="91"/>
      <c r="FP241" s="91"/>
      <c r="FQ241" s="91"/>
      <c r="FR241" s="91"/>
      <c r="FS241" s="91"/>
      <c r="FT241" s="91"/>
      <c r="FU241" s="91"/>
      <c r="FV241" s="91"/>
      <c r="FW241" s="91"/>
      <c r="FX241" s="91"/>
      <c r="FY241" s="91"/>
      <c r="FZ241" s="91"/>
      <c r="GA241" s="91"/>
      <c r="GB241" s="91"/>
      <c r="GC241" s="91"/>
      <c r="GD241" s="91"/>
      <c r="GE241" s="91"/>
      <c r="GF241" s="91"/>
      <c r="GG241" s="91"/>
      <c r="GH241" s="91"/>
      <c r="GI241" s="91"/>
      <c r="GJ241" s="91"/>
      <c r="GK241" s="91"/>
      <c r="GL241" s="91"/>
      <c r="GM241" s="91"/>
      <c r="GN241" s="91"/>
      <c r="GO241" s="91"/>
      <c r="GP241" s="91"/>
      <c r="GQ241" s="91"/>
      <c r="GR241" s="91"/>
      <c r="GS241" s="91"/>
      <c r="GT241" s="91"/>
      <c r="GU241" s="91"/>
      <c r="GV241" s="91"/>
      <c r="GW241" s="91"/>
      <c r="GX241" s="91"/>
      <c r="GY241" s="91"/>
      <c r="GZ241" s="91"/>
      <c r="HA241" s="91"/>
      <c r="HB241" s="91"/>
      <c r="HC241" s="91"/>
      <c r="HD241" s="91"/>
      <c r="HE241" s="91"/>
      <c r="HF241" s="91"/>
      <c r="HG241" s="91"/>
      <c r="HH241" s="91"/>
      <c r="HI241" s="91"/>
      <c r="HJ241" s="91"/>
      <c r="HK241" s="91"/>
      <c r="HL241" s="91"/>
      <c r="HM241" s="91"/>
      <c r="HN241" s="91"/>
      <c r="HO241" s="91"/>
      <c r="HP241" s="91"/>
      <c r="HQ241" s="91"/>
      <c r="HR241" s="91"/>
      <c r="HS241" s="91"/>
      <c r="HT241" s="91"/>
      <c r="HU241" s="91"/>
      <c r="HV241" s="91"/>
      <c r="HW241" s="91"/>
      <c r="HX241" s="91"/>
      <c r="HY241" s="91"/>
      <c r="HZ241" s="91"/>
      <c r="IA241" s="91"/>
      <c r="IB241" s="91"/>
      <c r="IC241" s="91"/>
      <c r="ID241" s="91"/>
      <c r="IE241" s="91"/>
      <c r="IF241" s="91"/>
      <c r="IG241" s="91"/>
      <c r="IH241" s="91"/>
      <c r="II241" s="91"/>
      <c r="IJ241" s="91"/>
      <c r="IK241" s="91"/>
      <c r="IL241" s="91"/>
      <c r="IM241" s="91"/>
      <c r="IN241" s="91"/>
      <c r="IO241" s="91"/>
      <c r="IP241" s="91"/>
      <c r="IQ241" s="91"/>
      <c r="IR241" s="91"/>
      <c r="IS241" s="91"/>
      <c r="IT241" s="91"/>
      <c r="IU241" s="91"/>
      <c r="IV241" s="91"/>
      <c r="IW241" s="91"/>
      <c r="IX241" s="91"/>
      <c r="IY241" s="91"/>
      <c r="IZ241" s="91"/>
      <c r="JA241" s="91"/>
      <c r="JB241" s="91"/>
      <c r="JC241" s="91"/>
      <c r="JD241" s="91"/>
      <c r="JE241" s="91"/>
      <c r="JF241" s="91"/>
      <c r="JG241" s="91"/>
      <c r="JH241" s="91"/>
      <c r="JI241" s="91"/>
      <c r="JJ241" s="91"/>
      <c r="JK241" s="91"/>
      <c r="JL241" s="91"/>
      <c r="JM241" s="91"/>
      <c r="JN241" s="91"/>
      <c r="JO241" s="91"/>
      <c r="JP241" s="91"/>
      <c r="JQ241" s="91"/>
      <c r="JR241" s="91"/>
      <c r="JS241" s="91"/>
      <c r="JT241" s="91"/>
      <c r="JU241" s="91"/>
      <c r="JV241" s="91"/>
      <c r="JW241" s="91"/>
      <c r="JX241" s="91"/>
      <c r="JY241" s="91"/>
      <c r="JZ241" s="91"/>
      <c r="KA241" s="91"/>
      <c r="KB241" s="91"/>
      <c r="KC241" s="91"/>
      <c r="KD241" s="91"/>
      <c r="KE241" s="91"/>
      <c r="KF241" s="91"/>
      <c r="KG241" s="91"/>
      <c r="KH241" s="91"/>
      <c r="KI241" s="91"/>
      <c r="KJ241" s="91"/>
      <c r="KK241" s="91"/>
      <c r="KL241" s="91"/>
      <c r="KM241" s="91"/>
      <c r="KN241" s="91"/>
      <c r="KO241" s="91"/>
      <c r="KP241" s="91"/>
      <c r="KQ241" s="91"/>
      <c r="KR241" s="91"/>
      <c r="KS241" s="91"/>
      <c r="KT241" s="91"/>
      <c r="KU241" s="91"/>
      <c r="KV241" s="91"/>
      <c r="KW241" s="91"/>
      <c r="KX241" s="91"/>
      <c r="KY241" s="91"/>
      <c r="KZ241" s="91"/>
      <c r="LA241" s="91"/>
      <c r="LB241" s="91"/>
      <c r="LC241" s="91"/>
      <c r="LD241" s="91"/>
      <c r="LE241" s="91"/>
      <c r="LF241" s="91"/>
      <c r="LG241" s="91"/>
      <c r="LH241" s="91"/>
      <c r="LI241" s="91"/>
      <c r="LJ241" s="91"/>
      <c r="LK241" s="91"/>
      <c r="LL241" s="91"/>
      <c r="LM241" s="91"/>
      <c r="LN241" s="91"/>
      <c r="LO241" s="91"/>
      <c r="LP241" s="91"/>
      <c r="LQ241" s="91"/>
      <c r="LR241" s="91"/>
      <c r="LS241" s="91"/>
      <c r="LT241" s="91"/>
      <c r="LU241" s="91"/>
      <c r="LV241" s="91"/>
      <c r="LW241" s="91"/>
      <c r="LX241" s="91"/>
      <c r="LY241" s="91"/>
    </row>
    <row r="242" spans="1:337" s="1" customFormat="1" ht="15" thickBot="1" x14ac:dyDescent="0.4">
      <c r="A242" s="59">
        <f>A238+1</f>
        <v>59</v>
      </c>
      <c r="B242" s="3">
        <v>0</v>
      </c>
      <c r="C242" s="4">
        <v>0</v>
      </c>
      <c r="D242" s="5">
        <v>0</v>
      </c>
      <c r="E242" s="48" cm="1">
        <f t="array" ref="E242:F244">AF238:AG240</f>
        <v>-0.4346593458814616</v>
      </c>
      <c r="F242" s="49">
        <v>-0.31698411324717979</v>
      </c>
      <c r="G242" s="49" cm="1">
        <f t="array" ref="G242:G244">AI238:AI240</f>
        <v>4.0582504637698866</v>
      </c>
      <c r="H242" s="49" cm="1">
        <f t="array" ref="H242:H244">AH238:AH240</f>
        <v>0.44627450078216746</v>
      </c>
      <c r="I242" s="52">
        <f>AJ238</f>
        <v>-1.6046625648090105</v>
      </c>
      <c r="J242" s="8">
        <v>3</v>
      </c>
      <c r="K242" s="9" cm="1">
        <f t="array" ref="K242:N244" xml:space="preserve"> MMULT(E242:F244, TRANSPOSE(B242:C245))+H242:H244</f>
        <v>0.44627450078216746</v>
      </c>
      <c r="L242" s="9">
        <v>0.12929038753498767</v>
      </c>
      <c r="M242" s="9">
        <v>1.161515490070586E-2</v>
      </c>
      <c r="N242" s="9">
        <v>-0.30536895834647393</v>
      </c>
      <c r="O242" s="11">
        <f>(EXP(K242)-EXP(-K242))/(EXP(K242)+EXP(-K242))</f>
        <v>0.41883183357039244</v>
      </c>
      <c r="P242" s="11">
        <f t="shared" ref="P242:R244" si="62">1/(1+EXP(-L242))</f>
        <v>0.53227764663204657</v>
      </c>
      <c r="Q242" s="11">
        <f t="shared" si="62"/>
        <v>0.50290375607933102</v>
      </c>
      <c r="R242" s="11">
        <f t="shared" si="62"/>
        <v>0.42424552420908906</v>
      </c>
      <c r="S242" s="105" cm="1">
        <f t="array" ref="S242:S245">MMULT(TRANSPOSE(O242:R244), G242:G244)+I242</f>
        <v>-0.16861394831573251</v>
      </c>
      <c r="T242" s="15">
        <f t="shared" si="52"/>
        <v>0.45794610076324499</v>
      </c>
      <c r="U242" s="16" cm="1">
        <f t="array" ref="U242">0.25*(-SUMPRODUCT(D242:D245,LN(T242:T245))-SUMPRODUCT(1-D242:D245,LN(1-T242:T245)))</f>
        <v>0.59974593942405907</v>
      </c>
      <c r="V242" s="17" cm="1">
        <f t="array" ref="V242:V245">0.25*(T242:T245-D242:D245)</f>
        <v>0.11448652519081125</v>
      </c>
      <c r="W242" s="20" cm="1">
        <f t="array" ref="W242:W244" xml:space="preserve"> TRANSPOSE(MMULT( TRANSPOSE(_xlfn.ANCHORARRAY(V242)), TRANSPOSE(O242:R244)))</f>
        <v>-1.9240401564231714E-2</v>
      </c>
      <c r="X242" s="20">
        <f>SUM(_xlfn.ANCHORARRAY(V242))</f>
        <v>5.2142734831692183E-3</v>
      </c>
      <c r="Y242" s="22" cm="1">
        <f t="array" ref="Y242:AB244">(G242:G244)*(TRANSPOSE(_xlfn.ANCHORARRAY(V242))*(O242:R244)*(1-O242:R244))</f>
        <v>0.11309273888471531</v>
      </c>
      <c r="Z242" s="23">
        <v>-0.11349552080654912</v>
      </c>
      <c r="AA242" s="23">
        <v>-0.11217322930218798</v>
      </c>
      <c r="AB242" s="17">
        <v>0.11263761219117469</v>
      </c>
      <c r="AC242" s="20" cm="1">
        <f t="array" ref="AC242:AD244">MMULT((_xlfn.ANCHORARRAY(Y242)),(B242:C245))</f>
        <v>4.6438288898670299E-4</v>
      </c>
      <c r="AD242" s="26">
        <v>-8.5790861537443641E-4</v>
      </c>
      <c r="AE242" s="28">
        <f>SUM(Y242:AB242)</f>
        <v>6.1600967152894426E-5</v>
      </c>
      <c r="AF242" s="117" cm="1">
        <f t="array" ref="AF242:AG244">E242:F244-3*(_xlfn.ANCHORARRAY(AC242))</f>
        <v>-0.43605249454842171</v>
      </c>
      <c r="AG242" s="118">
        <v>-0.31441038740105648</v>
      </c>
      <c r="AH242" s="114" cm="1">
        <f t="array" ref="AH242:AH244">(H242:H244)-3*(AE242:AE244)</f>
        <v>0.44608969788070879</v>
      </c>
      <c r="AI242" s="121" cm="1">
        <f t="array" ref="AI242:AI244">G242:G244-3*(_xlfn.ANCHORARRAY(W242))</f>
        <v>4.1159716684625813</v>
      </c>
      <c r="AJ242" s="124">
        <f>I242-3*(X242)</f>
        <v>-1.6203053852585181</v>
      </c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  <c r="AY242" s="91"/>
      <c r="AZ242" s="91"/>
      <c r="BA242" s="91"/>
      <c r="BB242" s="91"/>
      <c r="BC242" s="91"/>
      <c r="BD242" s="91"/>
      <c r="BE242" s="91"/>
      <c r="BF242" s="91"/>
      <c r="BG242" s="91"/>
      <c r="BH242" s="91"/>
      <c r="BI242" s="91"/>
      <c r="BJ242" s="91"/>
      <c r="BK242" s="91"/>
      <c r="BL242" s="91"/>
      <c r="BM242" s="91"/>
      <c r="BN242" s="91"/>
      <c r="BO242" s="91"/>
      <c r="BP242" s="91"/>
      <c r="BQ242" s="91"/>
      <c r="BR242" s="91"/>
      <c r="BS242" s="91"/>
      <c r="BT242" s="91"/>
      <c r="BU242" s="91"/>
      <c r="BV242" s="91"/>
      <c r="BW242" s="91"/>
      <c r="BX242" s="91"/>
      <c r="BY242" s="91"/>
      <c r="BZ242" s="91"/>
      <c r="CA242" s="91"/>
      <c r="CB242" s="91"/>
      <c r="CC242" s="91"/>
      <c r="CD242" s="91"/>
      <c r="CE242" s="91"/>
      <c r="CF242" s="91"/>
      <c r="CG242" s="91"/>
      <c r="CH242" s="91"/>
      <c r="CI242" s="91"/>
      <c r="CJ242" s="91"/>
      <c r="CK242" s="91"/>
      <c r="CL242" s="91"/>
      <c r="CM242" s="91"/>
      <c r="CN242" s="91"/>
      <c r="CO242" s="91"/>
      <c r="CP242" s="91"/>
      <c r="CQ242" s="91"/>
      <c r="CR242" s="91"/>
      <c r="CS242" s="91"/>
      <c r="CT242" s="91"/>
      <c r="CU242" s="91"/>
      <c r="CV242" s="91"/>
      <c r="CW242" s="91"/>
      <c r="CX242" s="91"/>
      <c r="CY242" s="91"/>
      <c r="CZ242" s="91"/>
      <c r="DA242" s="91"/>
      <c r="DB242" s="91"/>
      <c r="DC242" s="91"/>
      <c r="DD242" s="91"/>
      <c r="DE242" s="91"/>
      <c r="DF242" s="91"/>
      <c r="DG242" s="91"/>
      <c r="DH242" s="91"/>
      <c r="DI242" s="91"/>
      <c r="DJ242" s="91"/>
      <c r="DK242" s="91"/>
      <c r="DL242" s="91"/>
      <c r="DM242" s="91"/>
      <c r="DN242" s="91"/>
      <c r="DO242" s="91"/>
      <c r="DP242" s="91"/>
      <c r="DQ242" s="91"/>
      <c r="DR242" s="91"/>
      <c r="DS242" s="91"/>
      <c r="DT242" s="91"/>
      <c r="DU242" s="91"/>
      <c r="DV242" s="91"/>
      <c r="DW242" s="91"/>
      <c r="DX242" s="91"/>
      <c r="DY242" s="91"/>
      <c r="DZ242" s="91"/>
      <c r="EA242" s="91"/>
      <c r="EB242" s="91"/>
      <c r="EC242" s="91"/>
      <c r="ED242" s="91"/>
      <c r="EE242" s="91"/>
      <c r="EF242" s="91"/>
      <c r="EG242" s="91"/>
      <c r="EH242" s="91"/>
      <c r="EI242" s="91"/>
      <c r="EJ242" s="91"/>
      <c r="EK242" s="91"/>
      <c r="EL242" s="91"/>
      <c r="EM242" s="91"/>
      <c r="EN242" s="91"/>
      <c r="EO242" s="91"/>
      <c r="EP242" s="91"/>
      <c r="EQ242" s="91"/>
      <c r="ER242" s="91"/>
      <c r="ES242" s="91"/>
      <c r="ET242" s="91"/>
      <c r="EU242" s="91"/>
      <c r="EV242" s="91"/>
      <c r="EW242" s="91"/>
      <c r="EX242" s="91"/>
      <c r="EY242" s="91"/>
      <c r="EZ242" s="91"/>
      <c r="FA242" s="91"/>
      <c r="FB242" s="91"/>
      <c r="FC242" s="91"/>
      <c r="FD242" s="91"/>
      <c r="FE242" s="91"/>
      <c r="FF242" s="91"/>
      <c r="FG242" s="91"/>
      <c r="FH242" s="91"/>
      <c r="FI242" s="91"/>
      <c r="FJ242" s="91"/>
      <c r="FK242" s="91"/>
      <c r="FL242" s="91"/>
      <c r="FM242" s="91"/>
      <c r="FN242" s="91"/>
      <c r="FO242" s="91"/>
      <c r="FP242" s="91"/>
      <c r="FQ242" s="91"/>
      <c r="FR242" s="91"/>
      <c r="FS242" s="91"/>
      <c r="FT242" s="91"/>
      <c r="FU242" s="91"/>
      <c r="FV242" s="91"/>
      <c r="FW242" s="91"/>
      <c r="FX242" s="91"/>
      <c r="FY242" s="91"/>
      <c r="FZ242" s="91"/>
      <c r="GA242" s="91"/>
      <c r="GB242" s="91"/>
      <c r="GC242" s="91"/>
      <c r="GD242" s="91"/>
      <c r="GE242" s="91"/>
      <c r="GF242" s="91"/>
      <c r="GG242" s="91"/>
      <c r="GH242" s="91"/>
      <c r="GI242" s="91"/>
      <c r="GJ242" s="91"/>
      <c r="GK242" s="91"/>
      <c r="GL242" s="91"/>
      <c r="GM242" s="91"/>
      <c r="GN242" s="91"/>
      <c r="GO242" s="91"/>
      <c r="GP242" s="91"/>
      <c r="GQ242" s="91"/>
      <c r="GR242" s="91"/>
      <c r="GS242" s="91"/>
      <c r="GT242" s="91"/>
      <c r="GU242" s="91"/>
      <c r="GV242" s="91"/>
      <c r="GW242" s="91"/>
      <c r="GX242" s="91"/>
      <c r="GY242" s="91"/>
      <c r="GZ242" s="91"/>
      <c r="HA242" s="91"/>
      <c r="HB242" s="91"/>
      <c r="HC242" s="91"/>
      <c r="HD242" s="91"/>
      <c r="HE242" s="91"/>
      <c r="HF242" s="91"/>
      <c r="HG242" s="91"/>
      <c r="HH242" s="91"/>
      <c r="HI242" s="91"/>
      <c r="HJ242" s="91"/>
      <c r="HK242" s="91"/>
      <c r="HL242" s="91"/>
      <c r="HM242" s="91"/>
      <c r="HN242" s="91"/>
      <c r="HO242" s="91"/>
      <c r="HP242" s="91"/>
      <c r="HQ242" s="91"/>
      <c r="HR242" s="91"/>
      <c r="HS242" s="91"/>
      <c r="HT242" s="91"/>
      <c r="HU242" s="91"/>
      <c r="HV242" s="91"/>
      <c r="HW242" s="91"/>
      <c r="HX242" s="91"/>
      <c r="HY242" s="91"/>
      <c r="HZ242" s="91"/>
      <c r="IA242" s="91"/>
      <c r="IB242" s="91"/>
      <c r="IC242" s="91"/>
      <c r="ID242" s="91"/>
      <c r="IE242" s="91"/>
      <c r="IF242" s="91"/>
      <c r="IG242" s="91"/>
      <c r="IH242" s="91"/>
      <c r="II242" s="91"/>
      <c r="IJ242" s="91"/>
      <c r="IK242" s="91"/>
      <c r="IL242" s="91"/>
      <c r="IM242" s="91"/>
      <c r="IN242" s="91"/>
      <c r="IO242" s="91"/>
      <c r="IP242" s="91"/>
      <c r="IQ242" s="91"/>
      <c r="IR242" s="91"/>
      <c r="IS242" s="91"/>
      <c r="IT242" s="91"/>
      <c r="IU242" s="91"/>
      <c r="IV242" s="91"/>
      <c r="IW242" s="91"/>
      <c r="IX242" s="91"/>
      <c r="IY242" s="91"/>
      <c r="IZ242" s="91"/>
      <c r="JA242" s="91"/>
      <c r="JB242" s="91"/>
      <c r="JC242" s="91"/>
      <c r="JD242" s="91"/>
      <c r="JE242" s="91"/>
      <c r="JF242" s="91"/>
      <c r="JG242" s="91"/>
      <c r="JH242" s="91"/>
      <c r="JI242" s="91"/>
      <c r="JJ242" s="91"/>
      <c r="JK242" s="91"/>
      <c r="JL242" s="91"/>
      <c r="JM242" s="91"/>
      <c r="JN242" s="91"/>
      <c r="JO242" s="91"/>
      <c r="JP242" s="91"/>
      <c r="JQ242" s="91"/>
      <c r="JR242" s="91"/>
      <c r="JS242" s="91"/>
      <c r="JT242" s="91"/>
      <c r="JU242" s="91"/>
      <c r="JV242" s="91"/>
      <c r="JW242" s="91"/>
      <c r="JX242" s="91"/>
      <c r="JY242" s="91"/>
      <c r="JZ242" s="91"/>
      <c r="KA242" s="91"/>
      <c r="KB242" s="91"/>
      <c r="KC242" s="91"/>
      <c r="KD242" s="91"/>
      <c r="KE242" s="91"/>
      <c r="KF242" s="91"/>
      <c r="KG242" s="91"/>
      <c r="KH242" s="91"/>
      <c r="KI242" s="91"/>
      <c r="KJ242" s="91"/>
      <c r="KK242" s="91"/>
      <c r="KL242" s="91"/>
      <c r="KM242" s="91"/>
      <c r="KN242" s="91"/>
      <c r="KO242" s="91"/>
      <c r="KP242" s="91"/>
      <c r="KQ242" s="91"/>
      <c r="KR242" s="91"/>
      <c r="KS242" s="91"/>
      <c r="KT242" s="91"/>
      <c r="KU242" s="91"/>
      <c r="KV242" s="91"/>
      <c r="KW242" s="91"/>
      <c r="KX242" s="91"/>
      <c r="KY242" s="91"/>
      <c r="KZ242" s="91"/>
      <c r="LA242" s="91"/>
      <c r="LB242" s="91"/>
      <c r="LC242" s="91"/>
      <c r="LD242" s="91"/>
      <c r="LE242" s="91"/>
      <c r="LF242" s="91"/>
      <c r="LG242" s="91"/>
      <c r="LH242" s="91"/>
      <c r="LI242" s="91"/>
      <c r="LJ242" s="91"/>
      <c r="LK242" s="91"/>
      <c r="LL242" s="91"/>
      <c r="LM242" s="91"/>
      <c r="LN242" s="91"/>
      <c r="LO242" s="91"/>
      <c r="LP242" s="91"/>
      <c r="LQ242" s="91"/>
      <c r="LR242" s="91"/>
      <c r="LS242" s="91"/>
      <c r="LT242" s="91"/>
      <c r="LU242" s="91"/>
      <c r="LV242" s="91"/>
      <c r="LW242" s="91"/>
      <c r="LX242" s="91"/>
      <c r="LY242" s="91"/>
    </row>
    <row r="243" spans="1:337" s="1" customFormat="1" ht="15" thickBot="1" x14ac:dyDescent="0.4">
      <c r="A243" s="60"/>
      <c r="B243" s="29">
        <v>0</v>
      </c>
      <c r="C243" s="30">
        <v>1</v>
      </c>
      <c r="D243" s="31">
        <v>1</v>
      </c>
      <c r="E243" s="50">
        <v>-0.47081521316487424</v>
      </c>
      <c r="F243" s="51">
        <v>0.78061684082326954</v>
      </c>
      <c r="G243" s="49">
        <v>-0.5221157567057304</v>
      </c>
      <c r="H243" s="49">
        <v>0.15415245649140216</v>
      </c>
      <c r="I243" s="53"/>
      <c r="J243" s="34"/>
      <c r="K243" s="10">
        <v>0.15415245649140216</v>
      </c>
      <c r="L243" s="10">
        <v>0.93476929731467173</v>
      </c>
      <c r="M243" s="10">
        <v>-0.3166627566734721</v>
      </c>
      <c r="N243" s="10">
        <v>0.46395408414979744</v>
      </c>
      <c r="O243" s="13">
        <f>1/(1+EXP(-K243))</f>
        <v>0.53846197999934287</v>
      </c>
      <c r="P243" s="13">
        <f t="shared" si="62"/>
        <v>0.71804186998800124</v>
      </c>
      <c r="Q243" s="13">
        <f t="shared" si="62"/>
        <v>0.42148927422848403</v>
      </c>
      <c r="R243" s="13">
        <f t="shared" si="62"/>
        <v>0.61395177460342143</v>
      </c>
      <c r="S243" s="106">
        <v>0.20334427908875985</v>
      </c>
      <c r="T243" s="15">
        <f t="shared" si="52"/>
        <v>0.55066162310824074</v>
      </c>
      <c r="U243" s="35"/>
      <c r="V243" s="18">
        <v>-0.11233459422293982</v>
      </c>
      <c r="W243" s="21">
        <v>4.1458057902792611E-3</v>
      </c>
      <c r="X243" s="21"/>
      <c r="Y243" s="24">
        <v>-1.485537777312668E-2</v>
      </c>
      <c r="Z243" s="25">
        <v>1.187448304030821E-2</v>
      </c>
      <c r="AA243" s="25">
        <v>1.4076340299886882E-2</v>
      </c>
      <c r="AB243" s="18">
        <v>-1.406153122433907E-2</v>
      </c>
      <c r="AC243" s="21">
        <v>1.4809075547812106E-5</v>
      </c>
      <c r="AD243" s="27">
        <v>-2.1870481840308605E-3</v>
      </c>
      <c r="AE243" s="28">
        <f>SUM(Y243:AB243)</f>
        <v>-2.9660856572706583E-3</v>
      </c>
      <c r="AF243" s="117">
        <v>-0.47085964039151768</v>
      </c>
      <c r="AG243" s="118">
        <v>0.7871779853753621</v>
      </c>
      <c r="AH243" s="115">
        <v>0.16305071346321415</v>
      </c>
      <c r="AI243" s="122">
        <v>-0.53455317407656822</v>
      </c>
      <c r="AJ243" s="125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  <c r="AY243" s="91"/>
      <c r="AZ243" s="91"/>
      <c r="BA243" s="91"/>
      <c r="BB243" s="91"/>
      <c r="BC243" s="91"/>
      <c r="BD243" s="91"/>
      <c r="BE243" s="91"/>
      <c r="BF243" s="91"/>
      <c r="BG243" s="91"/>
      <c r="BH243" s="91"/>
      <c r="BI243" s="91"/>
      <c r="BJ243" s="91"/>
      <c r="BK243" s="91"/>
      <c r="BL243" s="91"/>
      <c r="BM243" s="91"/>
      <c r="BN243" s="91"/>
      <c r="BO243" s="91"/>
      <c r="BP243" s="91"/>
      <c r="BQ243" s="91"/>
      <c r="BR243" s="91"/>
      <c r="BS243" s="91"/>
      <c r="BT243" s="91"/>
      <c r="BU243" s="91"/>
      <c r="BV243" s="91"/>
      <c r="BW243" s="91"/>
      <c r="BX243" s="91"/>
      <c r="BY243" s="91"/>
      <c r="BZ243" s="91"/>
      <c r="CA243" s="91"/>
      <c r="CB243" s="91"/>
      <c r="CC243" s="91"/>
      <c r="CD243" s="91"/>
      <c r="CE243" s="91"/>
      <c r="CF243" s="91"/>
      <c r="CG243" s="91"/>
      <c r="CH243" s="91"/>
      <c r="CI243" s="91"/>
      <c r="CJ243" s="91"/>
      <c r="CK243" s="91"/>
      <c r="CL243" s="91"/>
      <c r="CM243" s="91"/>
      <c r="CN243" s="91"/>
      <c r="CO243" s="91"/>
      <c r="CP243" s="91"/>
      <c r="CQ243" s="91"/>
      <c r="CR243" s="91"/>
      <c r="CS243" s="91"/>
      <c r="CT243" s="91"/>
      <c r="CU243" s="91"/>
      <c r="CV243" s="91"/>
      <c r="CW243" s="91"/>
      <c r="CX243" s="91"/>
      <c r="CY243" s="91"/>
      <c r="CZ243" s="91"/>
      <c r="DA243" s="91"/>
      <c r="DB243" s="91"/>
      <c r="DC243" s="91"/>
      <c r="DD243" s="91"/>
      <c r="DE243" s="91"/>
      <c r="DF243" s="91"/>
      <c r="DG243" s="91"/>
      <c r="DH243" s="91"/>
      <c r="DI243" s="91"/>
      <c r="DJ243" s="91"/>
      <c r="DK243" s="91"/>
      <c r="DL243" s="91"/>
      <c r="DM243" s="91"/>
      <c r="DN243" s="91"/>
      <c r="DO243" s="91"/>
      <c r="DP243" s="91"/>
      <c r="DQ243" s="91"/>
      <c r="DR243" s="91"/>
      <c r="DS243" s="91"/>
      <c r="DT243" s="91"/>
      <c r="DU243" s="91"/>
      <c r="DV243" s="91"/>
      <c r="DW243" s="91"/>
      <c r="DX243" s="91"/>
      <c r="DY243" s="91"/>
      <c r="DZ243" s="91"/>
      <c r="EA243" s="91"/>
      <c r="EB243" s="91"/>
      <c r="EC243" s="91"/>
      <c r="ED243" s="91"/>
      <c r="EE243" s="91"/>
      <c r="EF243" s="91"/>
      <c r="EG243" s="91"/>
      <c r="EH243" s="91"/>
      <c r="EI243" s="91"/>
      <c r="EJ243" s="91"/>
      <c r="EK243" s="91"/>
      <c r="EL243" s="91"/>
      <c r="EM243" s="91"/>
      <c r="EN243" s="91"/>
      <c r="EO243" s="91"/>
      <c r="EP243" s="91"/>
      <c r="EQ243" s="91"/>
      <c r="ER243" s="91"/>
      <c r="ES243" s="91"/>
      <c r="ET243" s="91"/>
      <c r="EU243" s="91"/>
      <c r="EV243" s="91"/>
      <c r="EW243" s="91"/>
      <c r="EX243" s="91"/>
      <c r="EY243" s="91"/>
      <c r="EZ243" s="91"/>
      <c r="FA243" s="91"/>
      <c r="FB243" s="91"/>
      <c r="FC243" s="91"/>
      <c r="FD243" s="91"/>
      <c r="FE243" s="91"/>
      <c r="FF243" s="91"/>
      <c r="FG243" s="91"/>
      <c r="FH243" s="91"/>
      <c r="FI243" s="91"/>
      <c r="FJ243" s="91"/>
      <c r="FK243" s="91"/>
      <c r="FL243" s="91"/>
      <c r="FM243" s="91"/>
      <c r="FN243" s="91"/>
      <c r="FO243" s="91"/>
      <c r="FP243" s="91"/>
      <c r="FQ243" s="91"/>
      <c r="FR243" s="91"/>
      <c r="FS243" s="91"/>
      <c r="FT243" s="91"/>
      <c r="FU243" s="91"/>
      <c r="FV243" s="91"/>
      <c r="FW243" s="91"/>
      <c r="FX243" s="91"/>
      <c r="FY243" s="91"/>
      <c r="FZ243" s="91"/>
      <c r="GA243" s="91"/>
      <c r="GB243" s="91"/>
      <c r="GC243" s="91"/>
      <c r="GD243" s="91"/>
      <c r="GE243" s="91"/>
      <c r="GF243" s="91"/>
      <c r="GG243" s="91"/>
      <c r="GH243" s="91"/>
      <c r="GI243" s="91"/>
      <c r="GJ243" s="91"/>
      <c r="GK243" s="91"/>
      <c r="GL243" s="91"/>
      <c r="GM243" s="91"/>
      <c r="GN243" s="91"/>
      <c r="GO243" s="91"/>
      <c r="GP243" s="91"/>
      <c r="GQ243" s="91"/>
      <c r="GR243" s="91"/>
      <c r="GS243" s="91"/>
      <c r="GT243" s="91"/>
      <c r="GU243" s="91"/>
      <c r="GV243" s="91"/>
      <c r="GW243" s="91"/>
      <c r="GX243" s="91"/>
      <c r="GY243" s="91"/>
      <c r="GZ243" s="91"/>
      <c r="HA243" s="91"/>
      <c r="HB243" s="91"/>
      <c r="HC243" s="91"/>
      <c r="HD243" s="91"/>
      <c r="HE243" s="91"/>
      <c r="HF243" s="91"/>
      <c r="HG243" s="91"/>
      <c r="HH243" s="91"/>
      <c r="HI243" s="91"/>
      <c r="HJ243" s="91"/>
      <c r="HK243" s="91"/>
      <c r="HL243" s="91"/>
      <c r="HM243" s="91"/>
      <c r="HN243" s="91"/>
      <c r="HO243" s="91"/>
      <c r="HP243" s="91"/>
      <c r="HQ243" s="91"/>
      <c r="HR243" s="91"/>
      <c r="HS243" s="91"/>
      <c r="HT243" s="91"/>
      <c r="HU243" s="91"/>
      <c r="HV243" s="91"/>
      <c r="HW243" s="91"/>
      <c r="HX243" s="91"/>
      <c r="HY243" s="91"/>
      <c r="HZ243" s="91"/>
      <c r="IA243" s="91"/>
      <c r="IB243" s="91"/>
      <c r="IC243" s="91"/>
      <c r="ID243" s="91"/>
      <c r="IE243" s="91"/>
      <c r="IF243" s="91"/>
      <c r="IG243" s="91"/>
      <c r="IH243" s="91"/>
      <c r="II243" s="91"/>
      <c r="IJ243" s="91"/>
      <c r="IK243" s="91"/>
      <c r="IL243" s="91"/>
      <c r="IM243" s="91"/>
      <c r="IN243" s="91"/>
      <c r="IO243" s="91"/>
      <c r="IP243" s="91"/>
      <c r="IQ243" s="91"/>
      <c r="IR243" s="91"/>
      <c r="IS243" s="91"/>
      <c r="IT243" s="91"/>
      <c r="IU243" s="91"/>
      <c r="IV243" s="91"/>
      <c r="IW243" s="91"/>
      <c r="IX243" s="91"/>
      <c r="IY243" s="91"/>
      <c r="IZ243" s="91"/>
      <c r="JA243" s="91"/>
      <c r="JB243" s="91"/>
      <c r="JC243" s="91"/>
      <c r="JD243" s="91"/>
      <c r="JE243" s="91"/>
      <c r="JF243" s="91"/>
      <c r="JG243" s="91"/>
      <c r="JH243" s="91"/>
      <c r="JI243" s="91"/>
      <c r="JJ243" s="91"/>
      <c r="JK243" s="91"/>
      <c r="JL243" s="91"/>
      <c r="JM243" s="91"/>
      <c r="JN243" s="91"/>
      <c r="JO243" s="91"/>
      <c r="JP243" s="91"/>
      <c r="JQ243" s="91"/>
      <c r="JR243" s="91"/>
      <c r="JS243" s="91"/>
      <c r="JT243" s="91"/>
      <c r="JU243" s="91"/>
      <c r="JV243" s="91"/>
      <c r="JW243" s="91"/>
      <c r="JX243" s="91"/>
      <c r="JY243" s="91"/>
      <c r="JZ243" s="91"/>
      <c r="KA243" s="91"/>
      <c r="KB243" s="91"/>
      <c r="KC243" s="91"/>
      <c r="KD243" s="91"/>
      <c r="KE243" s="91"/>
      <c r="KF243" s="91"/>
      <c r="KG243" s="91"/>
      <c r="KH243" s="91"/>
      <c r="KI243" s="91"/>
      <c r="KJ243" s="91"/>
      <c r="KK243" s="91"/>
      <c r="KL243" s="91"/>
      <c r="KM243" s="91"/>
      <c r="KN243" s="91"/>
      <c r="KO243" s="91"/>
      <c r="KP243" s="91"/>
      <c r="KQ243" s="91"/>
      <c r="KR243" s="91"/>
      <c r="KS243" s="91"/>
      <c r="KT243" s="91"/>
      <c r="KU243" s="91"/>
      <c r="KV243" s="91"/>
      <c r="KW243" s="91"/>
      <c r="KX243" s="91"/>
      <c r="KY243" s="91"/>
      <c r="KZ243" s="91"/>
      <c r="LA243" s="91"/>
      <c r="LB243" s="91"/>
      <c r="LC243" s="91"/>
      <c r="LD243" s="91"/>
      <c r="LE243" s="91"/>
      <c r="LF243" s="91"/>
      <c r="LG243" s="91"/>
      <c r="LH243" s="91"/>
      <c r="LI243" s="91"/>
      <c r="LJ243" s="91"/>
      <c r="LK243" s="91"/>
      <c r="LL243" s="91"/>
      <c r="LM243" s="91"/>
      <c r="LN243" s="91"/>
      <c r="LO243" s="91"/>
      <c r="LP243" s="91"/>
      <c r="LQ243" s="91"/>
      <c r="LR243" s="91"/>
      <c r="LS243" s="91"/>
      <c r="LT243" s="91"/>
      <c r="LU243" s="91"/>
      <c r="LV243" s="91"/>
      <c r="LW243" s="91"/>
      <c r="LX243" s="91"/>
      <c r="LY243" s="91"/>
    </row>
    <row r="244" spans="1:337" s="1" customFormat="1" ht="15" thickBot="1" x14ac:dyDescent="0.4">
      <c r="A244" s="60"/>
      <c r="B244" s="29">
        <v>1</v>
      </c>
      <c r="C244" s="30">
        <v>0</v>
      </c>
      <c r="D244" s="31">
        <v>1</v>
      </c>
      <c r="E244" s="50">
        <v>-0.17383810753944592</v>
      </c>
      <c r="F244" s="51">
        <v>0.53974880099873301</v>
      </c>
      <c r="G244" s="49">
        <v>3.9732838896956307E-2</v>
      </c>
      <c r="H244" s="49">
        <v>-0.24308577028385386</v>
      </c>
      <c r="I244" s="53"/>
      <c r="J244" s="34"/>
      <c r="K244" s="10">
        <v>-0.24308577028385386</v>
      </c>
      <c r="L244" s="10">
        <v>0.29666303071487915</v>
      </c>
      <c r="M244" s="10">
        <v>-0.41692387782329976</v>
      </c>
      <c r="N244" s="10">
        <v>0.1228249231754332</v>
      </c>
      <c r="O244" s="13">
        <f>1/(1+EXP(-K244))</f>
        <v>0.43952605185232629</v>
      </c>
      <c r="P244" s="13">
        <f t="shared" si="62"/>
        <v>0.57362656499867271</v>
      </c>
      <c r="Q244" s="13">
        <f t="shared" si="62"/>
        <v>0.39725307296547208</v>
      </c>
      <c r="R244" s="13">
        <f t="shared" si="62"/>
        <v>0.53066768618911275</v>
      </c>
      <c r="S244" s="106">
        <v>0.23196463752385643</v>
      </c>
      <c r="T244" s="15">
        <f t="shared" si="52"/>
        <v>0.55773252057294964</v>
      </c>
      <c r="U244" s="35"/>
      <c r="V244" s="18">
        <v>-0.11056686985676259</v>
      </c>
      <c r="W244" s="21">
        <v>2.2580253869846773E-3</v>
      </c>
      <c r="X244" s="21"/>
      <c r="Y244" s="24">
        <v>1.1205829830533678E-3</v>
      </c>
      <c r="Z244" s="25">
        <v>-1.0916477177236807E-3</v>
      </c>
      <c r="AA244" s="25">
        <v>-1.0519058770821284E-3</v>
      </c>
      <c r="AB244" s="18">
        <v>1.1244565858721674E-3</v>
      </c>
      <c r="AC244" s="21">
        <v>7.2550708790039033E-5</v>
      </c>
      <c r="AD244" s="27">
        <v>3.2808868148486749E-5</v>
      </c>
      <c r="AE244" s="28">
        <f>SUM(Y244:AB244)</f>
        <v>1.0148597411972619E-4</v>
      </c>
      <c r="AF244" s="117">
        <v>-0.17405575966581605</v>
      </c>
      <c r="AG244" s="118">
        <v>0.53965037439428754</v>
      </c>
      <c r="AH244" s="115">
        <v>-0.24339022820621303</v>
      </c>
      <c r="AI244" s="122">
        <v>3.2958762736002276E-2</v>
      </c>
      <c r="AJ244" s="125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1"/>
      <c r="BA244" s="91"/>
      <c r="BB244" s="91"/>
      <c r="BC244" s="91"/>
      <c r="BD244" s="91"/>
      <c r="BE244" s="91"/>
      <c r="BF244" s="91"/>
      <c r="BG244" s="91"/>
      <c r="BH244" s="91"/>
      <c r="BI244" s="91"/>
      <c r="BJ244" s="91"/>
      <c r="BK244" s="91"/>
      <c r="BL244" s="91"/>
      <c r="BM244" s="91"/>
      <c r="BN244" s="91"/>
      <c r="BO244" s="91"/>
      <c r="BP244" s="91"/>
      <c r="BQ244" s="91"/>
      <c r="BR244" s="91"/>
      <c r="BS244" s="91"/>
      <c r="BT244" s="91"/>
      <c r="BU244" s="91"/>
      <c r="BV244" s="91"/>
      <c r="BW244" s="91"/>
      <c r="BX244" s="91"/>
      <c r="BY244" s="91"/>
      <c r="BZ244" s="91"/>
      <c r="CA244" s="91"/>
      <c r="CB244" s="91"/>
      <c r="CC244" s="91"/>
      <c r="CD244" s="91"/>
      <c r="CE244" s="91"/>
      <c r="CF244" s="91"/>
      <c r="CG244" s="91"/>
      <c r="CH244" s="91"/>
      <c r="CI244" s="91"/>
      <c r="CJ244" s="91"/>
      <c r="CK244" s="91"/>
      <c r="CL244" s="91"/>
      <c r="CM244" s="91"/>
      <c r="CN244" s="91"/>
      <c r="CO244" s="91"/>
      <c r="CP244" s="91"/>
      <c r="CQ244" s="91"/>
      <c r="CR244" s="91"/>
      <c r="CS244" s="91"/>
      <c r="CT244" s="91"/>
      <c r="CU244" s="91"/>
      <c r="CV244" s="91"/>
      <c r="CW244" s="91"/>
      <c r="CX244" s="91"/>
      <c r="CY244" s="91"/>
      <c r="CZ244" s="91"/>
      <c r="DA244" s="91"/>
      <c r="DB244" s="91"/>
      <c r="DC244" s="91"/>
      <c r="DD244" s="91"/>
      <c r="DE244" s="91"/>
      <c r="DF244" s="91"/>
      <c r="DG244" s="91"/>
      <c r="DH244" s="91"/>
      <c r="DI244" s="91"/>
      <c r="DJ244" s="91"/>
      <c r="DK244" s="91"/>
      <c r="DL244" s="91"/>
      <c r="DM244" s="91"/>
      <c r="DN244" s="91"/>
      <c r="DO244" s="91"/>
      <c r="DP244" s="91"/>
      <c r="DQ244" s="91"/>
      <c r="DR244" s="91"/>
      <c r="DS244" s="91"/>
      <c r="DT244" s="91"/>
      <c r="DU244" s="91"/>
      <c r="DV244" s="91"/>
      <c r="DW244" s="91"/>
      <c r="DX244" s="91"/>
      <c r="DY244" s="91"/>
      <c r="DZ244" s="91"/>
      <c r="EA244" s="91"/>
      <c r="EB244" s="91"/>
      <c r="EC244" s="91"/>
      <c r="ED244" s="91"/>
      <c r="EE244" s="91"/>
      <c r="EF244" s="91"/>
      <c r="EG244" s="91"/>
      <c r="EH244" s="91"/>
      <c r="EI244" s="91"/>
      <c r="EJ244" s="91"/>
      <c r="EK244" s="91"/>
      <c r="EL244" s="91"/>
      <c r="EM244" s="91"/>
      <c r="EN244" s="91"/>
      <c r="EO244" s="91"/>
      <c r="EP244" s="91"/>
      <c r="EQ244" s="91"/>
      <c r="ER244" s="91"/>
      <c r="ES244" s="91"/>
      <c r="ET244" s="91"/>
      <c r="EU244" s="91"/>
      <c r="EV244" s="91"/>
      <c r="EW244" s="91"/>
      <c r="EX244" s="91"/>
      <c r="EY244" s="91"/>
      <c r="EZ244" s="91"/>
      <c r="FA244" s="91"/>
      <c r="FB244" s="91"/>
      <c r="FC244" s="91"/>
      <c r="FD244" s="91"/>
      <c r="FE244" s="91"/>
      <c r="FF244" s="91"/>
      <c r="FG244" s="91"/>
      <c r="FH244" s="91"/>
      <c r="FI244" s="91"/>
      <c r="FJ244" s="91"/>
      <c r="FK244" s="91"/>
      <c r="FL244" s="91"/>
      <c r="FM244" s="91"/>
      <c r="FN244" s="91"/>
      <c r="FO244" s="91"/>
      <c r="FP244" s="91"/>
      <c r="FQ244" s="91"/>
      <c r="FR244" s="91"/>
      <c r="FS244" s="91"/>
      <c r="FT244" s="91"/>
      <c r="FU244" s="91"/>
      <c r="FV244" s="91"/>
      <c r="FW244" s="91"/>
      <c r="FX244" s="91"/>
      <c r="FY244" s="91"/>
      <c r="FZ244" s="91"/>
      <c r="GA244" s="91"/>
      <c r="GB244" s="91"/>
      <c r="GC244" s="91"/>
      <c r="GD244" s="91"/>
      <c r="GE244" s="91"/>
      <c r="GF244" s="91"/>
      <c r="GG244" s="91"/>
      <c r="GH244" s="91"/>
      <c r="GI244" s="91"/>
      <c r="GJ244" s="91"/>
      <c r="GK244" s="91"/>
      <c r="GL244" s="91"/>
      <c r="GM244" s="91"/>
      <c r="GN244" s="91"/>
      <c r="GO244" s="91"/>
      <c r="GP244" s="91"/>
      <c r="GQ244" s="91"/>
      <c r="GR244" s="91"/>
      <c r="GS244" s="91"/>
      <c r="GT244" s="91"/>
      <c r="GU244" s="91"/>
      <c r="GV244" s="91"/>
      <c r="GW244" s="91"/>
      <c r="GX244" s="91"/>
      <c r="GY244" s="91"/>
      <c r="GZ244" s="91"/>
      <c r="HA244" s="91"/>
      <c r="HB244" s="91"/>
      <c r="HC244" s="91"/>
      <c r="HD244" s="91"/>
      <c r="HE244" s="91"/>
      <c r="HF244" s="91"/>
      <c r="HG244" s="91"/>
      <c r="HH244" s="91"/>
      <c r="HI244" s="91"/>
      <c r="HJ244" s="91"/>
      <c r="HK244" s="91"/>
      <c r="HL244" s="91"/>
      <c r="HM244" s="91"/>
      <c r="HN244" s="91"/>
      <c r="HO244" s="91"/>
      <c r="HP244" s="91"/>
      <c r="HQ244" s="91"/>
      <c r="HR244" s="91"/>
      <c r="HS244" s="91"/>
      <c r="HT244" s="91"/>
      <c r="HU244" s="91"/>
      <c r="HV244" s="91"/>
      <c r="HW244" s="91"/>
      <c r="HX244" s="91"/>
      <c r="HY244" s="91"/>
      <c r="HZ244" s="91"/>
      <c r="IA244" s="91"/>
      <c r="IB244" s="91"/>
      <c r="IC244" s="91"/>
      <c r="ID244" s="91"/>
      <c r="IE244" s="91"/>
      <c r="IF244" s="91"/>
      <c r="IG244" s="91"/>
      <c r="IH244" s="91"/>
      <c r="II244" s="91"/>
      <c r="IJ244" s="91"/>
      <c r="IK244" s="91"/>
      <c r="IL244" s="91"/>
      <c r="IM244" s="91"/>
      <c r="IN244" s="91"/>
      <c r="IO244" s="91"/>
      <c r="IP244" s="91"/>
      <c r="IQ244" s="91"/>
      <c r="IR244" s="91"/>
      <c r="IS244" s="91"/>
      <c r="IT244" s="91"/>
      <c r="IU244" s="91"/>
      <c r="IV244" s="91"/>
      <c r="IW244" s="91"/>
      <c r="IX244" s="91"/>
      <c r="IY244" s="91"/>
      <c r="IZ244" s="91"/>
      <c r="JA244" s="91"/>
      <c r="JB244" s="91"/>
      <c r="JC244" s="91"/>
      <c r="JD244" s="91"/>
      <c r="JE244" s="91"/>
      <c r="JF244" s="91"/>
      <c r="JG244" s="91"/>
      <c r="JH244" s="91"/>
      <c r="JI244" s="91"/>
      <c r="JJ244" s="91"/>
      <c r="JK244" s="91"/>
      <c r="JL244" s="91"/>
      <c r="JM244" s="91"/>
      <c r="JN244" s="91"/>
      <c r="JO244" s="91"/>
      <c r="JP244" s="91"/>
      <c r="JQ244" s="91"/>
      <c r="JR244" s="91"/>
      <c r="JS244" s="91"/>
      <c r="JT244" s="91"/>
      <c r="JU244" s="91"/>
      <c r="JV244" s="91"/>
      <c r="JW244" s="91"/>
      <c r="JX244" s="91"/>
      <c r="JY244" s="91"/>
      <c r="JZ244" s="91"/>
      <c r="KA244" s="91"/>
      <c r="KB244" s="91"/>
      <c r="KC244" s="91"/>
      <c r="KD244" s="91"/>
      <c r="KE244" s="91"/>
      <c r="KF244" s="91"/>
      <c r="KG244" s="91"/>
      <c r="KH244" s="91"/>
      <c r="KI244" s="91"/>
      <c r="KJ244" s="91"/>
      <c r="KK244" s="91"/>
      <c r="KL244" s="91"/>
      <c r="KM244" s="91"/>
      <c r="KN244" s="91"/>
      <c r="KO244" s="91"/>
      <c r="KP244" s="91"/>
      <c r="KQ244" s="91"/>
      <c r="KR244" s="91"/>
      <c r="KS244" s="91"/>
      <c r="KT244" s="91"/>
      <c r="KU244" s="91"/>
      <c r="KV244" s="91"/>
      <c r="KW244" s="91"/>
      <c r="KX244" s="91"/>
      <c r="KY244" s="91"/>
      <c r="KZ244" s="91"/>
      <c r="LA244" s="91"/>
      <c r="LB244" s="91"/>
      <c r="LC244" s="91"/>
      <c r="LD244" s="91"/>
      <c r="LE244" s="91"/>
      <c r="LF244" s="91"/>
      <c r="LG244" s="91"/>
      <c r="LH244" s="91"/>
      <c r="LI244" s="91"/>
      <c r="LJ244" s="91"/>
      <c r="LK244" s="91"/>
      <c r="LL244" s="91"/>
      <c r="LM244" s="91"/>
      <c r="LN244" s="91"/>
      <c r="LO244" s="91"/>
      <c r="LP244" s="91"/>
      <c r="LQ244" s="91"/>
      <c r="LR244" s="91"/>
      <c r="LS244" s="91"/>
      <c r="LT244" s="91"/>
      <c r="LU244" s="91"/>
      <c r="LV244" s="91"/>
      <c r="LW244" s="91"/>
      <c r="LX244" s="91"/>
      <c r="LY244" s="91"/>
    </row>
    <row r="245" spans="1:337" s="1" customFormat="1" ht="15" thickBot="1" x14ac:dyDescent="0.4">
      <c r="A245" s="61"/>
      <c r="B245" s="36">
        <v>1</v>
      </c>
      <c r="C245" s="37">
        <v>1</v>
      </c>
      <c r="D245" s="38">
        <v>0</v>
      </c>
      <c r="E245" s="54"/>
      <c r="F245" s="55"/>
      <c r="G245" s="56"/>
      <c r="H245" s="56"/>
      <c r="I245" s="57"/>
      <c r="J245" s="41"/>
      <c r="K245" s="42"/>
      <c r="L245" s="42"/>
      <c r="M245" s="42"/>
      <c r="N245" s="42"/>
      <c r="O245" s="14"/>
      <c r="P245" s="14"/>
      <c r="Q245" s="14"/>
      <c r="R245" s="14"/>
      <c r="S245" s="107">
        <v>-0.18243693112989501</v>
      </c>
      <c r="T245" s="15">
        <f t="shared" si="52"/>
        <v>0.4545168494882415</v>
      </c>
      <c r="U245" s="43"/>
      <c r="V245" s="19">
        <v>0.11362921237206038</v>
      </c>
      <c r="W245" s="44"/>
      <c r="X245" s="44"/>
      <c r="Y245" s="45"/>
      <c r="Z245" s="42"/>
      <c r="AA245" s="42"/>
      <c r="AB245" s="19"/>
      <c r="AC245" s="44"/>
      <c r="AD245" s="46"/>
      <c r="AE245" s="47"/>
      <c r="AF245" s="119"/>
      <c r="AG245" s="120"/>
      <c r="AH245" s="116"/>
      <c r="AI245" s="123"/>
      <c r="AJ245" s="126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  <c r="AY245" s="91"/>
      <c r="AZ245" s="91"/>
      <c r="BA245" s="91"/>
      <c r="BB245" s="91"/>
      <c r="BC245" s="91"/>
      <c r="BD245" s="91"/>
      <c r="BE245" s="91"/>
      <c r="BF245" s="91"/>
      <c r="BG245" s="91"/>
      <c r="BH245" s="91"/>
      <c r="BI245" s="91"/>
      <c r="BJ245" s="91"/>
      <c r="BK245" s="91"/>
      <c r="BL245" s="91"/>
      <c r="BM245" s="91"/>
      <c r="BN245" s="91"/>
      <c r="BO245" s="91"/>
      <c r="BP245" s="91"/>
      <c r="BQ245" s="91"/>
      <c r="BR245" s="91"/>
      <c r="BS245" s="91"/>
      <c r="BT245" s="91"/>
      <c r="BU245" s="91"/>
      <c r="BV245" s="91"/>
      <c r="BW245" s="91"/>
      <c r="BX245" s="91"/>
      <c r="BY245" s="91"/>
      <c r="BZ245" s="91"/>
      <c r="CA245" s="91"/>
      <c r="CB245" s="91"/>
      <c r="CC245" s="91"/>
      <c r="CD245" s="91"/>
      <c r="CE245" s="91"/>
      <c r="CF245" s="91"/>
      <c r="CG245" s="91"/>
      <c r="CH245" s="91"/>
      <c r="CI245" s="91"/>
      <c r="CJ245" s="91"/>
      <c r="CK245" s="91"/>
      <c r="CL245" s="91"/>
      <c r="CM245" s="91"/>
      <c r="CN245" s="91"/>
      <c r="CO245" s="91"/>
      <c r="CP245" s="91"/>
      <c r="CQ245" s="91"/>
      <c r="CR245" s="91"/>
      <c r="CS245" s="91"/>
      <c r="CT245" s="91"/>
      <c r="CU245" s="91"/>
      <c r="CV245" s="91"/>
      <c r="CW245" s="91"/>
      <c r="CX245" s="91"/>
      <c r="CY245" s="91"/>
      <c r="CZ245" s="91"/>
      <c r="DA245" s="91"/>
      <c r="DB245" s="91"/>
      <c r="DC245" s="91"/>
      <c r="DD245" s="91"/>
      <c r="DE245" s="91"/>
      <c r="DF245" s="91"/>
      <c r="DG245" s="91"/>
      <c r="DH245" s="91"/>
      <c r="DI245" s="91"/>
      <c r="DJ245" s="91"/>
      <c r="DK245" s="91"/>
      <c r="DL245" s="91"/>
      <c r="DM245" s="91"/>
      <c r="DN245" s="91"/>
      <c r="DO245" s="91"/>
      <c r="DP245" s="91"/>
      <c r="DQ245" s="91"/>
      <c r="DR245" s="91"/>
      <c r="DS245" s="91"/>
      <c r="DT245" s="91"/>
      <c r="DU245" s="91"/>
      <c r="DV245" s="91"/>
      <c r="DW245" s="91"/>
      <c r="DX245" s="91"/>
      <c r="DY245" s="91"/>
      <c r="DZ245" s="91"/>
      <c r="EA245" s="91"/>
      <c r="EB245" s="91"/>
      <c r="EC245" s="91"/>
      <c r="ED245" s="91"/>
      <c r="EE245" s="91"/>
      <c r="EF245" s="91"/>
      <c r="EG245" s="91"/>
      <c r="EH245" s="91"/>
      <c r="EI245" s="91"/>
      <c r="EJ245" s="91"/>
      <c r="EK245" s="91"/>
      <c r="EL245" s="91"/>
      <c r="EM245" s="91"/>
      <c r="EN245" s="91"/>
      <c r="EO245" s="91"/>
      <c r="EP245" s="91"/>
      <c r="EQ245" s="91"/>
      <c r="ER245" s="91"/>
      <c r="ES245" s="91"/>
      <c r="ET245" s="91"/>
      <c r="EU245" s="91"/>
      <c r="EV245" s="91"/>
      <c r="EW245" s="91"/>
      <c r="EX245" s="91"/>
      <c r="EY245" s="91"/>
      <c r="EZ245" s="91"/>
      <c r="FA245" s="91"/>
      <c r="FB245" s="91"/>
      <c r="FC245" s="91"/>
      <c r="FD245" s="91"/>
      <c r="FE245" s="91"/>
      <c r="FF245" s="91"/>
      <c r="FG245" s="91"/>
      <c r="FH245" s="91"/>
      <c r="FI245" s="91"/>
      <c r="FJ245" s="91"/>
      <c r="FK245" s="91"/>
      <c r="FL245" s="91"/>
      <c r="FM245" s="91"/>
      <c r="FN245" s="91"/>
      <c r="FO245" s="91"/>
      <c r="FP245" s="91"/>
      <c r="FQ245" s="91"/>
      <c r="FR245" s="91"/>
      <c r="FS245" s="91"/>
      <c r="FT245" s="91"/>
      <c r="FU245" s="91"/>
      <c r="FV245" s="91"/>
      <c r="FW245" s="91"/>
      <c r="FX245" s="91"/>
      <c r="FY245" s="91"/>
      <c r="FZ245" s="91"/>
      <c r="GA245" s="91"/>
      <c r="GB245" s="91"/>
      <c r="GC245" s="91"/>
      <c r="GD245" s="91"/>
      <c r="GE245" s="91"/>
      <c r="GF245" s="91"/>
      <c r="GG245" s="91"/>
      <c r="GH245" s="91"/>
      <c r="GI245" s="91"/>
      <c r="GJ245" s="91"/>
      <c r="GK245" s="91"/>
      <c r="GL245" s="91"/>
      <c r="GM245" s="91"/>
      <c r="GN245" s="91"/>
      <c r="GO245" s="91"/>
      <c r="GP245" s="91"/>
      <c r="GQ245" s="91"/>
      <c r="GR245" s="91"/>
      <c r="GS245" s="91"/>
      <c r="GT245" s="91"/>
      <c r="GU245" s="91"/>
      <c r="GV245" s="91"/>
      <c r="GW245" s="91"/>
      <c r="GX245" s="91"/>
      <c r="GY245" s="91"/>
      <c r="GZ245" s="91"/>
      <c r="HA245" s="91"/>
      <c r="HB245" s="91"/>
      <c r="HC245" s="91"/>
      <c r="HD245" s="91"/>
      <c r="HE245" s="91"/>
      <c r="HF245" s="91"/>
      <c r="HG245" s="91"/>
      <c r="HH245" s="91"/>
      <c r="HI245" s="91"/>
      <c r="HJ245" s="91"/>
      <c r="HK245" s="91"/>
      <c r="HL245" s="91"/>
      <c r="HM245" s="91"/>
      <c r="HN245" s="91"/>
      <c r="HO245" s="91"/>
      <c r="HP245" s="91"/>
      <c r="HQ245" s="91"/>
      <c r="HR245" s="91"/>
      <c r="HS245" s="91"/>
      <c r="HT245" s="91"/>
      <c r="HU245" s="91"/>
      <c r="HV245" s="91"/>
      <c r="HW245" s="91"/>
      <c r="HX245" s="91"/>
      <c r="HY245" s="91"/>
      <c r="HZ245" s="91"/>
      <c r="IA245" s="91"/>
      <c r="IB245" s="91"/>
      <c r="IC245" s="91"/>
      <c r="ID245" s="91"/>
      <c r="IE245" s="91"/>
      <c r="IF245" s="91"/>
      <c r="IG245" s="91"/>
      <c r="IH245" s="91"/>
      <c r="II245" s="91"/>
      <c r="IJ245" s="91"/>
      <c r="IK245" s="91"/>
      <c r="IL245" s="91"/>
      <c r="IM245" s="91"/>
      <c r="IN245" s="91"/>
      <c r="IO245" s="91"/>
      <c r="IP245" s="91"/>
      <c r="IQ245" s="91"/>
      <c r="IR245" s="91"/>
      <c r="IS245" s="91"/>
      <c r="IT245" s="91"/>
      <c r="IU245" s="91"/>
      <c r="IV245" s="91"/>
      <c r="IW245" s="91"/>
      <c r="IX245" s="91"/>
      <c r="IY245" s="91"/>
      <c r="IZ245" s="91"/>
      <c r="JA245" s="91"/>
      <c r="JB245" s="91"/>
      <c r="JC245" s="91"/>
      <c r="JD245" s="91"/>
      <c r="JE245" s="91"/>
      <c r="JF245" s="91"/>
      <c r="JG245" s="91"/>
      <c r="JH245" s="91"/>
      <c r="JI245" s="91"/>
      <c r="JJ245" s="91"/>
      <c r="JK245" s="91"/>
      <c r="JL245" s="91"/>
      <c r="JM245" s="91"/>
      <c r="JN245" s="91"/>
      <c r="JO245" s="91"/>
      <c r="JP245" s="91"/>
      <c r="JQ245" s="91"/>
      <c r="JR245" s="91"/>
      <c r="JS245" s="91"/>
      <c r="JT245" s="91"/>
      <c r="JU245" s="91"/>
      <c r="JV245" s="91"/>
      <c r="JW245" s="91"/>
      <c r="JX245" s="91"/>
      <c r="JY245" s="91"/>
      <c r="JZ245" s="91"/>
      <c r="KA245" s="91"/>
      <c r="KB245" s="91"/>
      <c r="KC245" s="91"/>
      <c r="KD245" s="91"/>
      <c r="KE245" s="91"/>
      <c r="KF245" s="91"/>
      <c r="KG245" s="91"/>
      <c r="KH245" s="91"/>
      <c r="KI245" s="91"/>
      <c r="KJ245" s="91"/>
      <c r="KK245" s="91"/>
      <c r="KL245" s="91"/>
      <c r="KM245" s="91"/>
      <c r="KN245" s="91"/>
      <c r="KO245" s="91"/>
      <c r="KP245" s="91"/>
      <c r="KQ245" s="91"/>
      <c r="KR245" s="91"/>
      <c r="KS245" s="91"/>
      <c r="KT245" s="91"/>
      <c r="KU245" s="91"/>
      <c r="KV245" s="91"/>
      <c r="KW245" s="91"/>
      <c r="KX245" s="91"/>
      <c r="KY245" s="91"/>
      <c r="KZ245" s="91"/>
      <c r="LA245" s="91"/>
      <c r="LB245" s="91"/>
      <c r="LC245" s="91"/>
      <c r="LD245" s="91"/>
      <c r="LE245" s="91"/>
      <c r="LF245" s="91"/>
      <c r="LG245" s="91"/>
      <c r="LH245" s="91"/>
      <c r="LI245" s="91"/>
      <c r="LJ245" s="91"/>
      <c r="LK245" s="91"/>
      <c r="LL245" s="91"/>
      <c r="LM245" s="91"/>
      <c r="LN245" s="91"/>
      <c r="LO245" s="91"/>
      <c r="LP245" s="91"/>
      <c r="LQ245" s="91"/>
      <c r="LR245" s="91"/>
      <c r="LS245" s="91"/>
      <c r="LT245" s="91"/>
      <c r="LU245" s="91"/>
      <c r="LV245" s="91"/>
      <c r="LW245" s="91"/>
      <c r="LX245" s="91"/>
      <c r="LY245" s="91"/>
    </row>
    <row r="246" spans="1:337" s="1" customFormat="1" ht="15" thickBot="1" x14ac:dyDescent="0.4">
      <c r="A246" s="59">
        <f>A242+1</f>
        <v>60</v>
      </c>
      <c r="B246" s="3">
        <v>0</v>
      </c>
      <c r="C246" s="4">
        <v>0</v>
      </c>
      <c r="D246" s="5">
        <v>0</v>
      </c>
      <c r="E246" s="48" cm="1">
        <f t="array" ref="E246:F248">AF242:AG244</f>
        <v>-0.43605249454842171</v>
      </c>
      <c r="F246" s="49">
        <v>-0.31441038740105648</v>
      </c>
      <c r="G246" s="49" cm="1">
        <f t="array" ref="G246:G248">AI242:AI244</f>
        <v>4.1159716684625813</v>
      </c>
      <c r="H246" s="49" cm="1">
        <f t="array" ref="H246:H248">AH242:AH244</f>
        <v>0.44608969788070879</v>
      </c>
      <c r="I246" s="52">
        <f>AJ242</f>
        <v>-1.6203053852585181</v>
      </c>
      <c r="J246" s="8">
        <v>3</v>
      </c>
      <c r="K246" s="9" cm="1">
        <f t="array" ref="K246:N248" xml:space="preserve"> MMULT(E246:F248, TRANSPOSE(B246:C249))+H246:H248</f>
        <v>0.44608969788070879</v>
      </c>
      <c r="L246" s="9">
        <v>0.13167931047965231</v>
      </c>
      <c r="M246" s="9">
        <v>1.0037203332287081E-2</v>
      </c>
      <c r="N246" s="9">
        <v>-0.3043731840687694</v>
      </c>
      <c r="O246" s="11">
        <f>(EXP(K246)-EXP(-K246))/(EXP(K246)+EXP(-K246))</f>
        <v>0.41867943701931504</v>
      </c>
      <c r="P246" s="11">
        <f t="shared" ref="P246:R248" si="63">1/(1+EXP(-L246))</f>
        <v>0.53287234233816716</v>
      </c>
      <c r="Q246" s="11">
        <f t="shared" si="63"/>
        <v>0.50250927976656379</v>
      </c>
      <c r="R246" s="11">
        <f t="shared" si="63"/>
        <v>0.42448877161734949</v>
      </c>
      <c r="S246" s="105" cm="1">
        <f t="array" ref="S246:S249">MMULT(TRANSPOSE(O246:R248), G246:G248)+I246</f>
        <v>-0.17156718099450874</v>
      </c>
      <c r="T246" s="15">
        <f t="shared" si="52"/>
        <v>0.45721310704229962</v>
      </c>
      <c r="U246" s="16" cm="1">
        <f t="array" ref="U246">0.25*(-SUMPRODUCT(D246:D249,LN(T246:T249))-SUMPRODUCT(1-D246:D249,LN(1-T246:T249)))</f>
        <v>0.59839270331686012</v>
      </c>
      <c r="V246" s="17" cm="1">
        <f t="array" ref="V246:V249">0.25*(T246:T249-D246:D249)</f>
        <v>0.1143032767605749</v>
      </c>
      <c r="W246" s="20" cm="1">
        <f t="array" ref="W246:W248" xml:space="preserve"> TRANSPOSE(MMULT( TRANSPOSE(_xlfn.ANCHORARRAY(V246)), TRANSPOSE(O246:R248)))</f>
        <v>-1.9235007671041637E-2</v>
      </c>
      <c r="X246" s="20">
        <f>SUM(_xlfn.ANCHORARRAY(V246))</f>
        <v>5.1768045275362995E-3</v>
      </c>
      <c r="Y246" s="22" cm="1">
        <f t="array" ref="Y246:AB248">(G246:G248)*(TRANSPOSE(_xlfn.ANCHORARRAY(V246))*(O246:R248)*(1-O246:R248))</f>
        <v>0.11450603439152447</v>
      </c>
      <c r="Z246" s="23">
        <v>-0.114899137800029</v>
      </c>
      <c r="AA246" s="23">
        <v>-0.11360029732594187</v>
      </c>
      <c r="AB246" s="17">
        <v>0.11404880839989301</v>
      </c>
      <c r="AC246" s="20" cm="1">
        <f t="array" ref="AC246:AD248">MMULT((_xlfn.ANCHORARRAY(Y246)),(B246:C249))</f>
        <v>4.4851107395113554E-4</v>
      </c>
      <c r="AD246" s="26">
        <v>-8.5032940013599068E-4</v>
      </c>
      <c r="AE246" s="28">
        <f>SUM(Y246:AB246)</f>
        <v>5.5407665446607912E-5</v>
      </c>
      <c r="AF246" s="117" cm="1">
        <f t="array" ref="AF246:AG248">E246:F248-3*(_xlfn.ANCHORARRAY(AC246))</f>
        <v>-0.43739802777027514</v>
      </c>
      <c r="AG246" s="118">
        <v>-0.31185939920064853</v>
      </c>
      <c r="AH246" s="114" cm="1">
        <f t="array" ref="AH246:AH248">(H246:H248)-3*(AE246:AE248)</f>
        <v>0.44592347488436895</v>
      </c>
      <c r="AI246" s="121" cm="1">
        <f t="array" ref="AI246:AI248">G246:G248-3*(_xlfn.ANCHORARRAY(W246))</f>
        <v>4.1736766914757064</v>
      </c>
      <c r="AJ246" s="124">
        <f>I246-3*(X246)</f>
        <v>-1.635835798841127</v>
      </c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1"/>
      <c r="BA246" s="91"/>
      <c r="BB246" s="91"/>
      <c r="BC246" s="91"/>
      <c r="BD246" s="91"/>
      <c r="BE246" s="91"/>
      <c r="BF246" s="91"/>
      <c r="BG246" s="91"/>
      <c r="BH246" s="91"/>
      <c r="BI246" s="91"/>
      <c r="BJ246" s="91"/>
      <c r="BK246" s="91"/>
      <c r="BL246" s="91"/>
      <c r="BM246" s="91"/>
      <c r="BN246" s="91"/>
      <c r="BO246" s="91"/>
      <c r="BP246" s="91"/>
      <c r="BQ246" s="91"/>
      <c r="BR246" s="91"/>
      <c r="BS246" s="91"/>
      <c r="BT246" s="91"/>
      <c r="BU246" s="91"/>
      <c r="BV246" s="91"/>
      <c r="BW246" s="91"/>
      <c r="BX246" s="91"/>
      <c r="BY246" s="91"/>
      <c r="BZ246" s="91"/>
      <c r="CA246" s="91"/>
      <c r="CB246" s="91"/>
      <c r="CC246" s="91"/>
      <c r="CD246" s="91"/>
      <c r="CE246" s="91"/>
      <c r="CF246" s="91"/>
      <c r="CG246" s="91"/>
      <c r="CH246" s="91"/>
      <c r="CI246" s="91"/>
      <c r="CJ246" s="91"/>
      <c r="CK246" s="91"/>
      <c r="CL246" s="91"/>
      <c r="CM246" s="91"/>
      <c r="CN246" s="91"/>
      <c r="CO246" s="91"/>
      <c r="CP246" s="91"/>
      <c r="CQ246" s="91"/>
      <c r="CR246" s="91"/>
      <c r="CS246" s="91"/>
      <c r="CT246" s="91"/>
      <c r="CU246" s="91"/>
      <c r="CV246" s="91"/>
      <c r="CW246" s="91"/>
      <c r="CX246" s="91"/>
      <c r="CY246" s="91"/>
      <c r="CZ246" s="91"/>
      <c r="DA246" s="91"/>
      <c r="DB246" s="91"/>
      <c r="DC246" s="91"/>
      <c r="DD246" s="91"/>
      <c r="DE246" s="91"/>
      <c r="DF246" s="91"/>
      <c r="DG246" s="91"/>
      <c r="DH246" s="91"/>
      <c r="DI246" s="91"/>
      <c r="DJ246" s="91"/>
      <c r="DK246" s="91"/>
      <c r="DL246" s="91"/>
      <c r="DM246" s="91"/>
      <c r="DN246" s="91"/>
      <c r="DO246" s="91"/>
      <c r="DP246" s="91"/>
      <c r="DQ246" s="91"/>
      <c r="DR246" s="91"/>
      <c r="DS246" s="91"/>
      <c r="DT246" s="91"/>
      <c r="DU246" s="91"/>
      <c r="DV246" s="91"/>
      <c r="DW246" s="91"/>
      <c r="DX246" s="91"/>
      <c r="DY246" s="91"/>
      <c r="DZ246" s="91"/>
      <c r="EA246" s="91"/>
      <c r="EB246" s="91"/>
      <c r="EC246" s="91"/>
      <c r="ED246" s="91"/>
      <c r="EE246" s="91"/>
      <c r="EF246" s="91"/>
      <c r="EG246" s="91"/>
      <c r="EH246" s="91"/>
      <c r="EI246" s="91"/>
      <c r="EJ246" s="91"/>
      <c r="EK246" s="91"/>
      <c r="EL246" s="91"/>
      <c r="EM246" s="91"/>
      <c r="EN246" s="91"/>
      <c r="EO246" s="91"/>
      <c r="EP246" s="91"/>
      <c r="EQ246" s="91"/>
      <c r="ER246" s="91"/>
      <c r="ES246" s="91"/>
      <c r="ET246" s="91"/>
      <c r="EU246" s="91"/>
      <c r="EV246" s="91"/>
      <c r="EW246" s="91"/>
      <c r="EX246" s="91"/>
      <c r="EY246" s="91"/>
      <c r="EZ246" s="91"/>
      <c r="FA246" s="91"/>
      <c r="FB246" s="91"/>
      <c r="FC246" s="91"/>
      <c r="FD246" s="91"/>
      <c r="FE246" s="91"/>
      <c r="FF246" s="91"/>
      <c r="FG246" s="91"/>
      <c r="FH246" s="91"/>
      <c r="FI246" s="91"/>
      <c r="FJ246" s="91"/>
      <c r="FK246" s="91"/>
      <c r="FL246" s="91"/>
      <c r="FM246" s="91"/>
      <c r="FN246" s="91"/>
      <c r="FO246" s="91"/>
      <c r="FP246" s="91"/>
      <c r="FQ246" s="91"/>
      <c r="FR246" s="91"/>
      <c r="FS246" s="91"/>
      <c r="FT246" s="91"/>
      <c r="FU246" s="91"/>
      <c r="FV246" s="91"/>
      <c r="FW246" s="91"/>
      <c r="FX246" s="91"/>
      <c r="FY246" s="91"/>
      <c r="FZ246" s="91"/>
      <c r="GA246" s="91"/>
      <c r="GB246" s="91"/>
      <c r="GC246" s="91"/>
      <c r="GD246" s="91"/>
      <c r="GE246" s="91"/>
      <c r="GF246" s="91"/>
      <c r="GG246" s="91"/>
      <c r="GH246" s="91"/>
      <c r="GI246" s="91"/>
      <c r="GJ246" s="91"/>
      <c r="GK246" s="91"/>
      <c r="GL246" s="91"/>
      <c r="GM246" s="91"/>
      <c r="GN246" s="91"/>
      <c r="GO246" s="91"/>
      <c r="GP246" s="91"/>
      <c r="GQ246" s="91"/>
      <c r="GR246" s="91"/>
      <c r="GS246" s="91"/>
      <c r="GT246" s="91"/>
      <c r="GU246" s="91"/>
      <c r="GV246" s="91"/>
      <c r="GW246" s="91"/>
      <c r="GX246" s="91"/>
      <c r="GY246" s="91"/>
      <c r="GZ246" s="91"/>
      <c r="HA246" s="91"/>
      <c r="HB246" s="91"/>
      <c r="HC246" s="91"/>
      <c r="HD246" s="91"/>
      <c r="HE246" s="91"/>
      <c r="HF246" s="91"/>
      <c r="HG246" s="91"/>
      <c r="HH246" s="91"/>
      <c r="HI246" s="91"/>
      <c r="HJ246" s="91"/>
      <c r="HK246" s="91"/>
      <c r="HL246" s="91"/>
      <c r="HM246" s="91"/>
      <c r="HN246" s="91"/>
      <c r="HO246" s="91"/>
      <c r="HP246" s="91"/>
      <c r="HQ246" s="91"/>
      <c r="HR246" s="91"/>
      <c r="HS246" s="91"/>
      <c r="HT246" s="91"/>
      <c r="HU246" s="91"/>
      <c r="HV246" s="91"/>
      <c r="HW246" s="91"/>
      <c r="HX246" s="91"/>
      <c r="HY246" s="91"/>
      <c r="HZ246" s="91"/>
      <c r="IA246" s="91"/>
      <c r="IB246" s="91"/>
      <c r="IC246" s="91"/>
      <c r="ID246" s="91"/>
      <c r="IE246" s="91"/>
      <c r="IF246" s="91"/>
      <c r="IG246" s="91"/>
      <c r="IH246" s="91"/>
      <c r="II246" s="91"/>
      <c r="IJ246" s="91"/>
      <c r="IK246" s="91"/>
      <c r="IL246" s="91"/>
      <c r="IM246" s="91"/>
      <c r="IN246" s="91"/>
      <c r="IO246" s="91"/>
      <c r="IP246" s="91"/>
      <c r="IQ246" s="91"/>
      <c r="IR246" s="91"/>
      <c r="IS246" s="91"/>
      <c r="IT246" s="91"/>
      <c r="IU246" s="91"/>
      <c r="IV246" s="91"/>
      <c r="IW246" s="91"/>
      <c r="IX246" s="91"/>
      <c r="IY246" s="91"/>
      <c r="IZ246" s="91"/>
      <c r="JA246" s="91"/>
      <c r="JB246" s="91"/>
      <c r="JC246" s="91"/>
      <c r="JD246" s="91"/>
      <c r="JE246" s="91"/>
      <c r="JF246" s="91"/>
      <c r="JG246" s="91"/>
      <c r="JH246" s="91"/>
      <c r="JI246" s="91"/>
      <c r="JJ246" s="91"/>
      <c r="JK246" s="91"/>
      <c r="JL246" s="91"/>
      <c r="JM246" s="91"/>
      <c r="JN246" s="91"/>
      <c r="JO246" s="91"/>
      <c r="JP246" s="91"/>
      <c r="JQ246" s="91"/>
      <c r="JR246" s="91"/>
      <c r="JS246" s="91"/>
      <c r="JT246" s="91"/>
      <c r="JU246" s="91"/>
      <c r="JV246" s="91"/>
      <c r="JW246" s="91"/>
      <c r="JX246" s="91"/>
      <c r="JY246" s="91"/>
      <c r="JZ246" s="91"/>
      <c r="KA246" s="91"/>
      <c r="KB246" s="91"/>
      <c r="KC246" s="91"/>
      <c r="KD246" s="91"/>
      <c r="KE246" s="91"/>
      <c r="KF246" s="91"/>
      <c r="KG246" s="91"/>
      <c r="KH246" s="91"/>
      <c r="KI246" s="91"/>
      <c r="KJ246" s="91"/>
      <c r="KK246" s="91"/>
      <c r="KL246" s="91"/>
      <c r="KM246" s="91"/>
      <c r="KN246" s="91"/>
      <c r="KO246" s="91"/>
      <c r="KP246" s="91"/>
      <c r="KQ246" s="91"/>
      <c r="KR246" s="91"/>
      <c r="KS246" s="91"/>
      <c r="KT246" s="91"/>
      <c r="KU246" s="91"/>
      <c r="KV246" s="91"/>
      <c r="KW246" s="91"/>
      <c r="KX246" s="91"/>
      <c r="KY246" s="91"/>
      <c r="KZ246" s="91"/>
      <c r="LA246" s="91"/>
      <c r="LB246" s="91"/>
      <c r="LC246" s="91"/>
      <c r="LD246" s="91"/>
      <c r="LE246" s="91"/>
      <c r="LF246" s="91"/>
      <c r="LG246" s="91"/>
      <c r="LH246" s="91"/>
      <c r="LI246" s="91"/>
      <c r="LJ246" s="91"/>
      <c r="LK246" s="91"/>
      <c r="LL246" s="91"/>
      <c r="LM246" s="91"/>
      <c r="LN246" s="91"/>
      <c r="LO246" s="91"/>
      <c r="LP246" s="91"/>
      <c r="LQ246" s="91"/>
      <c r="LR246" s="91"/>
      <c r="LS246" s="91"/>
      <c r="LT246" s="91"/>
      <c r="LU246" s="91"/>
      <c r="LV246" s="91"/>
      <c r="LW246" s="91"/>
      <c r="LX246" s="91"/>
      <c r="LY246" s="91"/>
    </row>
    <row r="247" spans="1:337" s="1" customFormat="1" ht="15" thickBot="1" x14ac:dyDescent="0.4">
      <c r="A247" s="60"/>
      <c r="B247" s="29">
        <v>0</v>
      </c>
      <c r="C247" s="30">
        <v>1</v>
      </c>
      <c r="D247" s="31">
        <v>1</v>
      </c>
      <c r="E247" s="50">
        <v>-0.47085964039151768</v>
      </c>
      <c r="F247" s="51">
        <v>0.7871779853753621</v>
      </c>
      <c r="G247" s="49">
        <v>-0.53455317407656822</v>
      </c>
      <c r="H247" s="49">
        <v>0.16305071346321415</v>
      </c>
      <c r="I247" s="53"/>
      <c r="J247" s="34"/>
      <c r="K247" s="10">
        <v>0.16305071346321415</v>
      </c>
      <c r="L247" s="10">
        <v>0.95022869883857619</v>
      </c>
      <c r="M247" s="10">
        <v>-0.30780892692830353</v>
      </c>
      <c r="N247" s="10">
        <v>0.47936905844705857</v>
      </c>
      <c r="O247" s="13">
        <f>1/(1+EXP(-K247))</f>
        <v>0.54067260967574782</v>
      </c>
      <c r="P247" s="13">
        <f t="shared" si="63"/>
        <v>0.7211611688808387</v>
      </c>
      <c r="Q247" s="13">
        <f t="shared" si="63"/>
        <v>0.4236496448475004</v>
      </c>
      <c r="R247" s="13">
        <f t="shared" si="63"/>
        <v>0.61759887604482633</v>
      </c>
      <c r="S247" s="106">
        <v>0.20638586096278</v>
      </c>
      <c r="T247" s="15">
        <f t="shared" si="52"/>
        <v>0.55141409552284648</v>
      </c>
      <c r="U247" s="35"/>
      <c r="V247" s="18">
        <v>-0.11214647611928838</v>
      </c>
      <c r="W247" s="21">
        <v>4.2025544105502993E-3</v>
      </c>
      <c r="X247" s="21"/>
      <c r="Y247" s="24">
        <v>-1.5174217540928507E-2</v>
      </c>
      <c r="Z247" s="25">
        <v>1.2054858911749495E-2</v>
      </c>
      <c r="AA247" s="25">
        <v>1.4409945734989157E-2</v>
      </c>
      <c r="AB247" s="18">
        <v>-1.4319074109545278E-2</v>
      </c>
      <c r="AC247" s="21">
        <v>9.0871625443878293E-5</v>
      </c>
      <c r="AD247" s="27">
        <v>-2.2642151977957832E-3</v>
      </c>
      <c r="AE247" s="28">
        <f>SUM(Y247:AB247)</f>
        <v>-3.0284870037351336E-3</v>
      </c>
      <c r="AF247" s="117">
        <v>-0.4711322552678493</v>
      </c>
      <c r="AG247" s="118">
        <v>0.79397063096874942</v>
      </c>
      <c r="AH247" s="115">
        <v>0.17213617447441953</v>
      </c>
      <c r="AI247" s="122">
        <v>-0.54716083730821907</v>
      </c>
      <c r="AJ247" s="125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91"/>
      <c r="BC247" s="91"/>
      <c r="BD247" s="91"/>
      <c r="BE247" s="91"/>
      <c r="BF247" s="91"/>
      <c r="BG247" s="91"/>
      <c r="BH247" s="91"/>
      <c r="BI247" s="91"/>
      <c r="BJ247" s="91"/>
      <c r="BK247" s="91"/>
      <c r="BL247" s="91"/>
      <c r="BM247" s="91"/>
      <c r="BN247" s="91"/>
      <c r="BO247" s="91"/>
      <c r="BP247" s="91"/>
      <c r="BQ247" s="91"/>
      <c r="BR247" s="91"/>
      <c r="BS247" s="91"/>
      <c r="BT247" s="91"/>
      <c r="BU247" s="91"/>
      <c r="BV247" s="91"/>
      <c r="BW247" s="91"/>
      <c r="BX247" s="91"/>
      <c r="BY247" s="91"/>
      <c r="BZ247" s="91"/>
      <c r="CA247" s="91"/>
      <c r="CB247" s="91"/>
      <c r="CC247" s="91"/>
      <c r="CD247" s="91"/>
      <c r="CE247" s="91"/>
      <c r="CF247" s="91"/>
      <c r="CG247" s="91"/>
      <c r="CH247" s="91"/>
      <c r="CI247" s="91"/>
      <c r="CJ247" s="91"/>
      <c r="CK247" s="91"/>
      <c r="CL247" s="91"/>
      <c r="CM247" s="91"/>
      <c r="CN247" s="91"/>
      <c r="CO247" s="91"/>
      <c r="CP247" s="91"/>
      <c r="CQ247" s="91"/>
      <c r="CR247" s="91"/>
      <c r="CS247" s="91"/>
      <c r="CT247" s="91"/>
      <c r="CU247" s="91"/>
      <c r="CV247" s="91"/>
      <c r="CW247" s="91"/>
      <c r="CX247" s="91"/>
      <c r="CY247" s="91"/>
      <c r="CZ247" s="91"/>
      <c r="DA247" s="91"/>
      <c r="DB247" s="91"/>
      <c r="DC247" s="91"/>
      <c r="DD247" s="91"/>
      <c r="DE247" s="91"/>
      <c r="DF247" s="91"/>
      <c r="DG247" s="91"/>
      <c r="DH247" s="91"/>
      <c r="DI247" s="91"/>
      <c r="DJ247" s="91"/>
      <c r="DK247" s="91"/>
      <c r="DL247" s="91"/>
      <c r="DM247" s="91"/>
      <c r="DN247" s="91"/>
      <c r="DO247" s="91"/>
      <c r="DP247" s="91"/>
      <c r="DQ247" s="91"/>
      <c r="DR247" s="91"/>
      <c r="DS247" s="91"/>
      <c r="DT247" s="91"/>
      <c r="DU247" s="91"/>
      <c r="DV247" s="91"/>
      <c r="DW247" s="91"/>
      <c r="DX247" s="91"/>
      <c r="DY247" s="91"/>
      <c r="DZ247" s="91"/>
      <c r="EA247" s="91"/>
      <c r="EB247" s="91"/>
      <c r="EC247" s="91"/>
      <c r="ED247" s="91"/>
      <c r="EE247" s="91"/>
      <c r="EF247" s="91"/>
      <c r="EG247" s="91"/>
      <c r="EH247" s="91"/>
      <c r="EI247" s="91"/>
      <c r="EJ247" s="91"/>
      <c r="EK247" s="91"/>
      <c r="EL247" s="91"/>
      <c r="EM247" s="91"/>
      <c r="EN247" s="91"/>
      <c r="EO247" s="91"/>
      <c r="EP247" s="91"/>
      <c r="EQ247" s="91"/>
      <c r="ER247" s="91"/>
      <c r="ES247" s="91"/>
      <c r="ET247" s="91"/>
      <c r="EU247" s="91"/>
      <c r="EV247" s="91"/>
      <c r="EW247" s="91"/>
      <c r="EX247" s="91"/>
      <c r="EY247" s="91"/>
      <c r="EZ247" s="91"/>
      <c r="FA247" s="91"/>
      <c r="FB247" s="91"/>
      <c r="FC247" s="91"/>
      <c r="FD247" s="91"/>
      <c r="FE247" s="91"/>
      <c r="FF247" s="91"/>
      <c r="FG247" s="91"/>
      <c r="FH247" s="91"/>
      <c r="FI247" s="91"/>
      <c r="FJ247" s="91"/>
      <c r="FK247" s="91"/>
      <c r="FL247" s="91"/>
      <c r="FM247" s="91"/>
      <c r="FN247" s="91"/>
      <c r="FO247" s="91"/>
      <c r="FP247" s="91"/>
      <c r="FQ247" s="91"/>
      <c r="FR247" s="91"/>
      <c r="FS247" s="91"/>
      <c r="FT247" s="91"/>
      <c r="FU247" s="91"/>
      <c r="FV247" s="91"/>
      <c r="FW247" s="91"/>
      <c r="FX247" s="91"/>
      <c r="FY247" s="91"/>
      <c r="FZ247" s="91"/>
      <c r="GA247" s="91"/>
      <c r="GB247" s="91"/>
      <c r="GC247" s="91"/>
      <c r="GD247" s="91"/>
      <c r="GE247" s="91"/>
      <c r="GF247" s="91"/>
      <c r="GG247" s="91"/>
      <c r="GH247" s="91"/>
      <c r="GI247" s="91"/>
      <c r="GJ247" s="91"/>
      <c r="GK247" s="91"/>
      <c r="GL247" s="91"/>
      <c r="GM247" s="91"/>
      <c r="GN247" s="91"/>
      <c r="GO247" s="91"/>
      <c r="GP247" s="91"/>
      <c r="GQ247" s="91"/>
      <c r="GR247" s="91"/>
      <c r="GS247" s="91"/>
      <c r="GT247" s="91"/>
      <c r="GU247" s="91"/>
      <c r="GV247" s="91"/>
      <c r="GW247" s="91"/>
      <c r="GX247" s="91"/>
      <c r="GY247" s="91"/>
      <c r="GZ247" s="91"/>
      <c r="HA247" s="91"/>
      <c r="HB247" s="91"/>
      <c r="HC247" s="91"/>
      <c r="HD247" s="91"/>
      <c r="HE247" s="91"/>
      <c r="HF247" s="91"/>
      <c r="HG247" s="91"/>
      <c r="HH247" s="91"/>
      <c r="HI247" s="91"/>
      <c r="HJ247" s="91"/>
      <c r="HK247" s="91"/>
      <c r="HL247" s="91"/>
      <c r="HM247" s="91"/>
      <c r="HN247" s="91"/>
      <c r="HO247" s="91"/>
      <c r="HP247" s="91"/>
      <c r="HQ247" s="91"/>
      <c r="HR247" s="91"/>
      <c r="HS247" s="91"/>
      <c r="HT247" s="91"/>
      <c r="HU247" s="91"/>
      <c r="HV247" s="91"/>
      <c r="HW247" s="91"/>
      <c r="HX247" s="91"/>
      <c r="HY247" s="91"/>
      <c r="HZ247" s="91"/>
      <c r="IA247" s="91"/>
      <c r="IB247" s="91"/>
      <c r="IC247" s="91"/>
      <c r="ID247" s="91"/>
      <c r="IE247" s="91"/>
      <c r="IF247" s="91"/>
      <c r="IG247" s="91"/>
      <c r="IH247" s="91"/>
      <c r="II247" s="91"/>
      <c r="IJ247" s="91"/>
      <c r="IK247" s="91"/>
      <c r="IL247" s="91"/>
      <c r="IM247" s="91"/>
      <c r="IN247" s="91"/>
      <c r="IO247" s="91"/>
      <c r="IP247" s="91"/>
      <c r="IQ247" s="91"/>
      <c r="IR247" s="91"/>
      <c r="IS247" s="91"/>
      <c r="IT247" s="91"/>
      <c r="IU247" s="91"/>
      <c r="IV247" s="91"/>
      <c r="IW247" s="91"/>
      <c r="IX247" s="91"/>
      <c r="IY247" s="91"/>
      <c r="IZ247" s="91"/>
      <c r="JA247" s="91"/>
      <c r="JB247" s="91"/>
      <c r="JC247" s="91"/>
      <c r="JD247" s="91"/>
      <c r="JE247" s="91"/>
      <c r="JF247" s="91"/>
      <c r="JG247" s="91"/>
      <c r="JH247" s="91"/>
      <c r="JI247" s="91"/>
      <c r="JJ247" s="91"/>
      <c r="JK247" s="91"/>
      <c r="JL247" s="91"/>
      <c r="JM247" s="91"/>
      <c r="JN247" s="91"/>
      <c r="JO247" s="91"/>
      <c r="JP247" s="91"/>
      <c r="JQ247" s="91"/>
      <c r="JR247" s="91"/>
      <c r="JS247" s="91"/>
      <c r="JT247" s="91"/>
      <c r="JU247" s="91"/>
      <c r="JV247" s="91"/>
      <c r="JW247" s="91"/>
      <c r="JX247" s="91"/>
      <c r="JY247" s="91"/>
      <c r="JZ247" s="91"/>
      <c r="KA247" s="91"/>
      <c r="KB247" s="91"/>
      <c r="KC247" s="91"/>
      <c r="KD247" s="91"/>
      <c r="KE247" s="91"/>
      <c r="KF247" s="91"/>
      <c r="KG247" s="91"/>
      <c r="KH247" s="91"/>
      <c r="KI247" s="91"/>
      <c r="KJ247" s="91"/>
      <c r="KK247" s="91"/>
      <c r="KL247" s="91"/>
      <c r="KM247" s="91"/>
      <c r="KN247" s="91"/>
      <c r="KO247" s="91"/>
      <c r="KP247" s="91"/>
      <c r="KQ247" s="91"/>
      <c r="KR247" s="91"/>
      <c r="KS247" s="91"/>
      <c r="KT247" s="91"/>
      <c r="KU247" s="91"/>
      <c r="KV247" s="91"/>
      <c r="KW247" s="91"/>
      <c r="KX247" s="91"/>
      <c r="KY247" s="91"/>
      <c r="KZ247" s="91"/>
      <c r="LA247" s="91"/>
      <c r="LB247" s="91"/>
      <c r="LC247" s="91"/>
      <c r="LD247" s="91"/>
      <c r="LE247" s="91"/>
      <c r="LF247" s="91"/>
      <c r="LG247" s="91"/>
      <c r="LH247" s="91"/>
      <c r="LI247" s="91"/>
      <c r="LJ247" s="91"/>
      <c r="LK247" s="91"/>
      <c r="LL247" s="91"/>
      <c r="LM247" s="91"/>
      <c r="LN247" s="91"/>
      <c r="LO247" s="91"/>
      <c r="LP247" s="91"/>
      <c r="LQ247" s="91"/>
      <c r="LR247" s="91"/>
      <c r="LS247" s="91"/>
      <c r="LT247" s="91"/>
      <c r="LU247" s="91"/>
      <c r="LV247" s="91"/>
      <c r="LW247" s="91"/>
      <c r="LX247" s="91"/>
      <c r="LY247" s="91"/>
    </row>
    <row r="248" spans="1:337" s="1" customFormat="1" ht="15" thickBot="1" x14ac:dyDescent="0.4">
      <c r="A248" s="60"/>
      <c r="B248" s="29">
        <v>1</v>
      </c>
      <c r="C248" s="30">
        <v>0</v>
      </c>
      <c r="D248" s="31">
        <v>1</v>
      </c>
      <c r="E248" s="50">
        <v>-0.17405575966581605</v>
      </c>
      <c r="F248" s="51">
        <v>0.53965037439428754</v>
      </c>
      <c r="G248" s="49">
        <v>3.2958762736002276E-2</v>
      </c>
      <c r="H248" s="49">
        <v>-0.24339022820621303</v>
      </c>
      <c r="I248" s="53"/>
      <c r="J248" s="34"/>
      <c r="K248" s="10">
        <v>-0.24339022820621303</v>
      </c>
      <c r="L248" s="10">
        <v>0.2962601461880745</v>
      </c>
      <c r="M248" s="10">
        <v>-0.41744598787202908</v>
      </c>
      <c r="N248" s="10">
        <v>0.12220438652225846</v>
      </c>
      <c r="O248" s="13">
        <f>1/(1+EXP(-K248))</f>
        <v>0.43945105218577479</v>
      </c>
      <c r="P248" s="13">
        <f t="shared" si="63"/>
        <v>0.57352802493038735</v>
      </c>
      <c r="Q248" s="13">
        <f t="shared" si="63"/>
        <v>0.39712806404202533</v>
      </c>
      <c r="R248" s="13">
        <f t="shared" si="63"/>
        <v>0.53051313270861156</v>
      </c>
      <c r="S248" s="106">
        <v>0.23463416068912246</v>
      </c>
      <c r="T248" s="15">
        <f t="shared" si="52"/>
        <v>0.55839090186668505</v>
      </c>
      <c r="U248" s="35"/>
      <c r="V248" s="18">
        <v>-0.11040227453332874</v>
      </c>
      <c r="W248" s="21">
        <v>2.2397149811800438E-3</v>
      </c>
      <c r="X248" s="21"/>
      <c r="Y248" s="24">
        <v>9.2801208316608977E-4</v>
      </c>
      <c r="Z248" s="25">
        <v>-9.0406919887802935E-4</v>
      </c>
      <c r="AA248" s="25">
        <v>-8.7117332148111E-4</v>
      </c>
      <c r="AB248" s="18">
        <v>9.3108398103612427E-4</v>
      </c>
      <c r="AC248" s="21">
        <v>5.991065955501427E-5</v>
      </c>
      <c r="AD248" s="27">
        <v>2.701478215809492E-5</v>
      </c>
      <c r="AE248" s="28">
        <f>SUM(Y248:AB248)</f>
        <v>8.3853543843074685E-5</v>
      </c>
      <c r="AF248" s="117">
        <v>-0.1742354916444811</v>
      </c>
      <c r="AG248" s="118">
        <v>0.53956933004781327</v>
      </c>
      <c r="AH248" s="115">
        <v>-0.24364178883774226</v>
      </c>
      <c r="AI248" s="122">
        <v>2.6239617792462144E-2</v>
      </c>
      <c r="AJ248" s="125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  <c r="AY248" s="91"/>
      <c r="AZ248" s="91"/>
      <c r="BA248" s="91"/>
      <c r="BB248" s="91"/>
      <c r="BC248" s="91"/>
      <c r="BD248" s="91"/>
      <c r="BE248" s="91"/>
      <c r="BF248" s="91"/>
      <c r="BG248" s="91"/>
      <c r="BH248" s="91"/>
      <c r="BI248" s="91"/>
      <c r="BJ248" s="91"/>
      <c r="BK248" s="91"/>
      <c r="BL248" s="91"/>
      <c r="BM248" s="91"/>
      <c r="BN248" s="91"/>
      <c r="BO248" s="91"/>
      <c r="BP248" s="91"/>
      <c r="BQ248" s="91"/>
      <c r="BR248" s="91"/>
      <c r="BS248" s="91"/>
      <c r="BT248" s="91"/>
      <c r="BU248" s="91"/>
      <c r="BV248" s="91"/>
      <c r="BW248" s="91"/>
      <c r="BX248" s="91"/>
      <c r="BY248" s="91"/>
      <c r="BZ248" s="91"/>
      <c r="CA248" s="91"/>
      <c r="CB248" s="91"/>
      <c r="CC248" s="91"/>
      <c r="CD248" s="91"/>
      <c r="CE248" s="91"/>
      <c r="CF248" s="91"/>
      <c r="CG248" s="91"/>
      <c r="CH248" s="91"/>
      <c r="CI248" s="91"/>
      <c r="CJ248" s="91"/>
      <c r="CK248" s="91"/>
      <c r="CL248" s="91"/>
      <c r="CM248" s="91"/>
      <c r="CN248" s="91"/>
      <c r="CO248" s="91"/>
      <c r="CP248" s="91"/>
      <c r="CQ248" s="91"/>
      <c r="CR248" s="91"/>
      <c r="CS248" s="91"/>
      <c r="CT248" s="91"/>
      <c r="CU248" s="91"/>
      <c r="CV248" s="91"/>
      <c r="CW248" s="91"/>
      <c r="CX248" s="91"/>
      <c r="CY248" s="91"/>
      <c r="CZ248" s="91"/>
      <c r="DA248" s="91"/>
      <c r="DB248" s="91"/>
      <c r="DC248" s="91"/>
      <c r="DD248" s="91"/>
      <c r="DE248" s="91"/>
      <c r="DF248" s="91"/>
      <c r="DG248" s="91"/>
      <c r="DH248" s="91"/>
      <c r="DI248" s="91"/>
      <c r="DJ248" s="91"/>
      <c r="DK248" s="91"/>
      <c r="DL248" s="91"/>
      <c r="DM248" s="91"/>
      <c r="DN248" s="91"/>
      <c r="DO248" s="91"/>
      <c r="DP248" s="91"/>
      <c r="DQ248" s="91"/>
      <c r="DR248" s="91"/>
      <c r="DS248" s="91"/>
      <c r="DT248" s="91"/>
      <c r="DU248" s="91"/>
      <c r="DV248" s="91"/>
      <c r="DW248" s="91"/>
      <c r="DX248" s="91"/>
      <c r="DY248" s="91"/>
      <c r="DZ248" s="91"/>
      <c r="EA248" s="91"/>
      <c r="EB248" s="91"/>
      <c r="EC248" s="91"/>
      <c r="ED248" s="91"/>
      <c r="EE248" s="91"/>
      <c r="EF248" s="91"/>
      <c r="EG248" s="91"/>
      <c r="EH248" s="91"/>
      <c r="EI248" s="91"/>
      <c r="EJ248" s="91"/>
      <c r="EK248" s="91"/>
      <c r="EL248" s="91"/>
      <c r="EM248" s="91"/>
      <c r="EN248" s="91"/>
      <c r="EO248" s="91"/>
      <c r="EP248" s="91"/>
      <c r="EQ248" s="91"/>
      <c r="ER248" s="91"/>
      <c r="ES248" s="91"/>
      <c r="ET248" s="91"/>
      <c r="EU248" s="91"/>
      <c r="EV248" s="91"/>
      <c r="EW248" s="91"/>
      <c r="EX248" s="91"/>
      <c r="EY248" s="91"/>
      <c r="EZ248" s="91"/>
      <c r="FA248" s="91"/>
      <c r="FB248" s="91"/>
      <c r="FC248" s="91"/>
      <c r="FD248" s="91"/>
      <c r="FE248" s="91"/>
      <c r="FF248" s="91"/>
      <c r="FG248" s="91"/>
      <c r="FH248" s="91"/>
      <c r="FI248" s="91"/>
      <c r="FJ248" s="91"/>
      <c r="FK248" s="91"/>
      <c r="FL248" s="91"/>
      <c r="FM248" s="91"/>
      <c r="FN248" s="91"/>
      <c r="FO248" s="91"/>
      <c r="FP248" s="91"/>
      <c r="FQ248" s="91"/>
      <c r="FR248" s="91"/>
      <c r="FS248" s="91"/>
      <c r="FT248" s="91"/>
      <c r="FU248" s="91"/>
      <c r="FV248" s="91"/>
      <c r="FW248" s="91"/>
      <c r="FX248" s="91"/>
      <c r="FY248" s="91"/>
      <c r="FZ248" s="91"/>
      <c r="GA248" s="91"/>
      <c r="GB248" s="91"/>
      <c r="GC248" s="91"/>
      <c r="GD248" s="91"/>
      <c r="GE248" s="91"/>
      <c r="GF248" s="91"/>
      <c r="GG248" s="91"/>
      <c r="GH248" s="91"/>
      <c r="GI248" s="91"/>
      <c r="GJ248" s="91"/>
      <c r="GK248" s="91"/>
      <c r="GL248" s="91"/>
      <c r="GM248" s="91"/>
      <c r="GN248" s="91"/>
      <c r="GO248" s="91"/>
      <c r="GP248" s="91"/>
      <c r="GQ248" s="91"/>
      <c r="GR248" s="91"/>
      <c r="GS248" s="91"/>
      <c r="GT248" s="91"/>
      <c r="GU248" s="91"/>
      <c r="GV248" s="91"/>
      <c r="GW248" s="91"/>
      <c r="GX248" s="91"/>
      <c r="GY248" s="91"/>
      <c r="GZ248" s="91"/>
      <c r="HA248" s="91"/>
      <c r="HB248" s="91"/>
      <c r="HC248" s="91"/>
      <c r="HD248" s="91"/>
      <c r="HE248" s="91"/>
      <c r="HF248" s="91"/>
      <c r="HG248" s="91"/>
      <c r="HH248" s="91"/>
      <c r="HI248" s="91"/>
      <c r="HJ248" s="91"/>
      <c r="HK248" s="91"/>
      <c r="HL248" s="91"/>
      <c r="HM248" s="91"/>
      <c r="HN248" s="91"/>
      <c r="HO248" s="91"/>
      <c r="HP248" s="91"/>
      <c r="HQ248" s="91"/>
      <c r="HR248" s="91"/>
      <c r="HS248" s="91"/>
      <c r="HT248" s="91"/>
      <c r="HU248" s="91"/>
      <c r="HV248" s="91"/>
      <c r="HW248" s="91"/>
      <c r="HX248" s="91"/>
      <c r="HY248" s="91"/>
      <c r="HZ248" s="91"/>
      <c r="IA248" s="91"/>
      <c r="IB248" s="91"/>
      <c r="IC248" s="91"/>
      <c r="ID248" s="91"/>
      <c r="IE248" s="91"/>
      <c r="IF248" s="91"/>
      <c r="IG248" s="91"/>
      <c r="IH248" s="91"/>
      <c r="II248" s="91"/>
      <c r="IJ248" s="91"/>
      <c r="IK248" s="91"/>
      <c r="IL248" s="91"/>
      <c r="IM248" s="91"/>
      <c r="IN248" s="91"/>
      <c r="IO248" s="91"/>
      <c r="IP248" s="91"/>
      <c r="IQ248" s="91"/>
      <c r="IR248" s="91"/>
      <c r="IS248" s="91"/>
      <c r="IT248" s="91"/>
      <c r="IU248" s="91"/>
      <c r="IV248" s="91"/>
      <c r="IW248" s="91"/>
      <c r="IX248" s="91"/>
      <c r="IY248" s="91"/>
      <c r="IZ248" s="91"/>
      <c r="JA248" s="91"/>
      <c r="JB248" s="91"/>
      <c r="JC248" s="91"/>
      <c r="JD248" s="91"/>
      <c r="JE248" s="91"/>
      <c r="JF248" s="91"/>
      <c r="JG248" s="91"/>
      <c r="JH248" s="91"/>
      <c r="JI248" s="91"/>
      <c r="JJ248" s="91"/>
      <c r="JK248" s="91"/>
      <c r="JL248" s="91"/>
      <c r="JM248" s="91"/>
      <c r="JN248" s="91"/>
      <c r="JO248" s="91"/>
      <c r="JP248" s="91"/>
      <c r="JQ248" s="91"/>
      <c r="JR248" s="91"/>
      <c r="JS248" s="91"/>
      <c r="JT248" s="91"/>
      <c r="JU248" s="91"/>
      <c r="JV248" s="91"/>
      <c r="JW248" s="91"/>
      <c r="JX248" s="91"/>
      <c r="JY248" s="91"/>
      <c r="JZ248" s="91"/>
      <c r="KA248" s="91"/>
      <c r="KB248" s="91"/>
      <c r="KC248" s="91"/>
      <c r="KD248" s="91"/>
      <c r="KE248" s="91"/>
      <c r="KF248" s="91"/>
      <c r="KG248" s="91"/>
      <c r="KH248" s="91"/>
      <c r="KI248" s="91"/>
      <c r="KJ248" s="91"/>
      <c r="KK248" s="91"/>
      <c r="KL248" s="91"/>
      <c r="KM248" s="91"/>
      <c r="KN248" s="91"/>
      <c r="KO248" s="91"/>
      <c r="KP248" s="91"/>
      <c r="KQ248" s="91"/>
      <c r="KR248" s="91"/>
      <c r="KS248" s="91"/>
      <c r="KT248" s="91"/>
      <c r="KU248" s="91"/>
      <c r="KV248" s="91"/>
      <c r="KW248" s="91"/>
      <c r="KX248" s="91"/>
      <c r="KY248" s="91"/>
      <c r="KZ248" s="91"/>
      <c r="LA248" s="91"/>
      <c r="LB248" s="91"/>
      <c r="LC248" s="91"/>
      <c r="LD248" s="91"/>
      <c r="LE248" s="91"/>
      <c r="LF248" s="91"/>
      <c r="LG248" s="91"/>
      <c r="LH248" s="91"/>
      <c r="LI248" s="91"/>
      <c r="LJ248" s="91"/>
      <c r="LK248" s="91"/>
      <c r="LL248" s="91"/>
      <c r="LM248" s="91"/>
      <c r="LN248" s="91"/>
      <c r="LO248" s="91"/>
      <c r="LP248" s="91"/>
      <c r="LQ248" s="91"/>
      <c r="LR248" s="91"/>
      <c r="LS248" s="91"/>
      <c r="LT248" s="91"/>
      <c r="LU248" s="91"/>
      <c r="LV248" s="91"/>
      <c r="LW248" s="91"/>
      <c r="LX248" s="91"/>
      <c r="LY248" s="91"/>
    </row>
    <row r="249" spans="1:337" s="1" customFormat="1" ht="15" thickBot="1" x14ac:dyDescent="0.4">
      <c r="A249" s="61"/>
      <c r="B249" s="36">
        <v>1</v>
      </c>
      <c r="C249" s="37">
        <v>1</v>
      </c>
      <c r="D249" s="38">
        <v>0</v>
      </c>
      <c r="E249" s="54"/>
      <c r="F249" s="55"/>
      <c r="G249" s="56"/>
      <c r="H249" s="56"/>
      <c r="I249" s="57"/>
      <c r="J249" s="41"/>
      <c r="K249" s="42"/>
      <c r="L249" s="42"/>
      <c r="M249" s="42"/>
      <c r="N249" s="42"/>
      <c r="O249" s="14"/>
      <c r="P249" s="14"/>
      <c r="Q249" s="14"/>
      <c r="R249" s="14"/>
      <c r="S249" s="107">
        <v>-0.18577601072763117</v>
      </c>
      <c r="T249" s="15">
        <f t="shared" si="52"/>
        <v>0.45368911367831405</v>
      </c>
      <c r="U249" s="43"/>
      <c r="V249" s="19">
        <v>0.11342227841957851</v>
      </c>
      <c r="W249" s="44"/>
      <c r="X249" s="44"/>
      <c r="Y249" s="45"/>
      <c r="Z249" s="42"/>
      <c r="AA249" s="42"/>
      <c r="AB249" s="19"/>
      <c r="AC249" s="44"/>
      <c r="AD249" s="46"/>
      <c r="AE249" s="47"/>
      <c r="AF249" s="119"/>
      <c r="AG249" s="120"/>
      <c r="AH249" s="116"/>
      <c r="AI249" s="123"/>
      <c r="AJ249" s="126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  <c r="BB249" s="91"/>
      <c r="BC249" s="91"/>
      <c r="BD249" s="91"/>
      <c r="BE249" s="91"/>
      <c r="BF249" s="91"/>
      <c r="BG249" s="91"/>
      <c r="BH249" s="91"/>
      <c r="BI249" s="91"/>
      <c r="BJ249" s="91"/>
      <c r="BK249" s="91"/>
      <c r="BL249" s="91"/>
      <c r="BM249" s="91"/>
      <c r="BN249" s="91"/>
      <c r="BO249" s="91"/>
      <c r="BP249" s="91"/>
      <c r="BQ249" s="91"/>
      <c r="BR249" s="91"/>
      <c r="BS249" s="91"/>
      <c r="BT249" s="91"/>
      <c r="BU249" s="91"/>
      <c r="BV249" s="91"/>
      <c r="BW249" s="91"/>
      <c r="BX249" s="91"/>
      <c r="BY249" s="91"/>
      <c r="BZ249" s="91"/>
      <c r="CA249" s="91"/>
      <c r="CB249" s="91"/>
      <c r="CC249" s="91"/>
      <c r="CD249" s="91"/>
      <c r="CE249" s="91"/>
      <c r="CF249" s="91"/>
      <c r="CG249" s="91"/>
      <c r="CH249" s="91"/>
      <c r="CI249" s="91"/>
      <c r="CJ249" s="91"/>
      <c r="CK249" s="91"/>
      <c r="CL249" s="91"/>
      <c r="CM249" s="91"/>
      <c r="CN249" s="91"/>
      <c r="CO249" s="91"/>
      <c r="CP249" s="91"/>
      <c r="CQ249" s="91"/>
      <c r="CR249" s="91"/>
      <c r="CS249" s="91"/>
      <c r="CT249" s="91"/>
      <c r="CU249" s="91"/>
      <c r="CV249" s="91"/>
      <c r="CW249" s="91"/>
      <c r="CX249" s="91"/>
      <c r="CY249" s="91"/>
      <c r="CZ249" s="91"/>
      <c r="DA249" s="91"/>
      <c r="DB249" s="91"/>
      <c r="DC249" s="91"/>
      <c r="DD249" s="91"/>
      <c r="DE249" s="91"/>
      <c r="DF249" s="91"/>
      <c r="DG249" s="91"/>
      <c r="DH249" s="91"/>
      <c r="DI249" s="91"/>
      <c r="DJ249" s="91"/>
      <c r="DK249" s="91"/>
      <c r="DL249" s="91"/>
      <c r="DM249" s="91"/>
      <c r="DN249" s="91"/>
      <c r="DO249" s="91"/>
      <c r="DP249" s="91"/>
      <c r="DQ249" s="91"/>
      <c r="DR249" s="91"/>
      <c r="DS249" s="91"/>
      <c r="DT249" s="91"/>
      <c r="DU249" s="91"/>
      <c r="DV249" s="91"/>
      <c r="DW249" s="91"/>
      <c r="DX249" s="91"/>
      <c r="DY249" s="91"/>
      <c r="DZ249" s="91"/>
      <c r="EA249" s="91"/>
      <c r="EB249" s="91"/>
      <c r="EC249" s="91"/>
      <c r="ED249" s="91"/>
      <c r="EE249" s="91"/>
      <c r="EF249" s="91"/>
      <c r="EG249" s="91"/>
      <c r="EH249" s="91"/>
      <c r="EI249" s="91"/>
      <c r="EJ249" s="91"/>
      <c r="EK249" s="91"/>
      <c r="EL249" s="91"/>
      <c r="EM249" s="91"/>
      <c r="EN249" s="91"/>
      <c r="EO249" s="91"/>
      <c r="EP249" s="91"/>
      <c r="EQ249" s="91"/>
      <c r="ER249" s="91"/>
      <c r="ES249" s="91"/>
      <c r="ET249" s="91"/>
      <c r="EU249" s="91"/>
      <c r="EV249" s="91"/>
      <c r="EW249" s="91"/>
      <c r="EX249" s="91"/>
      <c r="EY249" s="91"/>
      <c r="EZ249" s="91"/>
      <c r="FA249" s="91"/>
      <c r="FB249" s="91"/>
      <c r="FC249" s="91"/>
      <c r="FD249" s="91"/>
      <c r="FE249" s="91"/>
      <c r="FF249" s="91"/>
      <c r="FG249" s="91"/>
      <c r="FH249" s="91"/>
      <c r="FI249" s="91"/>
      <c r="FJ249" s="91"/>
      <c r="FK249" s="91"/>
      <c r="FL249" s="91"/>
      <c r="FM249" s="91"/>
      <c r="FN249" s="91"/>
      <c r="FO249" s="91"/>
      <c r="FP249" s="91"/>
      <c r="FQ249" s="91"/>
      <c r="FR249" s="91"/>
      <c r="FS249" s="91"/>
      <c r="FT249" s="91"/>
      <c r="FU249" s="91"/>
      <c r="FV249" s="91"/>
      <c r="FW249" s="91"/>
      <c r="FX249" s="91"/>
      <c r="FY249" s="91"/>
      <c r="FZ249" s="91"/>
      <c r="GA249" s="91"/>
      <c r="GB249" s="91"/>
      <c r="GC249" s="91"/>
      <c r="GD249" s="91"/>
      <c r="GE249" s="91"/>
      <c r="GF249" s="91"/>
      <c r="GG249" s="91"/>
      <c r="GH249" s="91"/>
      <c r="GI249" s="91"/>
      <c r="GJ249" s="91"/>
      <c r="GK249" s="91"/>
      <c r="GL249" s="91"/>
      <c r="GM249" s="91"/>
      <c r="GN249" s="91"/>
      <c r="GO249" s="91"/>
      <c r="GP249" s="91"/>
      <c r="GQ249" s="91"/>
      <c r="GR249" s="91"/>
      <c r="GS249" s="91"/>
      <c r="GT249" s="91"/>
      <c r="GU249" s="91"/>
      <c r="GV249" s="91"/>
      <c r="GW249" s="91"/>
      <c r="GX249" s="91"/>
      <c r="GY249" s="91"/>
      <c r="GZ249" s="91"/>
      <c r="HA249" s="91"/>
      <c r="HB249" s="91"/>
      <c r="HC249" s="91"/>
      <c r="HD249" s="91"/>
      <c r="HE249" s="91"/>
      <c r="HF249" s="91"/>
      <c r="HG249" s="91"/>
      <c r="HH249" s="91"/>
      <c r="HI249" s="91"/>
      <c r="HJ249" s="91"/>
      <c r="HK249" s="91"/>
      <c r="HL249" s="91"/>
      <c r="HM249" s="91"/>
      <c r="HN249" s="91"/>
      <c r="HO249" s="91"/>
      <c r="HP249" s="91"/>
      <c r="HQ249" s="91"/>
      <c r="HR249" s="91"/>
      <c r="HS249" s="91"/>
      <c r="HT249" s="91"/>
      <c r="HU249" s="91"/>
      <c r="HV249" s="91"/>
      <c r="HW249" s="91"/>
      <c r="HX249" s="91"/>
      <c r="HY249" s="91"/>
      <c r="HZ249" s="91"/>
      <c r="IA249" s="91"/>
      <c r="IB249" s="91"/>
      <c r="IC249" s="91"/>
      <c r="ID249" s="91"/>
      <c r="IE249" s="91"/>
      <c r="IF249" s="91"/>
      <c r="IG249" s="91"/>
      <c r="IH249" s="91"/>
      <c r="II249" s="91"/>
      <c r="IJ249" s="91"/>
      <c r="IK249" s="91"/>
      <c r="IL249" s="91"/>
      <c r="IM249" s="91"/>
      <c r="IN249" s="91"/>
      <c r="IO249" s="91"/>
      <c r="IP249" s="91"/>
      <c r="IQ249" s="91"/>
      <c r="IR249" s="91"/>
      <c r="IS249" s="91"/>
      <c r="IT249" s="91"/>
      <c r="IU249" s="91"/>
      <c r="IV249" s="91"/>
      <c r="IW249" s="91"/>
      <c r="IX249" s="91"/>
      <c r="IY249" s="91"/>
      <c r="IZ249" s="91"/>
      <c r="JA249" s="91"/>
      <c r="JB249" s="91"/>
      <c r="JC249" s="91"/>
      <c r="JD249" s="91"/>
      <c r="JE249" s="91"/>
      <c r="JF249" s="91"/>
      <c r="JG249" s="91"/>
      <c r="JH249" s="91"/>
      <c r="JI249" s="91"/>
      <c r="JJ249" s="91"/>
      <c r="JK249" s="91"/>
      <c r="JL249" s="91"/>
      <c r="JM249" s="91"/>
      <c r="JN249" s="91"/>
      <c r="JO249" s="91"/>
      <c r="JP249" s="91"/>
      <c r="JQ249" s="91"/>
      <c r="JR249" s="91"/>
      <c r="JS249" s="91"/>
      <c r="JT249" s="91"/>
      <c r="JU249" s="91"/>
      <c r="JV249" s="91"/>
      <c r="JW249" s="91"/>
      <c r="JX249" s="91"/>
      <c r="JY249" s="91"/>
      <c r="JZ249" s="91"/>
      <c r="KA249" s="91"/>
      <c r="KB249" s="91"/>
      <c r="KC249" s="91"/>
      <c r="KD249" s="91"/>
      <c r="KE249" s="91"/>
      <c r="KF249" s="91"/>
      <c r="KG249" s="91"/>
      <c r="KH249" s="91"/>
      <c r="KI249" s="91"/>
      <c r="KJ249" s="91"/>
      <c r="KK249" s="91"/>
      <c r="KL249" s="91"/>
      <c r="KM249" s="91"/>
      <c r="KN249" s="91"/>
      <c r="KO249" s="91"/>
      <c r="KP249" s="91"/>
      <c r="KQ249" s="91"/>
      <c r="KR249" s="91"/>
      <c r="KS249" s="91"/>
      <c r="KT249" s="91"/>
      <c r="KU249" s="91"/>
      <c r="KV249" s="91"/>
      <c r="KW249" s="91"/>
      <c r="KX249" s="91"/>
      <c r="KY249" s="91"/>
      <c r="KZ249" s="91"/>
      <c r="LA249" s="91"/>
      <c r="LB249" s="91"/>
      <c r="LC249" s="91"/>
      <c r="LD249" s="91"/>
      <c r="LE249" s="91"/>
      <c r="LF249" s="91"/>
      <c r="LG249" s="91"/>
      <c r="LH249" s="91"/>
      <c r="LI249" s="91"/>
      <c r="LJ249" s="91"/>
      <c r="LK249" s="91"/>
      <c r="LL249" s="91"/>
      <c r="LM249" s="91"/>
      <c r="LN249" s="91"/>
      <c r="LO249" s="91"/>
      <c r="LP249" s="91"/>
      <c r="LQ249" s="91"/>
      <c r="LR249" s="91"/>
      <c r="LS249" s="91"/>
      <c r="LT249" s="91"/>
      <c r="LU249" s="91"/>
      <c r="LV249" s="91"/>
      <c r="LW249" s="91"/>
      <c r="LX249" s="91"/>
      <c r="LY249" s="91"/>
    </row>
    <row r="250" spans="1:337" s="1" customFormat="1" ht="15" thickBot="1" x14ac:dyDescent="0.4">
      <c r="A250" s="59">
        <f>A246+1</f>
        <v>61</v>
      </c>
      <c r="B250" s="3">
        <v>0</v>
      </c>
      <c r="C250" s="4">
        <v>0</v>
      </c>
      <c r="D250" s="5">
        <v>0</v>
      </c>
      <c r="E250" s="48" cm="1">
        <f t="array" ref="E250:F252">AF246:AG248</f>
        <v>-0.43739802777027514</v>
      </c>
      <c r="F250" s="49">
        <v>-0.31185939920064853</v>
      </c>
      <c r="G250" s="49" cm="1">
        <f t="array" ref="G250:G252">AI246:AI248</f>
        <v>4.1736766914757064</v>
      </c>
      <c r="H250" s="49" cm="1">
        <f t="array" ref="H250:H252">AH246:AH248</f>
        <v>0.44592347488436895</v>
      </c>
      <c r="I250" s="52">
        <f>AJ246</f>
        <v>-1.635835798841127</v>
      </c>
      <c r="J250" s="8">
        <v>3</v>
      </c>
      <c r="K250" s="9" cm="1">
        <f t="array" ref="K250:N252" xml:space="preserve"> MMULT(E250:F252, TRANSPOSE(B250:C253))+H250:H252</f>
        <v>0.44592347488436895</v>
      </c>
      <c r="L250" s="9">
        <v>0.13406407568372042</v>
      </c>
      <c r="M250" s="9">
        <v>8.5254471140938093E-3</v>
      </c>
      <c r="N250" s="9">
        <v>-0.30333395208655473</v>
      </c>
      <c r="O250" s="11">
        <f>(EXP(K250)-EXP(-K250))/(EXP(K250)+EXP(-K250))</f>
        <v>0.41854234212299762</v>
      </c>
      <c r="P250" s="11">
        <f t="shared" ref="P250:R252" si="64">1/(1+EXP(-L250))</f>
        <v>0.5334659098708896</v>
      </c>
      <c r="Q250" s="11">
        <f t="shared" si="64"/>
        <v>0.5021313488690925</v>
      </c>
      <c r="R250" s="11">
        <f t="shared" si="64"/>
        <v>0.42474267387045622</v>
      </c>
      <c r="S250" s="105" cm="1">
        <f t="array" ref="S250:S253">MMULT(TRANSPOSE(O250:R252), G250:G252)+I250</f>
        <v>-0.17451497119352299</v>
      </c>
      <c r="T250" s="15">
        <f t="shared" si="52"/>
        <v>0.45648164885187364</v>
      </c>
      <c r="U250" s="16" cm="1">
        <f t="array" ref="U250">0.25*(-SUMPRODUCT(D250:D253,LN(T250:T253))-SUMPRODUCT(1-D250:D253,LN(1-T250:T253)))</f>
        <v>0.59704245797914579</v>
      </c>
      <c r="V250" s="17" cm="1">
        <f t="array" ref="V250:V253">0.25*(T250:T253-D250:D253)</f>
        <v>0.11412041221296841</v>
      </c>
      <c r="W250" s="20" cm="1">
        <f t="array" ref="W250:W252" xml:space="preserve"> TRANSPOSE(MMULT( TRANSPOSE(_xlfn.ANCHORARRAY(V250)), TRANSPOSE(O250:R252)))</f>
        <v>-1.9228486446146199E-2</v>
      </c>
      <c r="X250" s="20">
        <f>SUM(_xlfn.ANCHORARRAY(V250))</f>
        <v>5.1391564268101625E-3</v>
      </c>
      <c r="Y250" s="22" cm="1">
        <f t="array" ref="Y250:AB252">(G250:G252)*(TRANSPOSE(_xlfn.ANCHORARRAY(V250))*(O250:R252)*(1-O250:R252))</f>
        <v>0.11591499759116101</v>
      </c>
      <c r="Z250" s="23">
        <v>-0.1162984064772814</v>
      </c>
      <c r="AA250" s="23">
        <v>-0.11502017316623762</v>
      </c>
      <c r="AB250" s="17">
        <v>0.1154546689077475</v>
      </c>
      <c r="AC250" s="20" cm="1">
        <f t="array" ref="AC250:AD252">MMULT((_xlfn.ANCHORARRAY(Y250)),(B250:C253))</f>
        <v>4.3449574150987436E-4</v>
      </c>
      <c r="AD250" s="26">
        <v>-8.4373756953390333E-4</v>
      </c>
      <c r="AE250" s="28">
        <f>SUM(Y250:AB250)</f>
        <v>5.1086855389487207E-5</v>
      </c>
      <c r="AF250" s="117" cm="1">
        <f t="array" ref="AF250:AG252">E250:F252-3*(_xlfn.ANCHORARRAY(AC250))</f>
        <v>-0.43870151499480475</v>
      </c>
      <c r="AG250" s="118">
        <v>-0.30932818649204685</v>
      </c>
      <c r="AH250" s="114" cm="1">
        <f t="array" ref="AH250:AH252">(H250:H252)-3*(AE250:AE252)</f>
        <v>0.44577021431820052</v>
      </c>
      <c r="AI250" s="121" cm="1">
        <f t="array" ref="AI250:AI252">G250:G252-3*(_xlfn.ANCHORARRAY(W250))</f>
        <v>4.231362150814145</v>
      </c>
      <c r="AJ250" s="124">
        <f>I250-3*(X250)</f>
        <v>-1.6512532681215575</v>
      </c>
      <c r="AK250" s="91"/>
      <c r="AL250" s="91"/>
      <c r="AM250" s="91"/>
      <c r="AN250" s="91"/>
      <c r="AO250" s="91"/>
      <c r="AP250" s="91"/>
      <c r="AQ250" s="91"/>
      <c r="AR250" s="91"/>
      <c r="AS250" s="91"/>
      <c r="AT250" s="91"/>
      <c r="AU250" s="91"/>
      <c r="AV250" s="91"/>
      <c r="AW250" s="91"/>
      <c r="AX250" s="91"/>
      <c r="AY250" s="91"/>
      <c r="AZ250" s="91"/>
      <c r="BA250" s="91"/>
      <c r="BB250" s="91"/>
      <c r="BC250" s="91"/>
      <c r="BD250" s="91"/>
      <c r="BE250" s="91"/>
      <c r="BF250" s="91"/>
      <c r="BG250" s="91"/>
      <c r="BH250" s="91"/>
      <c r="BI250" s="91"/>
      <c r="BJ250" s="91"/>
      <c r="BK250" s="91"/>
      <c r="BL250" s="91"/>
      <c r="BM250" s="91"/>
      <c r="BN250" s="91"/>
      <c r="BO250" s="91"/>
      <c r="BP250" s="91"/>
      <c r="BQ250" s="91"/>
      <c r="BR250" s="91"/>
      <c r="BS250" s="91"/>
      <c r="BT250" s="91"/>
      <c r="BU250" s="91"/>
      <c r="BV250" s="91"/>
      <c r="BW250" s="91"/>
      <c r="BX250" s="91"/>
      <c r="BY250" s="91"/>
      <c r="BZ250" s="91"/>
      <c r="CA250" s="91"/>
      <c r="CB250" s="91"/>
      <c r="CC250" s="91"/>
      <c r="CD250" s="91"/>
      <c r="CE250" s="91"/>
      <c r="CF250" s="91"/>
      <c r="CG250" s="91"/>
      <c r="CH250" s="91"/>
      <c r="CI250" s="91"/>
      <c r="CJ250" s="91"/>
      <c r="CK250" s="91"/>
      <c r="CL250" s="91"/>
      <c r="CM250" s="91"/>
      <c r="CN250" s="91"/>
      <c r="CO250" s="91"/>
      <c r="CP250" s="91"/>
      <c r="CQ250" s="91"/>
      <c r="CR250" s="91"/>
      <c r="CS250" s="91"/>
      <c r="CT250" s="91"/>
      <c r="CU250" s="91"/>
      <c r="CV250" s="91"/>
      <c r="CW250" s="91"/>
      <c r="CX250" s="91"/>
      <c r="CY250" s="91"/>
      <c r="CZ250" s="91"/>
      <c r="DA250" s="91"/>
      <c r="DB250" s="91"/>
      <c r="DC250" s="91"/>
      <c r="DD250" s="91"/>
      <c r="DE250" s="91"/>
      <c r="DF250" s="91"/>
      <c r="DG250" s="91"/>
      <c r="DH250" s="91"/>
      <c r="DI250" s="91"/>
      <c r="DJ250" s="91"/>
      <c r="DK250" s="91"/>
      <c r="DL250" s="91"/>
      <c r="DM250" s="91"/>
      <c r="DN250" s="91"/>
      <c r="DO250" s="91"/>
      <c r="DP250" s="91"/>
      <c r="DQ250" s="91"/>
      <c r="DR250" s="91"/>
      <c r="DS250" s="91"/>
      <c r="DT250" s="91"/>
      <c r="DU250" s="91"/>
      <c r="DV250" s="91"/>
      <c r="DW250" s="91"/>
      <c r="DX250" s="91"/>
      <c r="DY250" s="91"/>
      <c r="DZ250" s="91"/>
      <c r="EA250" s="91"/>
      <c r="EB250" s="91"/>
      <c r="EC250" s="91"/>
      <c r="ED250" s="91"/>
      <c r="EE250" s="91"/>
      <c r="EF250" s="91"/>
      <c r="EG250" s="91"/>
      <c r="EH250" s="91"/>
      <c r="EI250" s="91"/>
      <c r="EJ250" s="91"/>
      <c r="EK250" s="91"/>
      <c r="EL250" s="91"/>
      <c r="EM250" s="91"/>
      <c r="EN250" s="91"/>
      <c r="EO250" s="91"/>
      <c r="EP250" s="91"/>
      <c r="EQ250" s="91"/>
      <c r="ER250" s="91"/>
      <c r="ES250" s="91"/>
      <c r="ET250" s="91"/>
      <c r="EU250" s="91"/>
      <c r="EV250" s="91"/>
      <c r="EW250" s="91"/>
      <c r="EX250" s="91"/>
      <c r="EY250" s="91"/>
      <c r="EZ250" s="91"/>
      <c r="FA250" s="91"/>
      <c r="FB250" s="91"/>
      <c r="FC250" s="91"/>
      <c r="FD250" s="91"/>
      <c r="FE250" s="91"/>
      <c r="FF250" s="91"/>
      <c r="FG250" s="91"/>
      <c r="FH250" s="91"/>
      <c r="FI250" s="91"/>
      <c r="FJ250" s="91"/>
      <c r="FK250" s="91"/>
      <c r="FL250" s="91"/>
      <c r="FM250" s="91"/>
      <c r="FN250" s="91"/>
      <c r="FO250" s="91"/>
      <c r="FP250" s="91"/>
      <c r="FQ250" s="91"/>
      <c r="FR250" s="91"/>
      <c r="FS250" s="91"/>
      <c r="FT250" s="91"/>
      <c r="FU250" s="91"/>
      <c r="FV250" s="91"/>
      <c r="FW250" s="91"/>
      <c r="FX250" s="91"/>
      <c r="FY250" s="91"/>
      <c r="FZ250" s="91"/>
      <c r="GA250" s="91"/>
      <c r="GB250" s="91"/>
      <c r="GC250" s="91"/>
      <c r="GD250" s="91"/>
      <c r="GE250" s="91"/>
      <c r="GF250" s="91"/>
      <c r="GG250" s="91"/>
      <c r="GH250" s="91"/>
      <c r="GI250" s="91"/>
      <c r="GJ250" s="91"/>
      <c r="GK250" s="91"/>
      <c r="GL250" s="91"/>
      <c r="GM250" s="91"/>
      <c r="GN250" s="91"/>
      <c r="GO250" s="91"/>
      <c r="GP250" s="91"/>
      <c r="GQ250" s="91"/>
      <c r="GR250" s="91"/>
      <c r="GS250" s="91"/>
      <c r="GT250" s="91"/>
      <c r="GU250" s="91"/>
      <c r="GV250" s="91"/>
      <c r="GW250" s="91"/>
      <c r="GX250" s="91"/>
      <c r="GY250" s="91"/>
      <c r="GZ250" s="91"/>
      <c r="HA250" s="91"/>
      <c r="HB250" s="91"/>
      <c r="HC250" s="91"/>
      <c r="HD250" s="91"/>
      <c r="HE250" s="91"/>
      <c r="HF250" s="91"/>
      <c r="HG250" s="91"/>
      <c r="HH250" s="91"/>
      <c r="HI250" s="91"/>
      <c r="HJ250" s="91"/>
      <c r="HK250" s="91"/>
      <c r="HL250" s="91"/>
      <c r="HM250" s="91"/>
      <c r="HN250" s="91"/>
      <c r="HO250" s="91"/>
      <c r="HP250" s="91"/>
      <c r="HQ250" s="91"/>
      <c r="HR250" s="91"/>
      <c r="HS250" s="91"/>
      <c r="HT250" s="91"/>
      <c r="HU250" s="91"/>
      <c r="HV250" s="91"/>
      <c r="HW250" s="91"/>
      <c r="HX250" s="91"/>
      <c r="HY250" s="91"/>
      <c r="HZ250" s="91"/>
      <c r="IA250" s="91"/>
      <c r="IB250" s="91"/>
      <c r="IC250" s="91"/>
      <c r="ID250" s="91"/>
      <c r="IE250" s="91"/>
      <c r="IF250" s="91"/>
      <c r="IG250" s="91"/>
      <c r="IH250" s="91"/>
      <c r="II250" s="91"/>
      <c r="IJ250" s="91"/>
      <c r="IK250" s="91"/>
      <c r="IL250" s="91"/>
      <c r="IM250" s="91"/>
      <c r="IN250" s="91"/>
      <c r="IO250" s="91"/>
      <c r="IP250" s="91"/>
      <c r="IQ250" s="91"/>
      <c r="IR250" s="91"/>
      <c r="IS250" s="91"/>
      <c r="IT250" s="91"/>
      <c r="IU250" s="91"/>
      <c r="IV250" s="91"/>
      <c r="IW250" s="91"/>
      <c r="IX250" s="91"/>
      <c r="IY250" s="91"/>
      <c r="IZ250" s="91"/>
      <c r="JA250" s="91"/>
      <c r="JB250" s="91"/>
      <c r="JC250" s="91"/>
      <c r="JD250" s="91"/>
      <c r="JE250" s="91"/>
      <c r="JF250" s="91"/>
      <c r="JG250" s="91"/>
      <c r="JH250" s="91"/>
      <c r="JI250" s="91"/>
      <c r="JJ250" s="91"/>
      <c r="JK250" s="91"/>
      <c r="JL250" s="91"/>
      <c r="JM250" s="91"/>
      <c r="JN250" s="91"/>
      <c r="JO250" s="91"/>
      <c r="JP250" s="91"/>
      <c r="JQ250" s="91"/>
      <c r="JR250" s="91"/>
      <c r="JS250" s="91"/>
      <c r="JT250" s="91"/>
      <c r="JU250" s="91"/>
      <c r="JV250" s="91"/>
      <c r="JW250" s="91"/>
      <c r="JX250" s="91"/>
      <c r="JY250" s="91"/>
      <c r="JZ250" s="91"/>
      <c r="KA250" s="91"/>
      <c r="KB250" s="91"/>
      <c r="KC250" s="91"/>
      <c r="KD250" s="91"/>
      <c r="KE250" s="91"/>
      <c r="KF250" s="91"/>
      <c r="KG250" s="91"/>
      <c r="KH250" s="91"/>
      <c r="KI250" s="91"/>
      <c r="KJ250" s="91"/>
      <c r="KK250" s="91"/>
      <c r="KL250" s="91"/>
      <c r="KM250" s="91"/>
      <c r="KN250" s="91"/>
      <c r="KO250" s="91"/>
      <c r="KP250" s="91"/>
      <c r="KQ250" s="91"/>
      <c r="KR250" s="91"/>
      <c r="KS250" s="91"/>
      <c r="KT250" s="91"/>
      <c r="KU250" s="91"/>
      <c r="KV250" s="91"/>
      <c r="KW250" s="91"/>
      <c r="KX250" s="91"/>
      <c r="KY250" s="91"/>
      <c r="KZ250" s="91"/>
      <c r="LA250" s="91"/>
      <c r="LB250" s="91"/>
      <c r="LC250" s="91"/>
      <c r="LD250" s="91"/>
      <c r="LE250" s="91"/>
      <c r="LF250" s="91"/>
      <c r="LG250" s="91"/>
      <c r="LH250" s="91"/>
      <c r="LI250" s="91"/>
      <c r="LJ250" s="91"/>
      <c r="LK250" s="91"/>
      <c r="LL250" s="91"/>
      <c r="LM250" s="91"/>
      <c r="LN250" s="91"/>
      <c r="LO250" s="91"/>
      <c r="LP250" s="91"/>
      <c r="LQ250" s="91"/>
      <c r="LR250" s="91"/>
      <c r="LS250" s="91"/>
      <c r="LT250" s="91"/>
      <c r="LU250" s="91"/>
      <c r="LV250" s="91"/>
      <c r="LW250" s="91"/>
      <c r="LX250" s="91"/>
      <c r="LY250" s="91"/>
    </row>
    <row r="251" spans="1:337" s="1" customFormat="1" ht="15" thickBot="1" x14ac:dyDescent="0.4">
      <c r="A251" s="60"/>
      <c r="B251" s="29">
        <v>0</v>
      </c>
      <c r="C251" s="30">
        <v>1</v>
      </c>
      <c r="D251" s="31">
        <v>1</v>
      </c>
      <c r="E251" s="50">
        <v>-0.4711322552678493</v>
      </c>
      <c r="F251" s="51">
        <v>0.79397063096874942</v>
      </c>
      <c r="G251" s="49">
        <v>-0.54716083730821907</v>
      </c>
      <c r="H251" s="49">
        <v>0.17213617447441953</v>
      </c>
      <c r="I251" s="53"/>
      <c r="J251" s="34"/>
      <c r="K251" s="10">
        <v>0.17213617447441953</v>
      </c>
      <c r="L251" s="10">
        <v>0.96610680544316896</v>
      </c>
      <c r="M251" s="10">
        <v>-0.29899608079342976</v>
      </c>
      <c r="N251" s="10">
        <v>0.49497455017531966</v>
      </c>
      <c r="O251" s="13">
        <f>1/(1+EXP(-K251))</f>
        <v>0.54292809621948523</v>
      </c>
      <c r="P251" s="13">
        <f t="shared" si="64"/>
        <v>0.7243428218090785</v>
      </c>
      <c r="Q251" s="13">
        <f t="shared" si="64"/>
        <v>0.42580291790442448</v>
      </c>
      <c r="R251" s="13">
        <f t="shared" si="64"/>
        <v>0.62127760707596724</v>
      </c>
      <c r="S251" s="106">
        <v>0.20939343144671518</v>
      </c>
      <c r="T251" s="15">
        <f t="shared" si="52"/>
        <v>0.55215792232453265</v>
      </c>
      <c r="U251" s="35"/>
      <c r="V251" s="18">
        <v>-0.11196051941886684</v>
      </c>
      <c r="W251" s="21">
        <v>4.2606598154706632E-3</v>
      </c>
      <c r="X251" s="21"/>
      <c r="Y251" s="24">
        <v>-1.5495485212456889E-2</v>
      </c>
      <c r="Z251" s="25">
        <v>1.2231884648474954E-2</v>
      </c>
      <c r="AA251" s="25">
        <v>1.4747137033079245E-2</v>
      </c>
      <c r="AB251" s="18">
        <v>-1.4575596321404391E-2</v>
      </c>
      <c r="AC251" s="21">
        <v>1.71540711674854E-4</v>
      </c>
      <c r="AD251" s="27">
        <v>-2.3437116729294362E-3</v>
      </c>
      <c r="AE251" s="28">
        <f>SUM(Y251:AB251)</f>
        <v>-3.0920598523070802E-3</v>
      </c>
      <c r="AF251" s="117">
        <v>-0.47164687740287387</v>
      </c>
      <c r="AG251" s="118">
        <v>0.80100176598753769</v>
      </c>
      <c r="AH251" s="115">
        <v>0.18141235403134076</v>
      </c>
      <c r="AI251" s="122">
        <v>-0.55994281675463109</v>
      </c>
      <c r="AJ251" s="125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  <c r="AV251" s="91"/>
      <c r="AW251" s="91"/>
      <c r="AX251" s="91"/>
      <c r="AY251" s="91"/>
      <c r="AZ251" s="91"/>
      <c r="BA251" s="91"/>
      <c r="BB251" s="91"/>
      <c r="BC251" s="91"/>
      <c r="BD251" s="91"/>
      <c r="BE251" s="91"/>
      <c r="BF251" s="91"/>
      <c r="BG251" s="91"/>
      <c r="BH251" s="91"/>
      <c r="BI251" s="91"/>
      <c r="BJ251" s="91"/>
      <c r="BK251" s="91"/>
      <c r="BL251" s="91"/>
      <c r="BM251" s="91"/>
      <c r="BN251" s="91"/>
      <c r="BO251" s="91"/>
      <c r="BP251" s="91"/>
      <c r="BQ251" s="91"/>
      <c r="BR251" s="91"/>
      <c r="BS251" s="91"/>
      <c r="BT251" s="91"/>
      <c r="BU251" s="91"/>
      <c r="BV251" s="91"/>
      <c r="BW251" s="91"/>
      <c r="BX251" s="91"/>
      <c r="BY251" s="91"/>
      <c r="BZ251" s="91"/>
      <c r="CA251" s="91"/>
      <c r="CB251" s="91"/>
      <c r="CC251" s="91"/>
      <c r="CD251" s="91"/>
      <c r="CE251" s="91"/>
      <c r="CF251" s="91"/>
      <c r="CG251" s="91"/>
      <c r="CH251" s="91"/>
      <c r="CI251" s="91"/>
      <c r="CJ251" s="91"/>
      <c r="CK251" s="91"/>
      <c r="CL251" s="91"/>
      <c r="CM251" s="91"/>
      <c r="CN251" s="91"/>
      <c r="CO251" s="91"/>
      <c r="CP251" s="91"/>
      <c r="CQ251" s="91"/>
      <c r="CR251" s="91"/>
      <c r="CS251" s="91"/>
      <c r="CT251" s="91"/>
      <c r="CU251" s="91"/>
      <c r="CV251" s="91"/>
      <c r="CW251" s="91"/>
      <c r="CX251" s="91"/>
      <c r="CY251" s="91"/>
      <c r="CZ251" s="91"/>
      <c r="DA251" s="91"/>
      <c r="DB251" s="91"/>
      <c r="DC251" s="91"/>
      <c r="DD251" s="91"/>
      <c r="DE251" s="91"/>
      <c r="DF251" s="91"/>
      <c r="DG251" s="91"/>
      <c r="DH251" s="91"/>
      <c r="DI251" s="91"/>
      <c r="DJ251" s="91"/>
      <c r="DK251" s="91"/>
      <c r="DL251" s="91"/>
      <c r="DM251" s="91"/>
      <c r="DN251" s="91"/>
      <c r="DO251" s="91"/>
      <c r="DP251" s="91"/>
      <c r="DQ251" s="91"/>
      <c r="DR251" s="91"/>
      <c r="DS251" s="91"/>
      <c r="DT251" s="91"/>
      <c r="DU251" s="91"/>
      <c r="DV251" s="91"/>
      <c r="DW251" s="91"/>
      <c r="DX251" s="91"/>
      <c r="DY251" s="91"/>
      <c r="DZ251" s="91"/>
      <c r="EA251" s="91"/>
      <c r="EB251" s="91"/>
      <c r="EC251" s="91"/>
      <c r="ED251" s="91"/>
      <c r="EE251" s="91"/>
      <c r="EF251" s="91"/>
      <c r="EG251" s="91"/>
      <c r="EH251" s="91"/>
      <c r="EI251" s="91"/>
      <c r="EJ251" s="91"/>
      <c r="EK251" s="91"/>
      <c r="EL251" s="91"/>
      <c r="EM251" s="91"/>
      <c r="EN251" s="91"/>
      <c r="EO251" s="91"/>
      <c r="EP251" s="91"/>
      <c r="EQ251" s="91"/>
      <c r="ER251" s="91"/>
      <c r="ES251" s="91"/>
      <c r="ET251" s="91"/>
      <c r="EU251" s="91"/>
      <c r="EV251" s="91"/>
      <c r="EW251" s="91"/>
      <c r="EX251" s="91"/>
      <c r="EY251" s="91"/>
      <c r="EZ251" s="91"/>
      <c r="FA251" s="91"/>
      <c r="FB251" s="91"/>
      <c r="FC251" s="91"/>
      <c r="FD251" s="91"/>
      <c r="FE251" s="91"/>
      <c r="FF251" s="91"/>
      <c r="FG251" s="91"/>
      <c r="FH251" s="91"/>
      <c r="FI251" s="91"/>
      <c r="FJ251" s="91"/>
      <c r="FK251" s="91"/>
      <c r="FL251" s="91"/>
      <c r="FM251" s="91"/>
      <c r="FN251" s="91"/>
      <c r="FO251" s="91"/>
      <c r="FP251" s="91"/>
      <c r="FQ251" s="91"/>
      <c r="FR251" s="91"/>
      <c r="FS251" s="91"/>
      <c r="FT251" s="91"/>
      <c r="FU251" s="91"/>
      <c r="FV251" s="91"/>
      <c r="FW251" s="91"/>
      <c r="FX251" s="91"/>
      <c r="FY251" s="91"/>
      <c r="FZ251" s="91"/>
      <c r="GA251" s="91"/>
      <c r="GB251" s="91"/>
      <c r="GC251" s="91"/>
      <c r="GD251" s="91"/>
      <c r="GE251" s="91"/>
      <c r="GF251" s="91"/>
      <c r="GG251" s="91"/>
      <c r="GH251" s="91"/>
      <c r="GI251" s="91"/>
      <c r="GJ251" s="91"/>
      <c r="GK251" s="91"/>
      <c r="GL251" s="91"/>
      <c r="GM251" s="91"/>
      <c r="GN251" s="91"/>
      <c r="GO251" s="91"/>
      <c r="GP251" s="91"/>
      <c r="GQ251" s="91"/>
      <c r="GR251" s="91"/>
      <c r="GS251" s="91"/>
      <c r="GT251" s="91"/>
      <c r="GU251" s="91"/>
      <c r="GV251" s="91"/>
      <c r="GW251" s="91"/>
      <c r="GX251" s="91"/>
      <c r="GY251" s="91"/>
      <c r="GZ251" s="91"/>
      <c r="HA251" s="91"/>
      <c r="HB251" s="91"/>
      <c r="HC251" s="91"/>
      <c r="HD251" s="91"/>
      <c r="HE251" s="91"/>
      <c r="HF251" s="91"/>
      <c r="HG251" s="91"/>
      <c r="HH251" s="91"/>
      <c r="HI251" s="91"/>
      <c r="HJ251" s="91"/>
      <c r="HK251" s="91"/>
      <c r="HL251" s="91"/>
      <c r="HM251" s="91"/>
      <c r="HN251" s="91"/>
      <c r="HO251" s="91"/>
      <c r="HP251" s="91"/>
      <c r="HQ251" s="91"/>
      <c r="HR251" s="91"/>
      <c r="HS251" s="91"/>
      <c r="HT251" s="91"/>
      <c r="HU251" s="91"/>
      <c r="HV251" s="91"/>
      <c r="HW251" s="91"/>
      <c r="HX251" s="91"/>
      <c r="HY251" s="91"/>
      <c r="HZ251" s="91"/>
      <c r="IA251" s="91"/>
      <c r="IB251" s="91"/>
      <c r="IC251" s="91"/>
      <c r="ID251" s="91"/>
      <c r="IE251" s="91"/>
      <c r="IF251" s="91"/>
      <c r="IG251" s="91"/>
      <c r="IH251" s="91"/>
      <c r="II251" s="91"/>
      <c r="IJ251" s="91"/>
      <c r="IK251" s="91"/>
      <c r="IL251" s="91"/>
      <c r="IM251" s="91"/>
      <c r="IN251" s="91"/>
      <c r="IO251" s="91"/>
      <c r="IP251" s="91"/>
      <c r="IQ251" s="91"/>
      <c r="IR251" s="91"/>
      <c r="IS251" s="91"/>
      <c r="IT251" s="91"/>
      <c r="IU251" s="91"/>
      <c r="IV251" s="91"/>
      <c r="IW251" s="91"/>
      <c r="IX251" s="91"/>
      <c r="IY251" s="91"/>
      <c r="IZ251" s="91"/>
      <c r="JA251" s="91"/>
      <c r="JB251" s="91"/>
      <c r="JC251" s="91"/>
      <c r="JD251" s="91"/>
      <c r="JE251" s="91"/>
      <c r="JF251" s="91"/>
      <c r="JG251" s="91"/>
      <c r="JH251" s="91"/>
      <c r="JI251" s="91"/>
      <c r="JJ251" s="91"/>
      <c r="JK251" s="91"/>
      <c r="JL251" s="91"/>
      <c r="JM251" s="91"/>
      <c r="JN251" s="91"/>
      <c r="JO251" s="91"/>
      <c r="JP251" s="91"/>
      <c r="JQ251" s="91"/>
      <c r="JR251" s="91"/>
      <c r="JS251" s="91"/>
      <c r="JT251" s="91"/>
      <c r="JU251" s="91"/>
      <c r="JV251" s="91"/>
      <c r="JW251" s="91"/>
      <c r="JX251" s="91"/>
      <c r="JY251" s="91"/>
      <c r="JZ251" s="91"/>
      <c r="KA251" s="91"/>
      <c r="KB251" s="91"/>
      <c r="KC251" s="91"/>
      <c r="KD251" s="91"/>
      <c r="KE251" s="91"/>
      <c r="KF251" s="91"/>
      <c r="KG251" s="91"/>
      <c r="KH251" s="91"/>
      <c r="KI251" s="91"/>
      <c r="KJ251" s="91"/>
      <c r="KK251" s="91"/>
      <c r="KL251" s="91"/>
      <c r="KM251" s="91"/>
      <c r="KN251" s="91"/>
      <c r="KO251" s="91"/>
      <c r="KP251" s="91"/>
      <c r="KQ251" s="91"/>
      <c r="KR251" s="91"/>
      <c r="KS251" s="91"/>
      <c r="KT251" s="91"/>
      <c r="KU251" s="91"/>
      <c r="KV251" s="91"/>
      <c r="KW251" s="91"/>
      <c r="KX251" s="91"/>
      <c r="KY251" s="91"/>
      <c r="KZ251" s="91"/>
      <c r="LA251" s="91"/>
      <c r="LB251" s="91"/>
      <c r="LC251" s="91"/>
      <c r="LD251" s="91"/>
      <c r="LE251" s="91"/>
      <c r="LF251" s="91"/>
      <c r="LG251" s="91"/>
      <c r="LH251" s="91"/>
      <c r="LI251" s="91"/>
      <c r="LJ251" s="91"/>
      <c r="LK251" s="91"/>
      <c r="LL251" s="91"/>
      <c r="LM251" s="91"/>
      <c r="LN251" s="91"/>
      <c r="LO251" s="91"/>
      <c r="LP251" s="91"/>
      <c r="LQ251" s="91"/>
      <c r="LR251" s="91"/>
      <c r="LS251" s="91"/>
      <c r="LT251" s="91"/>
      <c r="LU251" s="91"/>
      <c r="LV251" s="91"/>
      <c r="LW251" s="91"/>
      <c r="LX251" s="91"/>
      <c r="LY251" s="91"/>
    </row>
    <row r="252" spans="1:337" s="1" customFormat="1" ht="15" thickBot="1" x14ac:dyDescent="0.4">
      <c r="A252" s="60"/>
      <c r="B252" s="29">
        <v>1</v>
      </c>
      <c r="C252" s="30">
        <v>0</v>
      </c>
      <c r="D252" s="31">
        <v>1</v>
      </c>
      <c r="E252" s="50">
        <v>-0.1742354916444811</v>
      </c>
      <c r="F252" s="51">
        <v>0.53956933004781327</v>
      </c>
      <c r="G252" s="49">
        <v>2.6239617792462144E-2</v>
      </c>
      <c r="H252" s="49">
        <v>-0.24364178883774226</v>
      </c>
      <c r="I252" s="53"/>
      <c r="J252" s="34"/>
      <c r="K252" s="10">
        <v>-0.24364178883774226</v>
      </c>
      <c r="L252" s="10">
        <v>0.29592754121007103</v>
      </c>
      <c r="M252" s="10">
        <v>-0.41787728048222339</v>
      </c>
      <c r="N252" s="10">
        <v>0.1216920495655899</v>
      </c>
      <c r="O252" s="13">
        <f>1/(1+EXP(-K252))</f>
        <v>0.43938908523740189</v>
      </c>
      <c r="P252" s="13">
        <f t="shared" si="64"/>
        <v>0.57344666988275927</v>
      </c>
      <c r="Q252" s="13">
        <f t="shared" si="64"/>
        <v>0.3970248096846184</v>
      </c>
      <c r="R252" s="13">
        <f t="shared" si="64"/>
        <v>0.53038552348929313</v>
      </c>
      <c r="S252" s="106">
        <v>0.23733320616444242</v>
      </c>
      <c r="T252" s="15">
        <f t="shared" si="52"/>
        <v>0.55905635556764777</v>
      </c>
      <c r="U252" s="35"/>
      <c r="V252" s="18">
        <v>-0.11023591110808806</v>
      </c>
      <c r="W252" s="21">
        <v>2.2211746038082875E-3</v>
      </c>
      <c r="X252" s="21"/>
      <c r="Y252" s="24">
        <v>7.376182441608389E-4</v>
      </c>
      <c r="Z252" s="25">
        <v>-7.1860259523182969E-4</v>
      </c>
      <c r="AA252" s="25">
        <v>-6.9246478147737235E-4</v>
      </c>
      <c r="AB252" s="18">
        <v>7.3993791921269758E-4</v>
      </c>
      <c r="AC252" s="21">
        <v>4.7473137735325232E-5</v>
      </c>
      <c r="AD252" s="27">
        <v>2.1335323980867888E-5</v>
      </c>
      <c r="AE252" s="28">
        <f>SUM(Y252:AB252)</f>
        <v>6.648878666433444E-5</v>
      </c>
      <c r="AF252" s="117">
        <v>-0.17437791105768707</v>
      </c>
      <c r="AG252" s="118">
        <v>0.53950532407587071</v>
      </c>
      <c r="AH252" s="115">
        <v>-0.24384125519773528</v>
      </c>
      <c r="AI252" s="122">
        <v>1.9576093981037282E-2</v>
      </c>
      <c r="AJ252" s="125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  <c r="AY252" s="91"/>
      <c r="AZ252" s="91"/>
      <c r="BA252" s="91"/>
      <c r="BB252" s="91"/>
      <c r="BC252" s="91"/>
      <c r="BD252" s="91"/>
      <c r="BE252" s="91"/>
      <c r="BF252" s="91"/>
      <c r="BG252" s="91"/>
      <c r="BH252" s="91"/>
      <c r="BI252" s="91"/>
      <c r="BJ252" s="91"/>
      <c r="BK252" s="91"/>
      <c r="BL252" s="91"/>
      <c r="BM252" s="91"/>
      <c r="BN252" s="91"/>
      <c r="BO252" s="91"/>
      <c r="BP252" s="91"/>
      <c r="BQ252" s="91"/>
      <c r="BR252" s="91"/>
      <c r="BS252" s="91"/>
      <c r="BT252" s="91"/>
      <c r="BU252" s="91"/>
      <c r="BV252" s="91"/>
      <c r="BW252" s="91"/>
      <c r="BX252" s="91"/>
      <c r="BY252" s="91"/>
      <c r="BZ252" s="91"/>
      <c r="CA252" s="91"/>
      <c r="CB252" s="91"/>
      <c r="CC252" s="91"/>
      <c r="CD252" s="91"/>
      <c r="CE252" s="91"/>
      <c r="CF252" s="91"/>
      <c r="CG252" s="91"/>
      <c r="CH252" s="91"/>
      <c r="CI252" s="91"/>
      <c r="CJ252" s="91"/>
      <c r="CK252" s="91"/>
      <c r="CL252" s="91"/>
      <c r="CM252" s="91"/>
      <c r="CN252" s="91"/>
      <c r="CO252" s="91"/>
      <c r="CP252" s="91"/>
      <c r="CQ252" s="91"/>
      <c r="CR252" s="91"/>
      <c r="CS252" s="91"/>
      <c r="CT252" s="91"/>
      <c r="CU252" s="91"/>
      <c r="CV252" s="91"/>
      <c r="CW252" s="91"/>
      <c r="CX252" s="91"/>
      <c r="CY252" s="91"/>
      <c r="CZ252" s="91"/>
      <c r="DA252" s="91"/>
      <c r="DB252" s="91"/>
      <c r="DC252" s="91"/>
      <c r="DD252" s="91"/>
      <c r="DE252" s="91"/>
      <c r="DF252" s="91"/>
      <c r="DG252" s="91"/>
      <c r="DH252" s="91"/>
      <c r="DI252" s="91"/>
      <c r="DJ252" s="91"/>
      <c r="DK252" s="91"/>
      <c r="DL252" s="91"/>
      <c r="DM252" s="91"/>
      <c r="DN252" s="91"/>
      <c r="DO252" s="91"/>
      <c r="DP252" s="91"/>
      <c r="DQ252" s="91"/>
      <c r="DR252" s="91"/>
      <c r="DS252" s="91"/>
      <c r="DT252" s="91"/>
      <c r="DU252" s="91"/>
      <c r="DV252" s="91"/>
      <c r="DW252" s="91"/>
      <c r="DX252" s="91"/>
      <c r="DY252" s="91"/>
      <c r="DZ252" s="91"/>
      <c r="EA252" s="91"/>
      <c r="EB252" s="91"/>
      <c r="EC252" s="91"/>
      <c r="ED252" s="91"/>
      <c r="EE252" s="91"/>
      <c r="EF252" s="91"/>
      <c r="EG252" s="91"/>
      <c r="EH252" s="91"/>
      <c r="EI252" s="91"/>
      <c r="EJ252" s="91"/>
      <c r="EK252" s="91"/>
      <c r="EL252" s="91"/>
      <c r="EM252" s="91"/>
      <c r="EN252" s="91"/>
      <c r="EO252" s="91"/>
      <c r="EP252" s="91"/>
      <c r="EQ252" s="91"/>
      <c r="ER252" s="91"/>
      <c r="ES252" s="91"/>
      <c r="ET252" s="91"/>
      <c r="EU252" s="91"/>
      <c r="EV252" s="91"/>
      <c r="EW252" s="91"/>
      <c r="EX252" s="91"/>
      <c r="EY252" s="91"/>
      <c r="EZ252" s="91"/>
      <c r="FA252" s="91"/>
      <c r="FB252" s="91"/>
      <c r="FC252" s="91"/>
      <c r="FD252" s="91"/>
      <c r="FE252" s="91"/>
      <c r="FF252" s="91"/>
      <c r="FG252" s="91"/>
      <c r="FH252" s="91"/>
      <c r="FI252" s="91"/>
      <c r="FJ252" s="91"/>
      <c r="FK252" s="91"/>
      <c r="FL252" s="91"/>
      <c r="FM252" s="91"/>
      <c r="FN252" s="91"/>
      <c r="FO252" s="91"/>
      <c r="FP252" s="91"/>
      <c r="FQ252" s="91"/>
      <c r="FR252" s="91"/>
      <c r="FS252" s="91"/>
      <c r="FT252" s="91"/>
      <c r="FU252" s="91"/>
      <c r="FV252" s="91"/>
      <c r="FW252" s="91"/>
      <c r="FX252" s="91"/>
      <c r="FY252" s="91"/>
      <c r="FZ252" s="91"/>
      <c r="GA252" s="91"/>
      <c r="GB252" s="91"/>
      <c r="GC252" s="91"/>
      <c r="GD252" s="91"/>
      <c r="GE252" s="91"/>
      <c r="GF252" s="91"/>
      <c r="GG252" s="91"/>
      <c r="GH252" s="91"/>
      <c r="GI252" s="91"/>
      <c r="GJ252" s="91"/>
      <c r="GK252" s="91"/>
      <c r="GL252" s="91"/>
      <c r="GM252" s="91"/>
      <c r="GN252" s="91"/>
      <c r="GO252" s="91"/>
      <c r="GP252" s="91"/>
      <c r="GQ252" s="91"/>
      <c r="GR252" s="91"/>
      <c r="GS252" s="91"/>
      <c r="GT252" s="91"/>
      <c r="GU252" s="91"/>
      <c r="GV252" s="91"/>
      <c r="GW252" s="91"/>
      <c r="GX252" s="91"/>
      <c r="GY252" s="91"/>
      <c r="GZ252" s="91"/>
      <c r="HA252" s="91"/>
      <c r="HB252" s="91"/>
      <c r="HC252" s="91"/>
      <c r="HD252" s="91"/>
      <c r="HE252" s="91"/>
      <c r="HF252" s="91"/>
      <c r="HG252" s="91"/>
      <c r="HH252" s="91"/>
      <c r="HI252" s="91"/>
      <c r="HJ252" s="91"/>
      <c r="HK252" s="91"/>
      <c r="HL252" s="91"/>
      <c r="HM252" s="91"/>
      <c r="HN252" s="91"/>
      <c r="HO252" s="91"/>
      <c r="HP252" s="91"/>
      <c r="HQ252" s="91"/>
      <c r="HR252" s="91"/>
      <c r="HS252" s="91"/>
      <c r="HT252" s="91"/>
      <c r="HU252" s="91"/>
      <c r="HV252" s="91"/>
      <c r="HW252" s="91"/>
      <c r="HX252" s="91"/>
      <c r="HY252" s="91"/>
      <c r="HZ252" s="91"/>
      <c r="IA252" s="91"/>
      <c r="IB252" s="91"/>
      <c r="IC252" s="91"/>
      <c r="ID252" s="91"/>
      <c r="IE252" s="91"/>
      <c r="IF252" s="91"/>
      <c r="IG252" s="91"/>
      <c r="IH252" s="91"/>
      <c r="II252" s="91"/>
      <c r="IJ252" s="91"/>
      <c r="IK252" s="91"/>
      <c r="IL252" s="91"/>
      <c r="IM252" s="91"/>
      <c r="IN252" s="91"/>
      <c r="IO252" s="91"/>
      <c r="IP252" s="91"/>
      <c r="IQ252" s="91"/>
      <c r="IR252" s="91"/>
      <c r="IS252" s="91"/>
      <c r="IT252" s="91"/>
      <c r="IU252" s="91"/>
      <c r="IV252" s="91"/>
      <c r="IW252" s="91"/>
      <c r="IX252" s="91"/>
      <c r="IY252" s="91"/>
      <c r="IZ252" s="91"/>
      <c r="JA252" s="91"/>
      <c r="JB252" s="91"/>
      <c r="JC252" s="91"/>
      <c r="JD252" s="91"/>
      <c r="JE252" s="91"/>
      <c r="JF252" s="91"/>
      <c r="JG252" s="91"/>
      <c r="JH252" s="91"/>
      <c r="JI252" s="91"/>
      <c r="JJ252" s="91"/>
      <c r="JK252" s="91"/>
      <c r="JL252" s="91"/>
      <c r="JM252" s="91"/>
      <c r="JN252" s="91"/>
      <c r="JO252" s="91"/>
      <c r="JP252" s="91"/>
      <c r="JQ252" s="91"/>
      <c r="JR252" s="91"/>
      <c r="JS252" s="91"/>
      <c r="JT252" s="91"/>
      <c r="JU252" s="91"/>
      <c r="JV252" s="91"/>
      <c r="JW252" s="91"/>
      <c r="JX252" s="91"/>
      <c r="JY252" s="91"/>
      <c r="JZ252" s="91"/>
      <c r="KA252" s="91"/>
      <c r="KB252" s="91"/>
      <c r="KC252" s="91"/>
      <c r="KD252" s="91"/>
      <c r="KE252" s="91"/>
      <c r="KF252" s="91"/>
      <c r="KG252" s="91"/>
      <c r="KH252" s="91"/>
      <c r="KI252" s="91"/>
      <c r="KJ252" s="91"/>
      <c r="KK252" s="91"/>
      <c r="KL252" s="91"/>
      <c r="KM252" s="91"/>
      <c r="KN252" s="91"/>
      <c r="KO252" s="91"/>
      <c r="KP252" s="91"/>
      <c r="KQ252" s="91"/>
      <c r="KR252" s="91"/>
      <c r="KS252" s="91"/>
      <c r="KT252" s="91"/>
      <c r="KU252" s="91"/>
      <c r="KV252" s="91"/>
      <c r="KW252" s="91"/>
      <c r="KX252" s="91"/>
      <c r="KY252" s="91"/>
      <c r="KZ252" s="91"/>
      <c r="LA252" s="91"/>
      <c r="LB252" s="91"/>
      <c r="LC252" s="91"/>
      <c r="LD252" s="91"/>
      <c r="LE252" s="91"/>
      <c r="LF252" s="91"/>
      <c r="LG252" s="91"/>
      <c r="LH252" s="91"/>
      <c r="LI252" s="91"/>
      <c r="LJ252" s="91"/>
      <c r="LK252" s="91"/>
      <c r="LL252" s="91"/>
      <c r="LM252" s="91"/>
      <c r="LN252" s="91"/>
      <c r="LO252" s="91"/>
      <c r="LP252" s="91"/>
      <c r="LQ252" s="91"/>
      <c r="LR252" s="91"/>
      <c r="LS252" s="91"/>
      <c r="LT252" s="91"/>
      <c r="LU252" s="91"/>
      <c r="LV252" s="91"/>
      <c r="LW252" s="91"/>
      <c r="LX252" s="91"/>
      <c r="LY252" s="91"/>
    </row>
    <row r="253" spans="1:337" s="1" customFormat="1" ht="15" thickBot="1" x14ac:dyDescent="0.4">
      <c r="A253" s="61"/>
      <c r="B253" s="36">
        <v>1</v>
      </c>
      <c r="C253" s="37">
        <v>1</v>
      </c>
      <c r="D253" s="38">
        <v>0</v>
      </c>
      <c r="E253" s="54"/>
      <c r="F253" s="55"/>
      <c r="G253" s="56"/>
      <c r="H253" s="56"/>
      <c r="I253" s="57"/>
      <c r="J253" s="41"/>
      <c r="K253" s="42"/>
      <c r="L253" s="42"/>
      <c r="M253" s="42"/>
      <c r="N253" s="42"/>
      <c r="O253" s="14"/>
      <c r="P253" s="14"/>
      <c r="Q253" s="14"/>
      <c r="R253" s="14"/>
      <c r="S253" s="107">
        <v>-0.18911886330245542</v>
      </c>
      <c r="T253" s="15">
        <f t="shared" si="52"/>
        <v>0.45286069896318659</v>
      </c>
      <c r="U253" s="43"/>
      <c r="V253" s="19">
        <v>0.11321517474079665</v>
      </c>
      <c r="W253" s="44"/>
      <c r="X253" s="44"/>
      <c r="Y253" s="45"/>
      <c r="Z253" s="42"/>
      <c r="AA253" s="42"/>
      <c r="AB253" s="19"/>
      <c r="AC253" s="44"/>
      <c r="AD253" s="46"/>
      <c r="AE253" s="47"/>
      <c r="AF253" s="119"/>
      <c r="AG253" s="120"/>
      <c r="AH253" s="116"/>
      <c r="AI253" s="123"/>
      <c r="AJ253" s="126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  <c r="AY253" s="91"/>
      <c r="AZ253" s="91"/>
      <c r="BA253" s="91"/>
      <c r="BB253" s="91"/>
      <c r="BC253" s="91"/>
      <c r="BD253" s="91"/>
      <c r="BE253" s="91"/>
      <c r="BF253" s="91"/>
      <c r="BG253" s="91"/>
      <c r="BH253" s="91"/>
      <c r="BI253" s="91"/>
      <c r="BJ253" s="91"/>
      <c r="BK253" s="91"/>
      <c r="BL253" s="91"/>
      <c r="BM253" s="91"/>
      <c r="BN253" s="91"/>
      <c r="BO253" s="91"/>
      <c r="BP253" s="91"/>
      <c r="BQ253" s="91"/>
      <c r="BR253" s="91"/>
      <c r="BS253" s="91"/>
      <c r="BT253" s="91"/>
      <c r="BU253" s="91"/>
      <c r="BV253" s="91"/>
      <c r="BW253" s="91"/>
      <c r="BX253" s="91"/>
      <c r="BY253" s="91"/>
      <c r="BZ253" s="91"/>
      <c r="CA253" s="91"/>
      <c r="CB253" s="91"/>
      <c r="CC253" s="91"/>
      <c r="CD253" s="91"/>
      <c r="CE253" s="91"/>
      <c r="CF253" s="91"/>
      <c r="CG253" s="91"/>
      <c r="CH253" s="91"/>
      <c r="CI253" s="91"/>
      <c r="CJ253" s="91"/>
      <c r="CK253" s="91"/>
      <c r="CL253" s="91"/>
      <c r="CM253" s="91"/>
      <c r="CN253" s="91"/>
      <c r="CO253" s="91"/>
      <c r="CP253" s="91"/>
      <c r="CQ253" s="91"/>
      <c r="CR253" s="91"/>
      <c r="CS253" s="91"/>
      <c r="CT253" s="91"/>
      <c r="CU253" s="91"/>
      <c r="CV253" s="91"/>
      <c r="CW253" s="91"/>
      <c r="CX253" s="91"/>
      <c r="CY253" s="91"/>
      <c r="CZ253" s="91"/>
      <c r="DA253" s="91"/>
      <c r="DB253" s="91"/>
      <c r="DC253" s="91"/>
      <c r="DD253" s="91"/>
      <c r="DE253" s="91"/>
      <c r="DF253" s="91"/>
      <c r="DG253" s="91"/>
      <c r="DH253" s="91"/>
      <c r="DI253" s="91"/>
      <c r="DJ253" s="91"/>
      <c r="DK253" s="91"/>
      <c r="DL253" s="91"/>
      <c r="DM253" s="91"/>
      <c r="DN253" s="91"/>
      <c r="DO253" s="91"/>
      <c r="DP253" s="91"/>
      <c r="DQ253" s="91"/>
      <c r="DR253" s="91"/>
      <c r="DS253" s="91"/>
      <c r="DT253" s="91"/>
      <c r="DU253" s="91"/>
      <c r="DV253" s="91"/>
      <c r="DW253" s="91"/>
      <c r="DX253" s="91"/>
      <c r="DY253" s="91"/>
      <c r="DZ253" s="91"/>
      <c r="EA253" s="91"/>
      <c r="EB253" s="91"/>
      <c r="EC253" s="91"/>
      <c r="ED253" s="91"/>
      <c r="EE253" s="91"/>
      <c r="EF253" s="91"/>
      <c r="EG253" s="91"/>
      <c r="EH253" s="91"/>
      <c r="EI253" s="91"/>
      <c r="EJ253" s="91"/>
      <c r="EK253" s="91"/>
      <c r="EL253" s="91"/>
      <c r="EM253" s="91"/>
      <c r="EN253" s="91"/>
      <c r="EO253" s="91"/>
      <c r="EP253" s="91"/>
      <c r="EQ253" s="91"/>
      <c r="ER253" s="91"/>
      <c r="ES253" s="91"/>
      <c r="ET253" s="91"/>
      <c r="EU253" s="91"/>
      <c r="EV253" s="91"/>
      <c r="EW253" s="91"/>
      <c r="EX253" s="91"/>
      <c r="EY253" s="91"/>
      <c r="EZ253" s="91"/>
      <c r="FA253" s="91"/>
      <c r="FB253" s="91"/>
      <c r="FC253" s="91"/>
      <c r="FD253" s="91"/>
      <c r="FE253" s="91"/>
      <c r="FF253" s="91"/>
      <c r="FG253" s="91"/>
      <c r="FH253" s="91"/>
      <c r="FI253" s="91"/>
      <c r="FJ253" s="91"/>
      <c r="FK253" s="91"/>
      <c r="FL253" s="91"/>
      <c r="FM253" s="91"/>
      <c r="FN253" s="91"/>
      <c r="FO253" s="91"/>
      <c r="FP253" s="91"/>
      <c r="FQ253" s="91"/>
      <c r="FR253" s="91"/>
      <c r="FS253" s="91"/>
      <c r="FT253" s="91"/>
      <c r="FU253" s="91"/>
      <c r="FV253" s="91"/>
      <c r="FW253" s="91"/>
      <c r="FX253" s="91"/>
      <c r="FY253" s="91"/>
      <c r="FZ253" s="91"/>
      <c r="GA253" s="91"/>
      <c r="GB253" s="91"/>
      <c r="GC253" s="91"/>
      <c r="GD253" s="91"/>
      <c r="GE253" s="91"/>
      <c r="GF253" s="91"/>
      <c r="GG253" s="91"/>
      <c r="GH253" s="91"/>
      <c r="GI253" s="91"/>
      <c r="GJ253" s="91"/>
      <c r="GK253" s="91"/>
      <c r="GL253" s="91"/>
      <c r="GM253" s="91"/>
      <c r="GN253" s="91"/>
      <c r="GO253" s="91"/>
      <c r="GP253" s="91"/>
      <c r="GQ253" s="91"/>
      <c r="GR253" s="91"/>
      <c r="GS253" s="91"/>
      <c r="GT253" s="91"/>
      <c r="GU253" s="91"/>
      <c r="GV253" s="91"/>
      <c r="GW253" s="91"/>
      <c r="GX253" s="91"/>
      <c r="GY253" s="91"/>
      <c r="GZ253" s="91"/>
      <c r="HA253" s="91"/>
      <c r="HB253" s="91"/>
      <c r="HC253" s="91"/>
      <c r="HD253" s="91"/>
      <c r="HE253" s="91"/>
      <c r="HF253" s="91"/>
      <c r="HG253" s="91"/>
      <c r="HH253" s="91"/>
      <c r="HI253" s="91"/>
      <c r="HJ253" s="91"/>
      <c r="HK253" s="91"/>
      <c r="HL253" s="91"/>
      <c r="HM253" s="91"/>
      <c r="HN253" s="91"/>
      <c r="HO253" s="91"/>
      <c r="HP253" s="91"/>
      <c r="HQ253" s="91"/>
      <c r="HR253" s="91"/>
      <c r="HS253" s="91"/>
      <c r="HT253" s="91"/>
      <c r="HU253" s="91"/>
      <c r="HV253" s="91"/>
      <c r="HW253" s="91"/>
      <c r="HX253" s="91"/>
      <c r="HY253" s="91"/>
      <c r="HZ253" s="91"/>
      <c r="IA253" s="91"/>
      <c r="IB253" s="91"/>
      <c r="IC253" s="91"/>
      <c r="ID253" s="91"/>
      <c r="IE253" s="91"/>
      <c r="IF253" s="91"/>
      <c r="IG253" s="91"/>
      <c r="IH253" s="91"/>
      <c r="II253" s="91"/>
      <c r="IJ253" s="91"/>
      <c r="IK253" s="91"/>
      <c r="IL253" s="91"/>
      <c r="IM253" s="91"/>
      <c r="IN253" s="91"/>
      <c r="IO253" s="91"/>
      <c r="IP253" s="91"/>
      <c r="IQ253" s="91"/>
      <c r="IR253" s="91"/>
      <c r="IS253" s="91"/>
      <c r="IT253" s="91"/>
      <c r="IU253" s="91"/>
      <c r="IV253" s="91"/>
      <c r="IW253" s="91"/>
      <c r="IX253" s="91"/>
      <c r="IY253" s="91"/>
      <c r="IZ253" s="91"/>
      <c r="JA253" s="91"/>
      <c r="JB253" s="91"/>
      <c r="JC253" s="91"/>
      <c r="JD253" s="91"/>
      <c r="JE253" s="91"/>
      <c r="JF253" s="91"/>
      <c r="JG253" s="91"/>
      <c r="JH253" s="91"/>
      <c r="JI253" s="91"/>
      <c r="JJ253" s="91"/>
      <c r="JK253" s="91"/>
      <c r="JL253" s="91"/>
      <c r="JM253" s="91"/>
      <c r="JN253" s="91"/>
      <c r="JO253" s="91"/>
      <c r="JP253" s="91"/>
      <c r="JQ253" s="91"/>
      <c r="JR253" s="91"/>
      <c r="JS253" s="91"/>
      <c r="JT253" s="91"/>
      <c r="JU253" s="91"/>
      <c r="JV253" s="91"/>
      <c r="JW253" s="91"/>
      <c r="JX253" s="91"/>
      <c r="JY253" s="91"/>
      <c r="JZ253" s="91"/>
      <c r="KA253" s="91"/>
      <c r="KB253" s="91"/>
      <c r="KC253" s="91"/>
      <c r="KD253" s="91"/>
      <c r="KE253" s="91"/>
      <c r="KF253" s="91"/>
      <c r="KG253" s="91"/>
      <c r="KH253" s="91"/>
      <c r="KI253" s="91"/>
      <c r="KJ253" s="91"/>
      <c r="KK253" s="91"/>
      <c r="KL253" s="91"/>
      <c r="KM253" s="91"/>
      <c r="KN253" s="91"/>
      <c r="KO253" s="91"/>
      <c r="KP253" s="91"/>
      <c r="KQ253" s="91"/>
      <c r="KR253" s="91"/>
      <c r="KS253" s="91"/>
      <c r="KT253" s="91"/>
      <c r="KU253" s="91"/>
      <c r="KV253" s="91"/>
      <c r="KW253" s="91"/>
      <c r="KX253" s="91"/>
      <c r="KY253" s="91"/>
      <c r="KZ253" s="91"/>
      <c r="LA253" s="91"/>
      <c r="LB253" s="91"/>
      <c r="LC253" s="91"/>
      <c r="LD253" s="91"/>
      <c r="LE253" s="91"/>
      <c r="LF253" s="91"/>
      <c r="LG253" s="91"/>
      <c r="LH253" s="91"/>
      <c r="LI253" s="91"/>
      <c r="LJ253" s="91"/>
      <c r="LK253" s="91"/>
      <c r="LL253" s="91"/>
      <c r="LM253" s="91"/>
      <c r="LN253" s="91"/>
      <c r="LO253" s="91"/>
      <c r="LP253" s="91"/>
      <c r="LQ253" s="91"/>
      <c r="LR253" s="91"/>
      <c r="LS253" s="91"/>
      <c r="LT253" s="91"/>
      <c r="LU253" s="91"/>
      <c r="LV253" s="91"/>
      <c r="LW253" s="91"/>
      <c r="LX253" s="91"/>
      <c r="LY253" s="91"/>
    </row>
    <row r="254" spans="1:337" s="1" customFormat="1" ht="15" thickBot="1" x14ac:dyDescent="0.4">
      <c r="A254" s="59">
        <f>A250+1</f>
        <v>62</v>
      </c>
      <c r="B254" s="3">
        <v>0</v>
      </c>
      <c r="C254" s="4">
        <v>0</v>
      </c>
      <c r="D254" s="5">
        <v>0</v>
      </c>
      <c r="E254" s="48" cm="1">
        <f t="array" ref="E254:F256">AF250:AG252</f>
        <v>-0.43870151499480475</v>
      </c>
      <c r="F254" s="49">
        <v>-0.30932818649204685</v>
      </c>
      <c r="G254" s="49" cm="1">
        <f t="array" ref="G254:G256">AI250:AI252</f>
        <v>4.231362150814145</v>
      </c>
      <c r="H254" s="49" cm="1">
        <f t="array" ref="H254:H256">AH250:AH252</f>
        <v>0.44577021431820052</v>
      </c>
      <c r="I254" s="52">
        <f>AJ250</f>
        <v>-1.6512532681215575</v>
      </c>
      <c r="J254" s="8">
        <v>3</v>
      </c>
      <c r="K254" s="9" cm="1">
        <f t="array" ref="K254:N256" xml:space="preserve"> MMULT(E254:F256, TRANSPOSE(B254:C257))+H254:H256</f>
        <v>0.44577021431820052</v>
      </c>
      <c r="L254" s="9">
        <v>0.13644202782615367</v>
      </c>
      <c r="M254" s="9">
        <v>7.0686993233957662E-3</v>
      </c>
      <c r="N254" s="9">
        <v>-0.30225948716865103</v>
      </c>
      <c r="O254" s="11">
        <f>(EXP(K254)-EXP(-K254))/(EXP(K254)+EXP(-K254))</f>
        <v>0.4184159212807021</v>
      </c>
      <c r="P254" s="11">
        <f t="shared" ref="P254:R256" si="65">1/(1+EXP(-L254))</f>
        <v>0.53405768730557424</v>
      </c>
      <c r="Q254" s="11">
        <f t="shared" si="65"/>
        <v>0.5017671674725892</v>
      </c>
      <c r="R254" s="11">
        <f t="shared" si="65"/>
        <v>0.42500522589549039</v>
      </c>
      <c r="S254" s="105" cm="1">
        <f t="array" ref="S254:S257">MMULT(TRANSPOSE(O254:R256), G254:G256)+I254</f>
        <v>-0.17748054118520962</v>
      </c>
      <c r="T254" s="15">
        <f t="shared" si="52"/>
        <v>0.45574596817314883</v>
      </c>
      <c r="U254" s="16" cm="1">
        <f t="array" ref="U254">0.25*(-SUMPRODUCT(D254:D257,LN(T254:T257))-SUMPRODUCT(1-D254:D257,LN(1-T254:T257)))</f>
        <v>0.59569365991096856</v>
      </c>
      <c r="V254" s="17" cm="1">
        <f t="array" ref="V254:V257">0.25*(T254:T257-D254:D257)</f>
        <v>0.11393649204328721</v>
      </c>
      <c r="W254" s="20" cm="1">
        <f t="array" ref="W254:W256" xml:space="preserve"> TRANSPOSE(MMULT( TRANSPOSE(_xlfn.ANCHORARRAY(V254)), TRANSPOSE(O254:R256)))</f>
        <v>-1.9222878191369627E-2</v>
      </c>
      <c r="X254" s="20">
        <f>SUM(_xlfn.ANCHORARRAY(V254))</f>
        <v>5.097719443701576E-3</v>
      </c>
      <c r="Y254" s="22" cm="1">
        <f t="array" ref="Y254:AB256">(G254:G256)*(TRANSPOSE(_xlfn.ANCHORARRAY(V254))*(O254:R256)*(1-O254:R256))</f>
        <v>0.11731775711160607</v>
      </c>
      <c r="Z254" s="23">
        <v>-0.11769407546927702</v>
      </c>
      <c r="AA254" s="23">
        <v>-0.11643344946954773</v>
      </c>
      <c r="AB254" s="17">
        <v>0.1168541702679486</v>
      </c>
      <c r="AC254" s="20" cm="1">
        <f t="array" ref="AC254:AD256">MMULT((_xlfn.ANCHORARRAY(Y254)),(B254:C257))</f>
        <v>4.2072079840087262E-4</v>
      </c>
      <c r="AD254" s="26">
        <v>-8.3990520132841417E-4</v>
      </c>
      <c r="AE254" s="28">
        <f>SUM(Y254:AB254)</f>
        <v>4.440244072992372E-5</v>
      </c>
      <c r="AF254" s="117" cm="1">
        <f t="array" ref="AF254:AG256">E254:F256-3*(_xlfn.ANCHORARRAY(AC254))</f>
        <v>-0.43996367739000736</v>
      </c>
      <c r="AG254" s="118">
        <v>-0.30680847088806162</v>
      </c>
      <c r="AH254" s="114" cm="1">
        <f t="array" ref="AH254:AH256">(H254:H256)-3*(AE254:AE256)</f>
        <v>0.44563700699601072</v>
      </c>
      <c r="AI254" s="121" cm="1">
        <f t="array" ref="AI254:AI256">G254:G256-3*(_xlfn.ANCHORARRAY(W254))</f>
        <v>4.2890307853882543</v>
      </c>
      <c r="AJ254" s="124">
        <f>I254-3*(X254)</f>
        <v>-1.6665464264526622</v>
      </c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  <c r="AY254" s="91"/>
      <c r="AZ254" s="91"/>
      <c r="BA254" s="91"/>
      <c r="BB254" s="91"/>
      <c r="BC254" s="91"/>
      <c r="BD254" s="91"/>
      <c r="BE254" s="91"/>
      <c r="BF254" s="91"/>
      <c r="BG254" s="91"/>
      <c r="BH254" s="91"/>
      <c r="BI254" s="91"/>
      <c r="BJ254" s="91"/>
      <c r="BK254" s="91"/>
      <c r="BL254" s="91"/>
      <c r="BM254" s="91"/>
      <c r="BN254" s="91"/>
      <c r="BO254" s="91"/>
      <c r="BP254" s="91"/>
      <c r="BQ254" s="91"/>
      <c r="BR254" s="91"/>
      <c r="BS254" s="91"/>
      <c r="BT254" s="91"/>
      <c r="BU254" s="91"/>
      <c r="BV254" s="91"/>
      <c r="BW254" s="91"/>
      <c r="BX254" s="91"/>
      <c r="BY254" s="91"/>
      <c r="BZ254" s="91"/>
      <c r="CA254" s="91"/>
      <c r="CB254" s="91"/>
      <c r="CC254" s="91"/>
      <c r="CD254" s="91"/>
      <c r="CE254" s="91"/>
      <c r="CF254" s="91"/>
      <c r="CG254" s="91"/>
      <c r="CH254" s="91"/>
      <c r="CI254" s="91"/>
      <c r="CJ254" s="91"/>
      <c r="CK254" s="91"/>
      <c r="CL254" s="91"/>
      <c r="CM254" s="91"/>
      <c r="CN254" s="91"/>
      <c r="CO254" s="91"/>
      <c r="CP254" s="91"/>
      <c r="CQ254" s="91"/>
      <c r="CR254" s="91"/>
      <c r="CS254" s="91"/>
      <c r="CT254" s="91"/>
      <c r="CU254" s="91"/>
      <c r="CV254" s="91"/>
      <c r="CW254" s="91"/>
      <c r="CX254" s="91"/>
      <c r="CY254" s="91"/>
      <c r="CZ254" s="91"/>
      <c r="DA254" s="91"/>
      <c r="DB254" s="91"/>
      <c r="DC254" s="91"/>
      <c r="DD254" s="91"/>
      <c r="DE254" s="91"/>
      <c r="DF254" s="91"/>
      <c r="DG254" s="91"/>
      <c r="DH254" s="91"/>
      <c r="DI254" s="91"/>
      <c r="DJ254" s="91"/>
      <c r="DK254" s="91"/>
      <c r="DL254" s="91"/>
      <c r="DM254" s="91"/>
      <c r="DN254" s="91"/>
      <c r="DO254" s="91"/>
      <c r="DP254" s="91"/>
      <c r="DQ254" s="91"/>
      <c r="DR254" s="91"/>
      <c r="DS254" s="91"/>
      <c r="DT254" s="91"/>
      <c r="DU254" s="91"/>
      <c r="DV254" s="91"/>
      <c r="DW254" s="91"/>
      <c r="DX254" s="91"/>
      <c r="DY254" s="91"/>
      <c r="DZ254" s="91"/>
      <c r="EA254" s="91"/>
      <c r="EB254" s="91"/>
      <c r="EC254" s="91"/>
      <c r="ED254" s="91"/>
      <c r="EE254" s="91"/>
      <c r="EF254" s="91"/>
      <c r="EG254" s="91"/>
      <c r="EH254" s="91"/>
      <c r="EI254" s="91"/>
      <c r="EJ254" s="91"/>
      <c r="EK254" s="91"/>
      <c r="EL254" s="91"/>
      <c r="EM254" s="91"/>
      <c r="EN254" s="91"/>
      <c r="EO254" s="91"/>
      <c r="EP254" s="91"/>
      <c r="EQ254" s="91"/>
      <c r="ER254" s="91"/>
      <c r="ES254" s="91"/>
      <c r="ET254" s="91"/>
      <c r="EU254" s="91"/>
      <c r="EV254" s="91"/>
      <c r="EW254" s="91"/>
      <c r="EX254" s="91"/>
      <c r="EY254" s="91"/>
      <c r="EZ254" s="91"/>
      <c r="FA254" s="91"/>
      <c r="FB254" s="91"/>
      <c r="FC254" s="91"/>
      <c r="FD254" s="91"/>
      <c r="FE254" s="91"/>
      <c r="FF254" s="91"/>
      <c r="FG254" s="91"/>
      <c r="FH254" s="91"/>
      <c r="FI254" s="91"/>
      <c r="FJ254" s="91"/>
      <c r="FK254" s="91"/>
      <c r="FL254" s="91"/>
      <c r="FM254" s="91"/>
      <c r="FN254" s="91"/>
      <c r="FO254" s="91"/>
      <c r="FP254" s="91"/>
      <c r="FQ254" s="91"/>
      <c r="FR254" s="91"/>
      <c r="FS254" s="91"/>
      <c r="FT254" s="91"/>
      <c r="FU254" s="91"/>
      <c r="FV254" s="91"/>
      <c r="FW254" s="91"/>
      <c r="FX254" s="91"/>
      <c r="FY254" s="91"/>
      <c r="FZ254" s="91"/>
      <c r="GA254" s="91"/>
      <c r="GB254" s="91"/>
      <c r="GC254" s="91"/>
      <c r="GD254" s="91"/>
      <c r="GE254" s="91"/>
      <c r="GF254" s="91"/>
      <c r="GG254" s="91"/>
      <c r="GH254" s="91"/>
      <c r="GI254" s="91"/>
      <c r="GJ254" s="91"/>
      <c r="GK254" s="91"/>
      <c r="GL254" s="91"/>
      <c r="GM254" s="91"/>
      <c r="GN254" s="91"/>
      <c r="GO254" s="91"/>
      <c r="GP254" s="91"/>
      <c r="GQ254" s="91"/>
      <c r="GR254" s="91"/>
      <c r="GS254" s="91"/>
      <c r="GT254" s="91"/>
      <c r="GU254" s="91"/>
      <c r="GV254" s="91"/>
      <c r="GW254" s="91"/>
      <c r="GX254" s="91"/>
      <c r="GY254" s="91"/>
      <c r="GZ254" s="91"/>
      <c r="HA254" s="91"/>
      <c r="HB254" s="91"/>
      <c r="HC254" s="91"/>
      <c r="HD254" s="91"/>
      <c r="HE254" s="91"/>
      <c r="HF254" s="91"/>
      <c r="HG254" s="91"/>
      <c r="HH254" s="91"/>
      <c r="HI254" s="91"/>
      <c r="HJ254" s="91"/>
      <c r="HK254" s="91"/>
      <c r="HL254" s="91"/>
      <c r="HM254" s="91"/>
      <c r="HN254" s="91"/>
      <c r="HO254" s="91"/>
      <c r="HP254" s="91"/>
      <c r="HQ254" s="91"/>
      <c r="HR254" s="91"/>
      <c r="HS254" s="91"/>
      <c r="HT254" s="91"/>
      <c r="HU254" s="91"/>
      <c r="HV254" s="91"/>
      <c r="HW254" s="91"/>
      <c r="HX254" s="91"/>
      <c r="HY254" s="91"/>
      <c r="HZ254" s="91"/>
      <c r="IA254" s="91"/>
      <c r="IB254" s="91"/>
      <c r="IC254" s="91"/>
      <c r="ID254" s="91"/>
      <c r="IE254" s="91"/>
      <c r="IF254" s="91"/>
      <c r="IG254" s="91"/>
      <c r="IH254" s="91"/>
      <c r="II254" s="91"/>
      <c r="IJ254" s="91"/>
      <c r="IK254" s="91"/>
      <c r="IL254" s="91"/>
      <c r="IM254" s="91"/>
      <c r="IN254" s="91"/>
      <c r="IO254" s="91"/>
      <c r="IP254" s="91"/>
      <c r="IQ254" s="91"/>
      <c r="IR254" s="91"/>
      <c r="IS254" s="91"/>
      <c r="IT254" s="91"/>
      <c r="IU254" s="91"/>
      <c r="IV254" s="91"/>
      <c r="IW254" s="91"/>
      <c r="IX254" s="91"/>
      <c r="IY254" s="91"/>
      <c r="IZ254" s="91"/>
      <c r="JA254" s="91"/>
      <c r="JB254" s="91"/>
      <c r="JC254" s="91"/>
      <c r="JD254" s="91"/>
      <c r="JE254" s="91"/>
      <c r="JF254" s="91"/>
      <c r="JG254" s="91"/>
      <c r="JH254" s="91"/>
      <c r="JI254" s="91"/>
      <c r="JJ254" s="91"/>
      <c r="JK254" s="91"/>
      <c r="JL254" s="91"/>
      <c r="JM254" s="91"/>
      <c r="JN254" s="91"/>
      <c r="JO254" s="91"/>
      <c r="JP254" s="91"/>
      <c r="JQ254" s="91"/>
      <c r="JR254" s="91"/>
      <c r="JS254" s="91"/>
      <c r="JT254" s="91"/>
      <c r="JU254" s="91"/>
      <c r="JV254" s="91"/>
      <c r="JW254" s="91"/>
      <c r="JX254" s="91"/>
      <c r="JY254" s="91"/>
      <c r="JZ254" s="91"/>
      <c r="KA254" s="91"/>
      <c r="KB254" s="91"/>
      <c r="KC254" s="91"/>
      <c r="KD254" s="91"/>
      <c r="KE254" s="91"/>
      <c r="KF254" s="91"/>
      <c r="KG254" s="91"/>
      <c r="KH254" s="91"/>
      <c r="KI254" s="91"/>
      <c r="KJ254" s="91"/>
      <c r="KK254" s="91"/>
      <c r="KL254" s="91"/>
      <c r="KM254" s="91"/>
      <c r="KN254" s="91"/>
      <c r="KO254" s="91"/>
      <c r="KP254" s="91"/>
      <c r="KQ254" s="91"/>
      <c r="KR254" s="91"/>
      <c r="KS254" s="91"/>
      <c r="KT254" s="91"/>
      <c r="KU254" s="91"/>
      <c r="KV254" s="91"/>
      <c r="KW254" s="91"/>
      <c r="KX254" s="91"/>
      <c r="KY254" s="91"/>
      <c r="KZ254" s="91"/>
      <c r="LA254" s="91"/>
      <c r="LB254" s="91"/>
      <c r="LC254" s="91"/>
      <c r="LD254" s="91"/>
      <c r="LE254" s="91"/>
      <c r="LF254" s="91"/>
      <c r="LG254" s="91"/>
      <c r="LH254" s="91"/>
      <c r="LI254" s="91"/>
      <c r="LJ254" s="91"/>
      <c r="LK254" s="91"/>
      <c r="LL254" s="91"/>
      <c r="LM254" s="91"/>
      <c r="LN254" s="91"/>
      <c r="LO254" s="91"/>
      <c r="LP254" s="91"/>
      <c r="LQ254" s="91"/>
      <c r="LR254" s="91"/>
      <c r="LS254" s="91"/>
      <c r="LT254" s="91"/>
      <c r="LU254" s="91"/>
      <c r="LV254" s="91"/>
      <c r="LW254" s="91"/>
      <c r="LX254" s="91"/>
      <c r="LY254" s="91"/>
    </row>
    <row r="255" spans="1:337" s="1" customFormat="1" ht="15" thickBot="1" x14ac:dyDescent="0.4">
      <c r="A255" s="60"/>
      <c r="B255" s="29">
        <v>0</v>
      </c>
      <c r="C255" s="30">
        <v>1</v>
      </c>
      <c r="D255" s="31">
        <v>1</v>
      </c>
      <c r="E255" s="50">
        <v>-0.47164687740287387</v>
      </c>
      <c r="F255" s="51">
        <v>0.80100176598753769</v>
      </c>
      <c r="G255" s="49">
        <v>-0.55994281675463109</v>
      </c>
      <c r="H255" s="49">
        <v>0.18141235403134076</v>
      </c>
      <c r="I255" s="53"/>
      <c r="J255" s="34"/>
      <c r="K255" s="10">
        <v>0.18141235403134076</v>
      </c>
      <c r="L255" s="10">
        <v>0.98241412001887851</v>
      </c>
      <c r="M255" s="10">
        <v>-0.2902345233715331</v>
      </c>
      <c r="N255" s="10">
        <v>0.51076724261600459</v>
      </c>
      <c r="O255" s="13">
        <f>1/(1+EXP(-K255))</f>
        <v>0.54522911398102969</v>
      </c>
      <c r="P255" s="13">
        <f t="shared" si="65"/>
        <v>0.72758696780498211</v>
      </c>
      <c r="Q255" s="13">
        <f t="shared" si="65"/>
        <v>0.42794645283385302</v>
      </c>
      <c r="R255" s="13">
        <f t="shared" si="65"/>
        <v>0.62498631681812089</v>
      </c>
      <c r="S255" s="106">
        <v>0.21235570436953499</v>
      </c>
      <c r="T255" s="15">
        <f t="shared" si="52"/>
        <v>0.55289031814812017</v>
      </c>
      <c r="U255" s="35"/>
      <c r="V255" s="18">
        <v>-0.11177742046296996</v>
      </c>
      <c r="W255" s="21">
        <v>4.3181919332698909E-3</v>
      </c>
      <c r="X255" s="21"/>
      <c r="Y255" s="24">
        <v>-1.5818970404333239E-2</v>
      </c>
      <c r="Z255" s="25">
        <v>1.2405393724623317E-2</v>
      </c>
      <c r="AA255" s="25">
        <v>1.5088038200490038E-2</v>
      </c>
      <c r="AB255" s="18">
        <v>-1.4830887899488344E-2</v>
      </c>
      <c r="AC255" s="21">
        <v>2.5715030100169345E-4</v>
      </c>
      <c r="AD255" s="27">
        <v>-2.4254941748650272E-3</v>
      </c>
      <c r="AE255" s="28">
        <f>SUM(Y255:AB255)</f>
        <v>-3.1564263787082283E-3</v>
      </c>
      <c r="AF255" s="117">
        <v>-0.47241832830587893</v>
      </c>
      <c r="AG255" s="118">
        <v>0.80827824851213281</v>
      </c>
      <c r="AH255" s="115">
        <v>0.19088163316746545</v>
      </c>
      <c r="AI255" s="122">
        <v>-0.57289739255444072</v>
      </c>
      <c r="AJ255" s="125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AV255" s="91"/>
      <c r="AW255" s="91"/>
      <c r="AX255" s="91"/>
      <c r="AY255" s="91"/>
      <c r="AZ255" s="91"/>
      <c r="BA255" s="91"/>
      <c r="BB255" s="91"/>
      <c r="BC255" s="91"/>
      <c r="BD255" s="91"/>
      <c r="BE255" s="91"/>
      <c r="BF255" s="91"/>
      <c r="BG255" s="91"/>
      <c r="BH255" s="91"/>
      <c r="BI255" s="91"/>
      <c r="BJ255" s="91"/>
      <c r="BK255" s="91"/>
      <c r="BL255" s="91"/>
      <c r="BM255" s="91"/>
      <c r="BN255" s="91"/>
      <c r="BO255" s="91"/>
      <c r="BP255" s="91"/>
      <c r="BQ255" s="91"/>
      <c r="BR255" s="91"/>
      <c r="BS255" s="91"/>
      <c r="BT255" s="91"/>
      <c r="BU255" s="91"/>
      <c r="BV255" s="91"/>
      <c r="BW255" s="91"/>
      <c r="BX255" s="91"/>
      <c r="BY255" s="91"/>
      <c r="BZ255" s="91"/>
      <c r="CA255" s="91"/>
      <c r="CB255" s="91"/>
      <c r="CC255" s="91"/>
      <c r="CD255" s="91"/>
      <c r="CE255" s="91"/>
      <c r="CF255" s="91"/>
      <c r="CG255" s="91"/>
      <c r="CH255" s="91"/>
      <c r="CI255" s="91"/>
      <c r="CJ255" s="91"/>
      <c r="CK255" s="91"/>
      <c r="CL255" s="91"/>
      <c r="CM255" s="91"/>
      <c r="CN255" s="91"/>
      <c r="CO255" s="91"/>
      <c r="CP255" s="91"/>
      <c r="CQ255" s="91"/>
      <c r="CR255" s="91"/>
      <c r="CS255" s="91"/>
      <c r="CT255" s="91"/>
      <c r="CU255" s="91"/>
      <c r="CV255" s="91"/>
      <c r="CW255" s="91"/>
      <c r="CX255" s="91"/>
      <c r="CY255" s="91"/>
      <c r="CZ255" s="91"/>
      <c r="DA255" s="91"/>
      <c r="DB255" s="91"/>
      <c r="DC255" s="91"/>
      <c r="DD255" s="91"/>
      <c r="DE255" s="91"/>
      <c r="DF255" s="91"/>
      <c r="DG255" s="91"/>
      <c r="DH255" s="91"/>
      <c r="DI255" s="91"/>
      <c r="DJ255" s="91"/>
      <c r="DK255" s="91"/>
      <c r="DL255" s="91"/>
      <c r="DM255" s="91"/>
      <c r="DN255" s="91"/>
      <c r="DO255" s="91"/>
      <c r="DP255" s="91"/>
      <c r="DQ255" s="91"/>
      <c r="DR255" s="91"/>
      <c r="DS255" s="91"/>
      <c r="DT255" s="91"/>
      <c r="DU255" s="91"/>
      <c r="DV255" s="91"/>
      <c r="DW255" s="91"/>
      <c r="DX255" s="91"/>
      <c r="DY255" s="91"/>
      <c r="DZ255" s="91"/>
      <c r="EA255" s="91"/>
      <c r="EB255" s="91"/>
      <c r="EC255" s="91"/>
      <c r="ED255" s="91"/>
      <c r="EE255" s="91"/>
      <c r="EF255" s="91"/>
      <c r="EG255" s="91"/>
      <c r="EH255" s="91"/>
      <c r="EI255" s="91"/>
      <c r="EJ255" s="91"/>
      <c r="EK255" s="91"/>
      <c r="EL255" s="91"/>
      <c r="EM255" s="91"/>
      <c r="EN255" s="91"/>
      <c r="EO255" s="91"/>
      <c r="EP255" s="91"/>
      <c r="EQ255" s="91"/>
      <c r="ER255" s="91"/>
      <c r="ES255" s="91"/>
      <c r="ET255" s="91"/>
      <c r="EU255" s="91"/>
      <c r="EV255" s="91"/>
      <c r="EW255" s="91"/>
      <c r="EX255" s="91"/>
      <c r="EY255" s="91"/>
      <c r="EZ255" s="91"/>
      <c r="FA255" s="91"/>
      <c r="FB255" s="91"/>
      <c r="FC255" s="91"/>
      <c r="FD255" s="91"/>
      <c r="FE255" s="91"/>
      <c r="FF255" s="91"/>
      <c r="FG255" s="91"/>
      <c r="FH255" s="91"/>
      <c r="FI255" s="91"/>
      <c r="FJ255" s="91"/>
      <c r="FK255" s="91"/>
      <c r="FL255" s="91"/>
      <c r="FM255" s="91"/>
      <c r="FN255" s="91"/>
      <c r="FO255" s="91"/>
      <c r="FP255" s="91"/>
      <c r="FQ255" s="91"/>
      <c r="FR255" s="91"/>
      <c r="FS255" s="91"/>
      <c r="FT255" s="91"/>
      <c r="FU255" s="91"/>
      <c r="FV255" s="91"/>
      <c r="FW255" s="91"/>
      <c r="FX255" s="91"/>
      <c r="FY255" s="91"/>
      <c r="FZ255" s="91"/>
      <c r="GA255" s="91"/>
      <c r="GB255" s="91"/>
      <c r="GC255" s="91"/>
      <c r="GD255" s="91"/>
      <c r="GE255" s="91"/>
      <c r="GF255" s="91"/>
      <c r="GG255" s="91"/>
      <c r="GH255" s="91"/>
      <c r="GI255" s="91"/>
      <c r="GJ255" s="91"/>
      <c r="GK255" s="91"/>
      <c r="GL255" s="91"/>
      <c r="GM255" s="91"/>
      <c r="GN255" s="91"/>
      <c r="GO255" s="91"/>
      <c r="GP255" s="91"/>
      <c r="GQ255" s="91"/>
      <c r="GR255" s="91"/>
      <c r="GS255" s="91"/>
      <c r="GT255" s="91"/>
      <c r="GU255" s="91"/>
      <c r="GV255" s="91"/>
      <c r="GW255" s="91"/>
      <c r="GX255" s="91"/>
      <c r="GY255" s="91"/>
      <c r="GZ255" s="91"/>
      <c r="HA255" s="91"/>
      <c r="HB255" s="91"/>
      <c r="HC255" s="91"/>
      <c r="HD255" s="91"/>
      <c r="HE255" s="91"/>
      <c r="HF255" s="91"/>
      <c r="HG255" s="91"/>
      <c r="HH255" s="91"/>
      <c r="HI255" s="91"/>
      <c r="HJ255" s="91"/>
      <c r="HK255" s="91"/>
      <c r="HL255" s="91"/>
      <c r="HM255" s="91"/>
      <c r="HN255" s="91"/>
      <c r="HO255" s="91"/>
      <c r="HP255" s="91"/>
      <c r="HQ255" s="91"/>
      <c r="HR255" s="91"/>
      <c r="HS255" s="91"/>
      <c r="HT255" s="91"/>
      <c r="HU255" s="91"/>
      <c r="HV255" s="91"/>
      <c r="HW255" s="91"/>
      <c r="HX255" s="91"/>
      <c r="HY255" s="91"/>
      <c r="HZ255" s="91"/>
      <c r="IA255" s="91"/>
      <c r="IB255" s="91"/>
      <c r="IC255" s="91"/>
      <c r="ID255" s="91"/>
      <c r="IE255" s="91"/>
      <c r="IF255" s="91"/>
      <c r="IG255" s="91"/>
      <c r="IH255" s="91"/>
      <c r="II255" s="91"/>
      <c r="IJ255" s="91"/>
      <c r="IK255" s="91"/>
      <c r="IL255" s="91"/>
      <c r="IM255" s="91"/>
      <c r="IN255" s="91"/>
      <c r="IO255" s="91"/>
      <c r="IP255" s="91"/>
      <c r="IQ255" s="91"/>
      <c r="IR255" s="91"/>
      <c r="IS255" s="91"/>
      <c r="IT255" s="91"/>
      <c r="IU255" s="91"/>
      <c r="IV255" s="91"/>
      <c r="IW255" s="91"/>
      <c r="IX255" s="91"/>
      <c r="IY255" s="91"/>
      <c r="IZ255" s="91"/>
      <c r="JA255" s="91"/>
      <c r="JB255" s="91"/>
      <c r="JC255" s="91"/>
      <c r="JD255" s="91"/>
      <c r="JE255" s="91"/>
      <c r="JF255" s="91"/>
      <c r="JG255" s="91"/>
      <c r="JH255" s="91"/>
      <c r="JI255" s="91"/>
      <c r="JJ255" s="91"/>
      <c r="JK255" s="91"/>
      <c r="JL255" s="91"/>
      <c r="JM255" s="91"/>
      <c r="JN255" s="91"/>
      <c r="JO255" s="91"/>
      <c r="JP255" s="91"/>
      <c r="JQ255" s="91"/>
      <c r="JR255" s="91"/>
      <c r="JS255" s="91"/>
      <c r="JT255" s="91"/>
      <c r="JU255" s="91"/>
      <c r="JV255" s="91"/>
      <c r="JW255" s="91"/>
      <c r="JX255" s="91"/>
      <c r="JY255" s="91"/>
      <c r="JZ255" s="91"/>
      <c r="KA255" s="91"/>
      <c r="KB255" s="91"/>
      <c r="KC255" s="91"/>
      <c r="KD255" s="91"/>
      <c r="KE255" s="91"/>
      <c r="KF255" s="91"/>
      <c r="KG255" s="91"/>
      <c r="KH255" s="91"/>
      <c r="KI255" s="91"/>
      <c r="KJ255" s="91"/>
      <c r="KK255" s="91"/>
      <c r="KL255" s="91"/>
      <c r="KM255" s="91"/>
      <c r="KN255" s="91"/>
      <c r="KO255" s="91"/>
      <c r="KP255" s="91"/>
      <c r="KQ255" s="91"/>
      <c r="KR255" s="91"/>
      <c r="KS255" s="91"/>
      <c r="KT255" s="91"/>
      <c r="KU255" s="91"/>
      <c r="KV255" s="91"/>
      <c r="KW255" s="91"/>
      <c r="KX255" s="91"/>
      <c r="KY255" s="91"/>
      <c r="KZ255" s="91"/>
      <c r="LA255" s="91"/>
      <c r="LB255" s="91"/>
      <c r="LC255" s="91"/>
      <c r="LD255" s="91"/>
      <c r="LE255" s="91"/>
      <c r="LF255" s="91"/>
      <c r="LG255" s="91"/>
      <c r="LH255" s="91"/>
      <c r="LI255" s="91"/>
      <c r="LJ255" s="91"/>
      <c r="LK255" s="91"/>
      <c r="LL255" s="91"/>
      <c r="LM255" s="91"/>
      <c r="LN255" s="91"/>
      <c r="LO255" s="91"/>
      <c r="LP255" s="91"/>
      <c r="LQ255" s="91"/>
      <c r="LR255" s="91"/>
      <c r="LS255" s="91"/>
      <c r="LT255" s="91"/>
      <c r="LU255" s="91"/>
      <c r="LV255" s="91"/>
      <c r="LW255" s="91"/>
      <c r="LX255" s="91"/>
      <c r="LY255" s="91"/>
    </row>
    <row r="256" spans="1:337" s="1" customFormat="1" ht="15" thickBot="1" x14ac:dyDescent="0.4">
      <c r="A256" s="60"/>
      <c r="B256" s="29">
        <v>1</v>
      </c>
      <c r="C256" s="30">
        <v>0</v>
      </c>
      <c r="D256" s="31">
        <v>1</v>
      </c>
      <c r="E256" s="50">
        <v>-0.17437791105768707</v>
      </c>
      <c r="F256" s="51">
        <v>0.53950532407587071</v>
      </c>
      <c r="G256" s="49">
        <v>1.9576093981037282E-2</v>
      </c>
      <c r="H256" s="49">
        <v>-0.24384125519773528</v>
      </c>
      <c r="I256" s="53"/>
      <c r="J256" s="34"/>
      <c r="K256" s="10">
        <v>-0.24384125519773528</v>
      </c>
      <c r="L256" s="10">
        <v>0.29566406887813546</v>
      </c>
      <c r="M256" s="10">
        <v>-0.41821916625542233</v>
      </c>
      <c r="N256" s="10">
        <v>0.12128615782044835</v>
      </c>
      <c r="O256" s="13">
        <f>1/(1+EXP(-K256))</f>
        <v>0.43933995201775272</v>
      </c>
      <c r="P256" s="13">
        <f t="shared" si="65"/>
        <v>0.57338222183165932</v>
      </c>
      <c r="Q256" s="13">
        <f t="shared" si="65"/>
        <v>0.3969429664425389</v>
      </c>
      <c r="R256" s="13">
        <f t="shared" si="65"/>
        <v>0.53028442405925869</v>
      </c>
      <c r="S256" s="106">
        <v>0.24005038343942919</v>
      </c>
      <c r="T256" s="15">
        <f t="shared" si="52"/>
        <v>0.55972606543645953</v>
      </c>
      <c r="U256" s="35"/>
      <c r="V256" s="18">
        <v>-0.11006848364088512</v>
      </c>
      <c r="W256" s="21">
        <v>2.2006784877849975E-3</v>
      </c>
      <c r="X256" s="21"/>
      <c r="Y256" s="24">
        <v>5.4940068098061588E-4</v>
      </c>
      <c r="Z256" s="25">
        <v>-5.3525816026555695E-4</v>
      </c>
      <c r="AA256" s="25">
        <v>-5.1579309371773666E-4</v>
      </c>
      <c r="AB256" s="18">
        <v>5.5103061051945659E-4</v>
      </c>
      <c r="AC256" s="21">
        <v>3.5237516801719937E-5</v>
      </c>
      <c r="AD256" s="27">
        <v>1.5772450253899646E-5</v>
      </c>
      <c r="AE256" s="28">
        <f>SUM(Y256:AB256)</f>
        <v>4.9380037516778873E-5</v>
      </c>
      <c r="AF256" s="117">
        <v>-0.17448362360809222</v>
      </c>
      <c r="AG256" s="118">
        <v>0.53945800672510902</v>
      </c>
      <c r="AH256" s="115">
        <v>-0.24398939531028563</v>
      </c>
      <c r="AI256" s="122">
        <v>1.297405851768229E-2</v>
      </c>
      <c r="AJ256" s="125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AV256" s="91"/>
      <c r="AW256" s="91"/>
      <c r="AX256" s="91"/>
      <c r="AY256" s="91"/>
      <c r="AZ256" s="91"/>
      <c r="BA256" s="91"/>
      <c r="BB256" s="91"/>
      <c r="BC256" s="91"/>
      <c r="BD256" s="91"/>
      <c r="BE256" s="91"/>
      <c r="BF256" s="91"/>
      <c r="BG256" s="91"/>
      <c r="BH256" s="91"/>
      <c r="BI256" s="91"/>
      <c r="BJ256" s="91"/>
      <c r="BK256" s="91"/>
      <c r="BL256" s="91"/>
      <c r="BM256" s="91"/>
      <c r="BN256" s="91"/>
      <c r="BO256" s="91"/>
      <c r="BP256" s="91"/>
      <c r="BQ256" s="91"/>
      <c r="BR256" s="91"/>
      <c r="BS256" s="91"/>
      <c r="BT256" s="91"/>
      <c r="BU256" s="91"/>
      <c r="BV256" s="91"/>
      <c r="BW256" s="91"/>
      <c r="BX256" s="91"/>
      <c r="BY256" s="91"/>
      <c r="BZ256" s="91"/>
      <c r="CA256" s="91"/>
      <c r="CB256" s="91"/>
      <c r="CC256" s="91"/>
      <c r="CD256" s="91"/>
      <c r="CE256" s="91"/>
      <c r="CF256" s="91"/>
      <c r="CG256" s="91"/>
      <c r="CH256" s="91"/>
      <c r="CI256" s="91"/>
      <c r="CJ256" s="91"/>
      <c r="CK256" s="91"/>
      <c r="CL256" s="91"/>
      <c r="CM256" s="91"/>
      <c r="CN256" s="91"/>
      <c r="CO256" s="91"/>
      <c r="CP256" s="91"/>
      <c r="CQ256" s="91"/>
      <c r="CR256" s="91"/>
      <c r="CS256" s="91"/>
      <c r="CT256" s="91"/>
      <c r="CU256" s="91"/>
      <c r="CV256" s="91"/>
      <c r="CW256" s="91"/>
      <c r="CX256" s="91"/>
      <c r="CY256" s="91"/>
      <c r="CZ256" s="91"/>
      <c r="DA256" s="91"/>
      <c r="DB256" s="91"/>
      <c r="DC256" s="91"/>
      <c r="DD256" s="91"/>
      <c r="DE256" s="91"/>
      <c r="DF256" s="91"/>
      <c r="DG256" s="91"/>
      <c r="DH256" s="91"/>
      <c r="DI256" s="91"/>
      <c r="DJ256" s="91"/>
      <c r="DK256" s="91"/>
      <c r="DL256" s="91"/>
      <c r="DM256" s="91"/>
      <c r="DN256" s="91"/>
      <c r="DO256" s="91"/>
      <c r="DP256" s="91"/>
      <c r="DQ256" s="91"/>
      <c r="DR256" s="91"/>
      <c r="DS256" s="91"/>
      <c r="DT256" s="91"/>
      <c r="DU256" s="91"/>
      <c r="DV256" s="91"/>
      <c r="DW256" s="91"/>
      <c r="DX256" s="91"/>
      <c r="DY256" s="91"/>
      <c r="DZ256" s="91"/>
      <c r="EA256" s="91"/>
      <c r="EB256" s="91"/>
      <c r="EC256" s="91"/>
      <c r="ED256" s="91"/>
      <c r="EE256" s="91"/>
      <c r="EF256" s="91"/>
      <c r="EG256" s="91"/>
      <c r="EH256" s="91"/>
      <c r="EI256" s="91"/>
      <c r="EJ256" s="91"/>
      <c r="EK256" s="91"/>
      <c r="EL256" s="91"/>
      <c r="EM256" s="91"/>
      <c r="EN256" s="91"/>
      <c r="EO256" s="91"/>
      <c r="EP256" s="91"/>
      <c r="EQ256" s="91"/>
      <c r="ER256" s="91"/>
      <c r="ES256" s="91"/>
      <c r="ET256" s="91"/>
      <c r="EU256" s="91"/>
      <c r="EV256" s="91"/>
      <c r="EW256" s="91"/>
      <c r="EX256" s="91"/>
      <c r="EY256" s="91"/>
      <c r="EZ256" s="91"/>
      <c r="FA256" s="91"/>
      <c r="FB256" s="91"/>
      <c r="FC256" s="91"/>
      <c r="FD256" s="91"/>
      <c r="FE256" s="91"/>
      <c r="FF256" s="91"/>
      <c r="FG256" s="91"/>
      <c r="FH256" s="91"/>
      <c r="FI256" s="91"/>
      <c r="FJ256" s="91"/>
      <c r="FK256" s="91"/>
      <c r="FL256" s="91"/>
      <c r="FM256" s="91"/>
      <c r="FN256" s="91"/>
      <c r="FO256" s="91"/>
      <c r="FP256" s="91"/>
      <c r="FQ256" s="91"/>
      <c r="FR256" s="91"/>
      <c r="FS256" s="91"/>
      <c r="FT256" s="91"/>
      <c r="FU256" s="91"/>
      <c r="FV256" s="91"/>
      <c r="FW256" s="91"/>
      <c r="FX256" s="91"/>
      <c r="FY256" s="91"/>
      <c r="FZ256" s="91"/>
      <c r="GA256" s="91"/>
      <c r="GB256" s="91"/>
      <c r="GC256" s="91"/>
      <c r="GD256" s="91"/>
      <c r="GE256" s="91"/>
      <c r="GF256" s="91"/>
      <c r="GG256" s="91"/>
      <c r="GH256" s="91"/>
      <c r="GI256" s="91"/>
      <c r="GJ256" s="91"/>
      <c r="GK256" s="91"/>
      <c r="GL256" s="91"/>
      <c r="GM256" s="91"/>
      <c r="GN256" s="91"/>
      <c r="GO256" s="91"/>
      <c r="GP256" s="91"/>
      <c r="GQ256" s="91"/>
      <c r="GR256" s="91"/>
      <c r="GS256" s="91"/>
      <c r="GT256" s="91"/>
      <c r="GU256" s="91"/>
      <c r="GV256" s="91"/>
      <c r="GW256" s="91"/>
      <c r="GX256" s="91"/>
      <c r="GY256" s="91"/>
      <c r="GZ256" s="91"/>
      <c r="HA256" s="91"/>
      <c r="HB256" s="91"/>
      <c r="HC256" s="91"/>
      <c r="HD256" s="91"/>
      <c r="HE256" s="91"/>
      <c r="HF256" s="91"/>
      <c r="HG256" s="91"/>
      <c r="HH256" s="91"/>
      <c r="HI256" s="91"/>
      <c r="HJ256" s="91"/>
      <c r="HK256" s="91"/>
      <c r="HL256" s="91"/>
      <c r="HM256" s="91"/>
      <c r="HN256" s="91"/>
      <c r="HO256" s="91"/>
      <c r="HP256" s="91"/>
      <c r="HQ256" s="91"/>
      <c r="HR256" s="91"/>
      <c r="HS256" s="91"/>
      <c r="HT256" s="91"/>
      <c r="HU256" s="91"/>
      <c r="HV256" s="91"/>
      <c r="HW256" s="91"/>
      <c r="HX256" s="91"/>
      <c r="HY256" s="91"/>
      <c r="HZ256" s="91"/>
      <c r="IA256" s="91"/>
      <c r="IB256" s="91"/>
      <c r="IC256" s="91"/>
      <c r="ID256" s="91"/>
      <c r="IE256" s="91"/>
      <c r="IF256" s="91"/>
      <c r="IG256" s="91"/>
      <c r="IH256" s="91"/>
      <c r="II256" s="91"/>
      <c r="IJ256" s="91"/>
      <c r="IK256" s="91"/>
      <c r="IL256" s="91"/>
      <c r="IM256" s="91"/>
      <c r="IN256" s="91"/>
      <c r="IO256" s="91"/>
      <c r="IP256" s="91"/>
      <c r="IQ256" s="91"/>
      <c r="IR256" s="91"/>
      <c r="IS256" s="91"/>
      <c r="IT256" s="91"/>
      <c r="IU256" s="91"/>
      <c r="IV256" s="91"/>
      <c r="IW256" s="91"/>
      <c r="IX256" s="91"/>
      <c r="IY256" s="91"/>
      <c r="IZ256" s="91"/>
      <c r="JA256" s="91"/>
      <c r="JB256" s="91"/>
      <c r="JC256" s="91"/>
      <c r="JD256" s="91"/>
      <c r="JE256" s="91"/>
      <c r="JF256" s="91"/>
      <c r="JG256" s="91"/>
      <c r="JH256" s="91"/>
      <c r="JI256" s="91"/>
      <c r="JJ256" s="91"/>
      <c r="JK256" s="91"/>
      <c r="JL256" s="91"/>
      <c r="JM256" s="91"/>
      <c r="JN256" s="91"/>
      <c r="JO256" s="91"/>
      <c r="JP256" s="91"/>
      <c r="JQ256" s="91"/>
      <c r="JR256" s="91"/>
      <c r="JS256" s="91"/>
      <c r="JT256" s="91"/>
      <c r="JU256" s="91"/>
      <c r="JV256" s="91"/>
      <c r="JW256" s="91"/>
      <c r="JX256" s="91"/>
      <c r="JY256" s="91"/>
      <c r="JZ256" s="91"/>
      <c r="KA256" s="91"/>
      <c r="KB256" s="91"/>
      <c r="KC256" s="91"/>
      <c r="KD256" s="91"/>
      <c r="KE256" s="91"/>
      <c r="KF256" s="91"/>
      <c r="KG256" s="91"/>
      <c r="KH256" s="91"/>
      <c r="KI256" s="91"/>
      <c r="KJ256" s="91"/>
      <c r="KK256" s="91"/>
      <c r="KL256" s="91"/>
      <c r="KM256" s="91"/>
      <c r="KN256" s="91"/>
      <c r="KO256" s="91"/>
      <c r="KP256" s="91"/>
      <c r="KQ256" s="91"/>
      <c r="KR256" s="91"/>
      <c r="KS256" s="91"/>
      <c r="KT256" s="91"/>
      <c r="KU256" s="91"/>
      <c r="KV256" s="91"/>
      <c r="KW256" s="91"/>
      <c r="KX256" s="91"/>
      <c r="KY256" s="91"/>
      <c r="KZ256" s="91"/>
      <c r="LA256" s="91"/>
      <c r="LB256" s="91"/>
      <c r="LC256" s="91"/>
      <c r="LD256" s="91"/>
      <c r="LE256" s="91"/>
      <c r="LF256" s="91"/>
      <c r="LG256" s="91"/>
      <c r="LH256" s="91"/>
      <c r="LI256" s="91"/>
      <c r="LJ256" s="91"/>
      <c r="LK256" s="91"/>
      <c r="LL256" s="91"/>
      <c r="LM256" s="91"/>
      <c r="LN256" s="91"/>
      <c r="LO256" s="91"/>
      <c r="LP256" s="91"/>
      <c r="LQ256" s="91"/>
      <c r="LR256" s="91"/>
      <c r="LS256" s="91"/>
      <c r="LT256" s="91"/>
      <c r="LU256" s="91"/>
      <c r="LV256" s="91"/>
      <c r="LW256" s="91"/>
      <c r="LX256" s="91"/>
      <c r="LY256" s="91"/>
    </row>
    <row r="257" spans="1:337" s="1" customFormat="1" ht="15" thickBot="1" x14ac:dyDescent="0.4">
      <c r="A257" s="61"/>
      <c r="B257" s="36">
        <v>1</v>
      </c>
      <c r="C257" s="37">
        <v>1</v>
      </c>
      <c r="D257" s="38">
        <v>0</v>
      </c>
      <c r="E257" s="54"/>
      <c r="F257" s="55"/>
      <c r="G257" s="56"/>
      <c r="H257" s="56"/>
      <c r="I257" s="57"/>
      <c r="J257" s="41"/>
      <c r="K257" s="42"/>
      <c r="L257" s="42"/>
      <c r="M257" s="42"/>
      <c r="N257" s="42"/>
      <c r="O257" s="14"/>
      <c r="P257" s="14"/>
      <c r="Q257" s="14"/>
      <c r="R257" s="14"/>
      <c r="S257" s="107">
        <v>-0.19247794231934012</v>
      </c>
      <c r="T257" s="15">
        <f t="shared" si="52"/>
        <v>0.45202852601707777</v>
      </c>
      <c r="U257" s="43"/>
      <c r="V257" s="19">
        <v>0.11300713150426944</v>
      </c>
      <c r="W257" s="44"/>
      <c r="X257" s="44"/>
      <c r="Y257" s="45"/>
      <c r="Z257" s="42"/>
      <c r="AA257" s="42"/>
      <c r="AB257" s="19"/>
      <c r="AC257" s="44"/>
      <c r="AD257" s="46"/>
      <c r="AE257" s="47"/>
      <c r="AF257" s="119"/>
      <c r="AG257" s="120"/>
      <c r="AH257" s="116"/>
      <c r="AI257" s="123"/>
      <c r="AJ257" s="126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  <c r="AY257" s="91"/>
      <c r="AZ257" s="91"/>
      <c r="BA257" s="91"/>
      <c r="BB257" s="91"/>
      <c r="BC257" s="91"/>
      <c r="BD257" s="91"/>
      <c r="BE257" s="91"/>
      <c r="BF257" s="91"/>
      <c r="BG257" s="91"/>
      <c r="BH257" s="91"/>
      <c r="BI257" s="91"/>
      <c r="BJ257" s="91"/>
      <c r="BK257" s="91"/>
      <c r="BL257" s="91"/>
      <c r="BM257" s="91"/>
      <c r="BN257" s="91"/>
      <c r="BO257" s="91"/>
      <c r="BP257" s="91"/>
      <c r="BQ257" s="91"/>
      <c r="BR257" s="91"/>
      <c r="BS257" s="91"/>
      <c r="BT257" s="91"/>
      <c r="BU257" s="91"/>
      <c r="BV257" s="91"/>
      <c r="BW257" s="91"/>
      <c r="BX257" s="91"/>
      <c r="BY257" s="91"/>
      <c r="BZ257" s="91"/>
      <c r="CA257" s="91"/>
      <c r="CB257" s="91"/>
      <c r="CC257" s="91"/>
      <c r="CD257" s="91"/>
      <c r="CE257" s="91"/>
      <c r="CF257" s="91"/>
      <c r="CG257" s="91"/>
      <c r="CH257" s="91"/>
      <c r="CI257" s="91"/>
      <c r="CJ257" s="91"/>
      <c r="CK257" s="91"/>
      <c r="CL257" s="91"/>
      <c r="CM257" s="91"/>
      <c r="CN257" s="91"/>
      <c r="CO257" s="91"/>
      <c r="CP257" s="91"/>
      <c r="CQ257" s="91"/>
      <c r="CR257" s="91"/>
      <c r="CS257" s="91"/>
      <c r="CT257" s="91"/>
      <c r="CU257" s="91"/>
      <c r="CV257" s="91"/>
      <c r="CW257" s="91"/>
      <c r="CX257" s="91"/>
      <c r="CY257" s="91"/>
      <c r="CZ257" s="91"/>
      <c r="DA257" s="91"/>
      <c r="DB257" s="91"/>
      <c r="DC257" s="91"/>
      <c r="DD257" s="91"/>
      <c r="DE257" s="91"/>
      <c r="DF257" s="91"/>
      <c r="DG257" s="91"/>
      <c r="DH257" s="91"/>
      <c r="DI257" s="91"/>
      <c r="DJ257" s="91"/>
      <c r="DK257" s="91"/>
      <c r="DL257" s="91"/>
      <c r="DM257" s="91"/>
      <c r="DN257" s="91"/>
      <c r="DO257" s="91"/>
      <c r="DP257" s="91"/>
      <c r="DQ257" s="91"/>
      <c r="DR257" s="91"/>
      <c r="DS257" s="91"/>
      <c r="DT257" s="91"/>
      <c r="DU257" s="91"/>
      <c r="DV257" s="91"/>
      <c r="DW257" s="91"/>
      <c r="DX257" s="91"/>
      <c r="DY257" s="91"/>
      <c r="DZ257" s="91"/>
      <c r="EA257" s="91"/>
      <c r="EB257" s="91"/>
      <c r="EC257" s="91"/>
      <c r="ED257" s="91"/>
      <c r="EE257" s="91"/>
      <c r="EF257" s="91"/>
      <c r="EG257" s="91"/>
      <c r="EH257" s="91"/>
      <c r="EI257" s="91"/>
      <c r="EJ257" s="91"/>
      <c r="EK257" s="91"/>
      <c r="EL257" s="91"/>
      <c r="EM257" s="91"/>
      <c r="EN257" s="91"/>
      <c r="EO257" s="91"/>
      <c r="EP257" s="91"/>
      <c r="EQ257" s="91"/>
      <c r="ER257" s="91"/>
      <c r="ES257" s="91"/>
      <c r="ET257" s="91"/>
      <c r="EU257" s="91"/>
      <c r="EV257" s="91"/>
      <c r="EW257" s="91"/>
      <c r="EX257" s="91"/>
      <c r="EY257" s="91"/>
      <c r="EZ257" s="91"/>
      <c r="FA257" s="91"/>
      <c r="FB257" s="91"/>
      <c r="FC257" s="91"/>
      <c r="FD257" s="91"/>
      <c r="FE257" s="91"/>
      <c r="FF257" s="91"/>
      <c r="FG257" s="91"/>
      <c r="FH257" s="91"/>
      <c r="FI257" s="91"/>
      <c r="FJ257" s="91"/>
      <c r="FK257" s="91"/>
      <c r="FL257" s="91"/>
      <c r="FM257" s="91"/>
      <c r="FN257" s="91"/>
      <c r="FO257" s="91"/>
      <c r="FP257" s="91"/>
      <c r="FQ257" s="91"/>
      <c r="FR257" s="91"/>
      <c r="FS257" s="91"/>
      <c r="FT257" s="91"/>
      <c r="FU257" s="91"/>
      <c r="FV257" s="91"/>
      <c r="FW257" s="91"/>
      <c r="FX257" s="91"/>
      <c r="FY257" s="91"/>
      <c r="FZ257" s="91"/>
      <c r="GA257" s="91"/>
      <c r="GB257" s="91"/>
      <c r="GC257" s="91"/>
      <c r="GD257" s="91"/>
      <c r="GE257" s="91"/>
      <c r="GF257" s="91"/>
      <c r="GG257" s="91"/>
      <c r="GH257" s="91"/>
      <c r="GI257" s="91"/>
      <c r="GJ257" s="91"/>
      <c r="GK257" s="91"/>
      <c r="GL257" s="91"/>
      <c r="GM257" s="91"/>
      <c r="GN257" s="91"/>
      <c r="GO257" s="91"/>
      <c r="GP257" s="91"/>
      <c r="GQ257" s="91"/>
      <c r="GR257" s="91"/>
      <c r="GS257" s="91"/>
      <c r="GT257" s="91"/>
      <c r="GU257" s="91"/>
      <c r="GV257" s="91"/>
      <c r="GW257" s="91"/>
      <c r="GX257" s="91"/>
      <c r="GY257" s="91"/>
      <c r="GZ257" s="91"/>
      <c r="HA257" s="91"/>
      <c r="HB257" s="91"/>
      <c r="HC257" s="91"/>
      <c r="HD257" s="91"/>
      <c r="HE257" s="91"/>
      <c r="HF257" s="91"/>
      <c r="HG257" s="91"/>
      <c r="HH257" s="91"/>
      <c r="HI257" s="91"/>
      <c r="HJ257" s="91"/>
      <c r="HK257" s="91"/>
      <c r="HL257" s="91"/>
      <c r="HM257" s="91"/>
      <c r="HN257" s="91"/>
      <c r="HO257" s="91"/>
      <c r="HP257" s="91"/>
      <c r="HQ257" s="91"/>
      <c r="HR257" s="91"/>
      <c r="HS257" s="91"/>
      <c r="HT257" s="91"/>
      <c r="HU257" s="91"/>
      <c r="HV257" s="91"/>
      <c r="HW257" s="91"/>
      <c r="HX257" s="91"/>
      <c r="HY257" s="91"/>
      <c r="HZ257" s="91"/>
      <c r="IA257" s="91"/>
      <c r="IB257" s="91"/>
      <c r="IC257" s="91"/>
      <c r="ID257" s="91"/>
      <c r="IE257" s="91"/>
      <c r="IF257" s="91"/>
      <c r="IG257" s="91"/>
      <c r="IH257" s="91"/>
      <c r="II257" s="91"/>
      <c r="IJ257" s="91"/>
      <c r="IK257" s="91"/>
      <c r="IL257" s="91"/>
      <c r="IM257" s="91"/>
      <c r="IN257" s="91"/>
      <c r="IO257" s="91"/>
      <c r="IP257" s="91"/>
      <c r="IQ257" s="91"/>
      <c r="IR257" s="91"/>
      <c r="IS257" s="91"/>
      <c r="IT257" s="91"/>
      <c r="IU257" s="91"/>
      <c r="IV257" s="91"/>
      <c r="IW257" s="91"/>
      <c r="IX257" s="91"/>
      <c r="IY257" s="91"/>
      <c r="IZ257" s="91"/>
      <c r="JA257" s="91"/>
      <c r="JB257" s="91"/>
      <c r="JC257" s="91"/>
      <c r="JD257" s="91"/>
      <c r="JE257" s="91"/>
      <c r="JF257" s="91"/>
      <c r="JG257" s="91"/>
      <c r="JH257" s="91"/>
      <c r="JI257" s="91"/>
      <c r="JJ257" s="91"/>
      <c r="JK257" s="91"/>
      <c r="JL257" s="91"/>
      <c r="JM257" s="91"/>
      <c r="JN257" s="91"/>
      <c r="JO257" s="91"/>
      <c r="JP257" s="91"/>
      <c r="JQ257" s="91"/>
      <c r="JR257" s="91"/>
      <c r="JS257" s="91"/>
      <c r="JT257" s="91"/>
      <c r="JU257" s="91"/>
      <c r="JV257" s="91"/>
      <c r="JW257" s="91"/>
      <c r="JX257" s="91"/>
      <c r="JY257" s="91"/>
      <c r="JZ257" s="91"/>
      <c r="KA257" s="91"/>
      <c r="KB257" s="91"/>
      <c r="KC257" s="91"/>
      <c r="KD257" s="91"/>
      <c r="KE257" s="91"/>
      <c r="KF257" s="91"/>
      <c r="KG257" s="91"/>
      <c r="KH257" s="91"/>
      <c r="KI257" s="91"/>
      <c r="KJ257" s="91"/>
      <c r="KK257" s="91"/>
      <c r="KL257" s="91"/>
      <c r="KM257" s="91"/>
      <c r="KN257" s="91"/>
      <c r="KO257" s="91"/>
      <c r="KP257" s="91"/>
      <c r="KQ257" s="91"/>
      <c r="KR257" s="91"/>
      <c r="KS257" s="91"/>
      <c r="KT257" s="91"/>
      <c r="KU257" s="91"/>
      <c r="KV257" s="91"/>
      <c r="KW257" s="91"/>
      <c r="KX257" s="91"/>
      <c r="KY257" s="91"/>
      <c r="KZ257" s="91"/>
      <c r="LA257" s="91"/>
      <c r="LB257" s="91"/>
      <c r="LC257" s="91"/>
      <c r="LD257" s="91"/>
      <c r="LE257" s="91"/>
      <c r="LF257" s="91"/>
      <c r="LG257" s="91"/>
      <c r="LH257" s="91"/>
      <c r="LI257" s="91"/>
      <c r="LJ257" s="91"/>
      <c r="LK257" s="91"/>
      <c r="LL257" s="91"/>
      <c r="LM257" s="91"/>
      <c r="LN257" s="91"/>
      <c r="LO257" s="91"/>
      <c r="LP257" s="91"/>
      <c r="LQ257" s="91"/>
      <c r="LR257" s="91"/>
      <c r="LS257" s="91"/>
      <c r="LT257" s="91"/>
      <c r="LU257" s="91"/>
      <c r="LV257" s="91"/>
      <c r="LW257" s="91"/>
      <c r="LX257" s="91"/>
      <c r="LY257" s="91"/>
    </row>
    <row r="258" spans="1:337" s="1" customFormat="1" ht="15" thickBot="1" x14ac:dyDescent="0.4">
      <c r="A258" s="59">
        <f>A254+1</f>
        <v>63</v>
      </c>
      <c r="B258" s="3">
        <v>0</v>
      </c>
      <c r="C258" s="4">
        <v>0</v>
      </c>
      <c r="D258" s="5">
        <v>0</v>
      </c>
      <c r="E258" s="48" cm="1">
        <f t="array" ref="E258:F260">AF254:AG256</f>
        <v>-0.43996367739000736</v>
      </c>
      <c r="F258" s="49">
        <v>-0.30680847088806162</v>
      </c>
      <c r="G258" s="49" cm="1">
        <f t="array" ref="G258:G260">AI254:AI256</f>
        <v>4.2890307853882543</v>
      </c>
      <c r="H258" s="49" cm="1">
        <f t="array" ref="H258:H260">AH254:AH256</f>
        <v>0.44563700699601072</v>
      </c>
      <c r="I258" s="52">
        <f>AJ254</f>
        <v>-1.6665464264526622</v>
      </c>
      <c r="J258" s="8">
        <v>3</v>
      </c>
      <c r="K258" s="9" cm="1">
        <f t="array" ref="K258:N260" xml:space="preserve"> MMULT(E258:F260, TRANSPOSE(B258:C261))+H258:H260</f>
        <v>0.44563700699601072</v>
      </c>
      <c r="L258" s="9">
        <v>0.1388285361079491</v>
      </c>
      <c r="M258" s="9">
        <v>5.6733296060033633E-3</v>
      </c>
      <c r="N258" s="9">
        <v>-0.30113514128205821</v>
      </c>
      <c r="O258" s="11">
        <f>(EXP(K258)-EXP(-K258))/(EXP(K258)+EXP(-K258))</f>
        <v>0.41830602869093109</v>
      </c>
      <c r="P258" s="11">
        <f t="shared" ref="P258:R260" si="66">1/(1+EXP(-L258))</f>
        <v>0.5346514976567468</v>
      </c>
      <c r="Q258" s="11">
        <f t="shared" si="66"/>
        <v>0.50141832859723012</v>
      </c>
      <c r="R258" s="11">
        <f t="shared" si="66"/>
        <v>0.42528001194388299</v>
      </c>
      <c r="S258" s="105" cm="1">
        <f t="array" ref="S258:S261">MMULT(TRANSPOSE(O258:R260), G258:G260)+I258</f>
        <v>-0.18042432841019251</v>
      </c>
      <c r="T258" s="15">
        <f t="shared" si="52"/>
        <v>0.45501588217550759</v>
      </c>
      <c r="U258" s="16" cm="1">
        <f t="array" ref="U258">0.25*(-SUMPRODUCT(D258:D261,LN(T258:T261))-SUMPRODUCT(1-D258:D261,LN(1-T258:T261)))</f>
        <v>0.59434825273032099</v>
      </c>
      <c r="V258" s="17" cm="1">
        <f t="array" ref="V258:V261">0.25*(T258:T261-D258:D261)</f>
        <v>0.1137539705438769</v>
      </c>
      <c r="W258" s="20" cm="1">
        <f t="array" ref="W258:W260" xml:space="preserve"> TRANSPOSE(MMULT( TRANSPOSE(_xlfn.ANCHORARRAY(V258)), TRANSPOSE(O258:R260)))</f>
        <v>-1.921412043237504E-2</v>
      </c>
      <c r="X258" s="20">
        <f>SUM(_xlfn.ANCHORARRAY(V258))</f>
        <v>5.0602656683312319E-3</v>
      </c>
      <c r="Y258" s="22" cm="1">
        <f t="array" ref="Y258:AB260">(G258:G260)*(TRANSPOSE(_xlfn.ANCHORARRAY(V258))*(O258:R260)*(1-O258:R260))</f>
        <v>0.11871741034536513</v>
      </c>
      <c r="Z258" s="23">
        <v>-0.11908428748837725</v>
      </c>
      <c r="AA258" s="23">
        <v>-0.11783847099656401</v>
      </c>
      <c r="AB258" s="17">
        <v>0.11824964656974267</v>
      </c>
      <c r="AC258" s="20" cm="1">
        <f t="array" ref="AC258:AD260">MMULT((_xlfn.ANCHORARRAY(Y258)),(B258:C261))</f>
        <v>4.1117557317865705E-4</v>
      </c>
      <c r="AD258" s="26">
        <v>-8.3464091863458267E-4</v>
      </c>
      <c r="AE258" s="28">
        <f>SUM(Y258:AB258)</f>
        <v>4.4298430166539449E-5</v>
      </c>
      <c r="AF258" s="117" cm="1">
        <f t="array" ref="AF258:AG260">E258:F260-3*(_xlfn.ANCHORARRAY(AC258))</f>
        <v>-0.44119720410954333</v>
      </c>
      <c r="AG258" s="118">
        <v>-0.3043045481321579</v>
      </c>
      <c r="AH258" s="114" cm="1">
        <f t="array" ref="AH258:AH260">(H258:H260)-3*(AE258:AE260)</f>
        <v>0.44550411170551107</v>
      </c>
      <c r="AI258" s="121" cm="1">
        <f t="array" ref="AI258:AI260">G258:G260-3*(_xlfn.ANCHORARRAY(W258))</f>
        <v>4.3466731466853794</v>
      </c>
      <c r="AJ258" s="124">
        <f>I258-3*(X258)</f>
        <v>-1.6817272234576559</v>
      </c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  <c r="AY258" s="91"/>
      <c r="AZ258" s="91"/>
      <c r="BA258" s="91"/>
      <c r="BB258" s="91"/>
      <c r="BC258" s="91"/>
      <c r="BD258" s="91"/>
      <c r="BE258" s="91"/>
      <c r="BF258" s="91"/>
      <c r="BG258" s="91"/>
      <c r="BH258" s="91"/>
      <c r="BI258" s="91"/>
      <c r="BJ258" s="91"/>
      <c r="BK258" s="91"/>
      <c r="BL258" s="91"/>
      <c r="BM258" s="91"/>
      <c r="BN258" s="91"/>
      <c r="BO258" s="91"/>
      <c r="BP258" s="91"/>
      <c r="BQ258" s="91"/>
      <c r="BR258" s="91"/>
      <c r="BS258" s="91"/>
      <c r="BT258" s="91"/>
      <c r="BU258" s="91"/>
      <c r="BV258" s="91"/>
      <c r="BW258" s="91"/>
      <c r="BX258" s="91"/>
      <c r="BY258" s="91"/>
      <c r="BZ258" s="91"/>
      <c r="CA258" s="91"/>
      <c r="CB258" s="91"/>
      <c r="CC258" s="91"/>
      <c r="CD258" s="91"/>
      <c r="CE258" s="91"/>
      <c r="CF258" s="91"/>
      <c r="CG258" s="91"/>
      <c r="CH258" s="91"/>
      <c r="CI258" s="91"/>
      <c r="CJ258" s="91"/>
      <c r="CK258" s="91"/>
      <c r="CL258" s="91"/>
      <c r="CM258" s="91"/>
      <c r="CN258" s="91"/>
      <c r="CO258" s="91"/>
      <c r="CP258" s="91"/>
      <c r="CQ258" s="91"/>
      <c r="CR258" s="91"/>
      <c r="CS258" s="91"/>
      <c r="CT258" s="91"/>
      <c r="CU258" s="91"/>
      <c r="CV258" s="91"/>
      <c r="CW258" s="91"/>
      <c r="CX258" s="91"/>
      <c r="CY258" s="91"/>
      <c r="CZ258" s="91"/>
      <c r="DA258" s="91"/>
      <c r="DB258" s="91"/>
      <c r="DC258" s="91"/>
      <c r="DD258" s="91"/>
      <c r="DE258" s="91"/>
      <c r="DF258" s="91"/>
      <c r="DG258" s="91"/>
      <c r="DH258" s="91"/>
      <c r="DI258" s="91"/>
      <c r="DJ258" s="91"/>
      <c r="DK258" s="91"/>
      <c r="DL258" s="91"/>
      <c r="DM258" s="91"/>
      <c r="DN258" s="91"/>
      <c r="DO258" s="91"/>
      <c r="DP258" s="91"/>
      <c r="DQ258" s="91"/>
      <c r="DR258" s="91"/>
      <c r="DS258" s="91"/>
      <c r="DT258" s="91"/>
      <c r="DU258" s="91"/>
      <c r="DV258" s="91"/>
      <c r="DW258" s="91"/>
      <c r="DX258" s="91"/>
      <c r="DY258" s="91"/>
      <c r="DZ258" s="91"/>
      <c r="EA258" s="91"/>
      <c r="EB258" s="91"/>
      <c r="EC258" s="91"/>
      <c r="ED258" s="91"/>
      <c r="EE258" s="91"/>
      <c r="EF258" s="91"/>
      <c r="EG258" s="91"/>
      <c r="EH258" s="91"/>
      <c r="EI258" s="91"/>
      <c r="EJ258" s="91"/>
      <c r="EK258" s="91"/>
      <c r="EL258" s="91"/>
      <c r="EM258" s="91"/>
      <c r="EN258" s="91"/>
      <c r="EO258" s="91"/>
      <c r="EP258" s="91"/>
      <c r="EQ258" s="91"/>
      <c r="ER258" s="91"/>
      <c r="ES258" s="91"/>
      <c r="ET258" s="91"/>
      <c r="EU258" s="91"/>
      <c r="EV258" s="91"/>
      <c r="EW258" s="91"/>
      <c r="EX258" s="91"/>
      <c r="EY258" s="91"/>
      <c r="EZ258" s="91"/>
      <c r="FA258" s="91"/>
      <c r="FB258" s="91"/>
      <c r="FC258" s="91"/>
      <c r="FD258" s="91"/>
      <c r="FE258" s="91"/>
      <c r="FF258" s="91"/>
      <c r="FG258" s="91"/>
      <c r="FH258" s="91"/>
      <c r="FI258" s="91"/>
      <c r="FJ258" s="91"/>
      <c r="FK258" s="91"/>
      <c r="FL258" s="91"/>
      <c r="FM258" s="91"/>
      <c r="FN258" s="91"/>
      <c r="FO258" s="91"/>
      <c r="FP258" s="91"/>
      <c r="FQ258" s="91"/>
      <c r="FR258" s="91"/>
      <c r="FS258" s="91"/>
      <c r="FT258" s="91"/>
      <c r="FU258" s="91"/>
      <c r="FV258" s="91"/>
      <c r="FW258" s="91"/>
      <c r="FX258" s="91"/>
      <c r="FY258" s="91"/>
      <c r="FZ258" s="91"/>
      <c r="GA258" s="91"/>
      <c r="GB258" s="91"/>
      <c r="GC258" s="91"/>
      <c r="GD258" s="91"/>
      <c r="GE258" s="91"/>
      <c r="GF258" s="91"/>
      <c r="GG258" s="91"/>
      <c r="GH258" s="91"/>
      <c r="GI258" s="91"/>
      <c r="GJ258" s="91"/>
      <c r="GK258" s="91"/>
      <c r="GL258" s="91"/>
      <c r="GM258" s="91"/>
      <c r="GN258" s="91"/>
      <c r="GO258" s="91"/>
      <c r="GP258" s="91"/>
      <c r="GQ258" s="91"/>
      <c r="GR258" s="91"/>
      <c r="GS258" s="91"/>
      <c r="GT258" s="91"/>
      <c r="GU258" s="91"/>
      <c r="GV258" s="91"/>
      <c r="GW258" s="91"/>
      <c r="GX258" s="91"/>
      <c r="GY258" s="91"/>
      <c r="GZ258" s="91"/>
      <c r="HA258" s="91"/>
      <c r="HB258" s="91"/>
      <c r="HC258" s="91"/>
      <c r="HD258" s="91"/>
      <c r="HE258" s="91"/>
      <c r="HF258" s="91"/>
      <c r="HG258" s="91"/>
      <c r="HH258" s="91"/>
      <c r="HI258" s="91"/>
      <c r="HJ258" s="91"/>
      <c r="HK258" s="91"/>
      <c r="HL258" s="91"/>
      <c r="HM258" s="91"/>
      <c r="HN258" s="91"/>
      <c r="HO258" s="91"/>
      <c r="HP258" s="91"/>
      <c r="HQ258" s="91"/>
      <c r="HR258" s="91"/>
      <c r="HS258" s="91"/>
      <c r="HT258" s="91"/>
      <c r="HU258" s="91"/>
      <c r="HV258" s="91"/>
      <c r="HW258" s="91"/>
      <c r="HX258" s="91"/>
      <c r="HY258" s="91"/>
      <c r="HZ258" s="91"/>
      <c r="IA258" s="91"/>
      <c r="IB258" s="91"/>
      <c r="IC258" s="91"/>
      <c r="ID258" s="91"/>
      <c r="IE258" s="91"/>
      <c r="IF258" s="91"/>
      <c r="IG258" s="91"/>
      <c r="IH258" s="91"/>
      <c r="II258" s="91"/>
      <c r="IJ258" s="91"/>
      <c r="IK258" s="91"/>
      <c r="IL258" s="91"/>
      <c r="IM258" s="91"/>
      <c r="IN258" s="91"/>
      <c r="IO258" s="91"/>
      <c r="IP258" s="91"/>
      <c r="IQ258" s="91"/>
      <c r="IR258" s="91"/>
      <c r="IS258" s="91"/>
      <c r="IT258" s="91"/>
      <c r="IU258" s="91"/>
      <c r="IV258" s="91"/>
      <c r="IW258" s="91"/>
      <c r="IX258" s="91"/>
      <c r="IY258" s="91"/>
      <c r="IZ258" s="91"/>
      <c r="JA258" s="91"/>
      <c r="JB258" s="91"/>
      <c r="JC258" s="91"/>
      <c r="JD258" s="91"/>
      <c r="JE258" s="91"/>
      <c r="JF258" s="91"/>
      <c r="JG258" s="91"/>
      <c r="JH258" s="91"/>
      <c r="JI258" s="91"/>
      <c r="JJ258" s="91"/>
      <c r="JK258" s="91"/>
      <c r="JL258" s="91"/>
      <c r="JM258" s="91"/>
      <c r="JN258" s="91"/>
      <c r="JO258" s="91"/>
      <c r="JP258" s="91"/>
      <c r="JQ258" s="91"/>
      <c r="JR258" s="91"/>
      <c r="JS258" s="91"/>
      <c r="JT258" s="91"/>
      <c r="JU258" s="91"/>
      <c r="JV258" s="91"/>
      <c r="JW258" s="91"/>
      <c r="JX258" s="91"/>
      <c r="JY258" s="91"/>
      <c r="JZ258" s="91"/>
      <c r="KA258" s="91"/>
      <c r="KB258" s="91"/>
      <c r="KC258" s="91"/>
      <c r="KD258" s="91"/>
      <c r="KE258" s="91"/>
      <c r="KF258" s="91"/>
      <c r="KG258" s="91"/>
      <c r="KH258" s="91"/>
      <c r="KI258" s="91"/>
      <c r="KJ258" s="91"/>
      <c r="KK258" s="91"/>
      <c r="KL258" s="91"/>
      <c r="KM258" s="91"/>
      <c r="KN258" s="91"/>
      <c r="KO258" s="91"/>
      <c r="KP258" s="91"/>
      <c r="KQ258" s="91"/>
      <c r="KR258" s="91"/>
      <c r="KS258" s="91"/>
      <c r="KT258" s="91"/>
      <c r="KU258" s="91"/>
      <c r="KV258" s="91"/>
      <c r="KW258" s="91"/>
      <c r="KX258" s="91"/>
      <c r="KY258" s="91"/>
      <c r="KZ258" s="91"/>
      <c r="LA258" s="91"/>
      <c r="LB258" s="91"/>
      <c r="LC258" s="91"/>
      <c r="LD258" s="91"/>
      <c r="LE258" s="91"/>
      <c r="LF258" s="91"/>
      <c r="LG258" s="91"/>
      <c r="LH258" s="91"/>
      <c r="LI258" s="91"/>
      <c r="LJ258" s="91"/>
      <c r="LK258" s="91"/>
      <c r="LL258" s="91"/>
      <c r="LM258" s="91"/>
      <c r="LN258" s="91"/>
      <c r="LO258" s="91"/>
      <c r="LP258" s="91"/>
      <c r="LQ258" s="91"/>
      <c r="LR258" s="91"/>
      <c r="LS258" s="91"/>
      <c r="LT258" s="91"/>
      <c r="LU258" s="91"/>
      <c r="LV258" s="91"/>
      <c r="LW258" s="91"/>
      <c r="LX258" s="91"/>
      <c r="LY258" s="91"/>
    </row>
    <row r="259" spans="1:337" s="1" customFormat="1" ht="15" thickBot="1" x14ac:dyDescent="0.4">
      <c r="A259" s="60"/>
      <c r="B259" s="29">
        <v>0</v>
      </c>
      <c r="C259" s="30">
        <v>1</v>
      </c>
      <c r="D259" s="31">
        <v>1</v>
      </c>
      <c r="E259" s="50">
        <v>-0.47241832830587893</v>
      </c>
      <c r="F259" s="51">
        <v>0.80827824851213281</v>
      </c>
      <c r="G259" s="49">
        <v>-0.57289739255444072</v>
      </c>
      <c r="H259" s="49">
        <v>0.19088163316746545</v>
      </c>
      <c r="I259" s="53"/>
      <c r="J259" s="34"/>
      <c r="K259" s="10">
        <v>0.19088163316746545</v>
      </c>
      <c r="L259" s="10">
        <v>0.99915988167959824</v>
      </c>
      <c r="M259" s="10">
        <v>-0.28153669513841351</v>
      </c>
      <c r="N259" s="10">
        <v>0.52674155337371931</v>
      </c>
      <c r="O259" s="13">
        <f>1/(1+EXP(-K259))</f>
        <v>0.54757604002375393</v>
      </c>
      <c r="P259" s="13">
        <f t="shared" si="66"/>
        <v>0.73089336928272852</v>
      </c>
      <c r="Q259" s="13">
        <f t="shared" si="66"/>
        <v>0.43007707510727233</v>
      </c>
      <c r="R259" s="13">
        <f t="shared" si="66"/>
        <v>0.62872281091503446</v>
      </c>
      <c r="S259" s="106">
        <v>0.21530187513023114</v>
      </c>
      <c r="T259" s="15">
        <f t="shared" si="52"/>
        <v>0.55361850526649958</v>
      </c>
      <c r="U259" s="35"/>
      <c r="V259" s="18">
        <v>-0.1115953736833751</v>
      </c>
      <c r="W259" s="21">
        <v>4.3798265526346081E-3</v>
      </c>
      <c r="X259" s="21"/>
      <c r="Y259" s="24">
        <v>-1.6144828779019658E-2</v>
      </c>
      <c r="Z259" s="25">
        <v>1.2574810735491092E-2</v>
      </c>
      <c r="AA259" s="25">
        <v>1.5432301052515467E-2</v>
      </c>
      <c r="AB259" s="18">
        <v>-1.5084945493372651E-2</v>
      </c>
      <c r="AC259" s="21">
        <v>3.4735555914281596E-4</v>
      </c>
      <c r="AD259" s="27">
        <v>-2.5101347578815585E-3</v>
      </c>
      <c r="AE259" s="28">
        <f>SUM(Y259:AB259)</f>
        <v>-3.2226624843857497E-3</v>
      </c>
      <c r="AF259" s="117">
        <v>-0.47346039498330739</v>
      </c>
      <c r="AG259" s="118">
        <v>0.81580865278577752</v>
      </c>
      <c r="AH259" s="115">
        <v>0.2005496206206227</v>
      </c>
      <c r="AI259" s="122">
        <v>-0.58603687221234457</v>
      </c>
      <c r="AJ259" s="125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  <c r="AW259" s="91"/>
      <c r="AX259" s="91"/>
      <c r="AY259" s="91"/>
      <c r="AZ259" s="91"/>
      <c r="BA259" s="91"/>
      <c r="BB259" s="91"/>
      <c r="BC259" s="91"/>
      <c r="BD259" s="91"/>
      <c r="BE259" s="91"/>
      <c r="BF259" s="91"/>
      <c r="BG259" s="91"/>
      <c r="BH259" s="91"/>
      <c r="BI259" s="91"/>
      <c r="BJ259" s="91"/>
      <c r="BK259" s="91"/>
      <c r="BL259" s="91"/>
      <c r="BM259" s="91"/>
      <c r="BN259" s="91"/>
      <c r="BO259" s="91"/>
      <c r="BP259" s="91"/>
      <c r="BQ259" s="91"/>
      <c r="BR259" s="91"/>
      <c r="BS259" s="91"/>
      <c r="BT259" s="91"/>
      <c r="BU259" s="91"/>
      <c r="BV259" s="91"/>
      <c r="BW259" s="91"/>
      <c r="BX259" s="91"/>
      <c r="BY259" s="91"/>
      <c r="BZ259" s="91"/>
      <c r="CA259" s="91"/>
      <c r="CB259" s="91"/>
      <c r="CC259" s="91"/>
      <c r="CD259" s="91"/>
      <c r="CE259" s="91"/>
      <c r="CF259" s="91"/>
      <c r="CG259" s="91"/>
      <c r="CH259" s="91"/>
      <c r="CI259" s="91"/>
      <c r="CJ259" s="91"/>
      <c r="CK259" s="91"/>
      <c r="CL259" s="91"/>
      <c r="CM259" s="91"/>
      <c r="CN259" s="91"/>
      <c r="CO259" s="91"/>
      <c r="CP259" s="91"/>
      <c r="CQ259" s="91"/>
      <c r="CR259" s="91"/>
      <c r="CS259" s="91"/>
      <c r="CT259" s="91"/>
      <c r="CU259" s="91"/>
      <c r="CV259" s="91"/>
      <c r="CW259" s="91"/>
      <c r="CX259" s="91"/>
      <c r="CY259" s="91"/>
      <c r="CZ259" s="91"/>
      <c r="DA259" s="91"/>
      <c r="DB259" s="91"/>
      <c r="DC259" s="91"/>
      <c r="DD259" s="91"/>
      <c r="DE259" s="91"/>
      <c r="DF259" s="91"/>
      <c r="DG259" s="91"/>
      <c r="DH259" s="91"/>
      <c r="DI259" s="91"/>
      <c r="DJ259" s="91"/>
      <c r="DK259" s="91"/>
      <c r="DL259" s="91"/>
      <c r="DM259" s="91"/>
      <c r="DN259" s="91"/>
      <c r="DO259" s="91"/>
      <c r="DP259" s="91"/>
      <c r="DQ259" s="91"/>
      <c r="DR259" s="91"/>
      <c r="DS259" s="91"/>
      <c r="DT259" s="91"/>
      <c r="DU259" s="91"/>
      <c r="DV259" s="91"/>
      <c r="DW259" s="91"/>
      <c r="DX259" s="91"/>
      <c r="DY259" s="91"/>
      <c r="DZ259" s="91"/>
      <c r="EA259" s="91"/>
      <c r="EB259" s="91"/>
      <c r="EC259" s="91"/>
      <c r="ED259" s="91"/>
      <c r="EE259" s="91"/>
      <c r="EF259" s="91"/>
      <c r="EG259" s="91"/>
      <c r="EH259" s="91"/>
      <c r="EI259" s="91"/>
      <c r="EJ259" s="91"/>
      <c r="EK259" s="91"/>
      <c r="EL259" s="91"/>
      <c r="EM259" s="91"/>
      <c r="EN259" s="91"/>
      <c r="EO259" s="91"/>
      <c r="EP259" s="91"/>
      <c r="EQ259" s="91"/>
      <c r="ER259" s="91"/>
      <c r="ES259" s="91"/>
      <c r="ET259" s="91"/>
      <c r="EU259" s="91"/>
      <c r="EV259" s="91"/>
      <c r="EW259" s="91"/>
      <c r="EX259" s="91"/>
      <c r="EY259" s="91"/>
      <c r="EZ259" s="91"/>
      <c r="FA259" s="91"/>
      <c r="FB259" s="91"/>
      <c r="FC259" s="91"/>
      <c r="FD259" s="91"/>
      <c r="FE259" s="91"/>
      <c r="FF259" s="91"/>
      <c r="FG259" s="91"/>
      <c r="FH259" s="91"/>
      <c r="FI259" s="91"/>
      <c r="FJ259" s="91"/>
      <c r="FK259" s="91"/>
      <c r="FL259" s="91"/>
      <c r="FM259" s="91"/>
      <c r="FN259" s="91"/>
      <c r="FO259" s="91"/>
      <c r="FP259" s="91"/>
      <c r="FQ259" s="91"/>
      <c r="FR259" s="91"/>
      <c r="FS259" s="91"/>
      <c r="FT259" s="91"/>
      <c r="FU259" s="91"/>
      <c r="FV259" s="91"/>
      <c r="FW259" s="91"/>
      <c r="FX259" s="91"/>
      <c r="FY259" s="91"/>
      <c r="FZ259" s="91"/>
      <c r="GA259" s="91"/>
      <c r="GB259" s="91"/>
      <c r="GC259" s="91"/>
      <c r="GD259" s="91"/>
      <c r="GE259" s="91"/>
      <c r="GF259" s="91"/>
      <c r="GG259" s="91"/>
      <c r="GH259" s="91"/>
      <c r="GI259" s="91"/>
      <c r="GJ259" s="91"/>
      <c r="GK259" s="91"/>
      <c r="GL259" s="91"/>
      <c r="GM259" s="91"/>
      <c r="GN259" s="91"/>
      <c r="GO259" s="91"/>
      <c r="GP259" s="91"/>
      <c r="GQ259" s="91"/>
      <c r="GR259" s="91"/>
      <c r="GS259" s="91"/>
      <c r="GT259" s="91"/>
      <c r="GU259" s="91"/>
      <c r="GV259" s="91"/>
      <c r="GW259" s="91"/>
      <c r="GX259" s="91"/>
      <c r="GY259" s="91"/>
      <c r="GZ259" s="91"/>
      <c r="HA259" s="91"/>
      <c r="HB259" s="91"/>
      <c r="HC259" s="91"/>
      <c r="HD259" s="91"/>
      <c r="HE259" s="91"/>
      <c r="HF259" s="91"/>
      <c r="HG259" s="91"/>
      <c r="HH259" s="91"/>
      <c r="HI259" s="91"/>
      <c r="HJ259" s="91"/>
      <c r="HK259" s="91"/>
      <c r="HL259" s="91"/>
      <c r="HM259" s="91"/>
      <c r="HN259" s="91"/>
      <c r="HO259" s="91"/>
      <c r="HP259" s="91"/>
      <c r="HQ259" s="91"/>
      <c r="HR259" s="91"/>
      <c r="HS259" s="91"/>
      <c r="HT259" s="91"/>
      <c r="HU259" s="91"/>
      <c r="HV259" s="91"/>
      <c r="HW259" s="91"/>
      <c r="HX259" s="91"/>
      <c r="HY259" s="91"/>
      <c r="HZ259" s="91"/>
      <c r="IA259" s="91"/>
      <c r="IB259" s="91"/>
      <c r="IC259" s="91"/>
      <c r="ID259" s="91"/>
      <c r="IE259" s="91"/>
      <c r="IF259" s="91"/>
      <c r="IG259" s="91"/>
      <c r="IH259" s="91"/>
      <c r="II259" s="91"/>
      <c r="IJ259" s="91"/>
      <c r="IK259" s="91"/>
      <c r="IL259" s="91"/>
      <c r="IM259" s="91"/>
      <c r="IN259" s="91"/>
      <c r="IO259" s="91"/>
      <c r="IP259" s="91"/>
      <c r="IQ259" s="91"/>
      <c r="IR259" s="91"/>
      <c r="IS259" s="91"/>
      <c r="IT259" s="91"/>
      <c r="IU259" s="91"/>
      <c r="IV259" s="91"/>
      <c r="IW259" s="91"/>
      <c r="IX259" s="91"/>
      <c r="IY259" s="91"/>
      <c r="IZ259" s="91"/>
      <c r="JA259" s="91"/>
      <c r="JB259" s="91"/>
      <c r="JC259" s="91"/>
      <c r="JD259" s="91"/>
      <c r="JE259" s="91"/>
      <c r="JF259" s="91"/>
      <c r="JG259" s="91"/>
      <c r="JH259" s="91"/>
      <c r="JI259" s="91"/>
      <c r="JJ259" s="91"/>
      <c r="JK259" s="91"/>
      <c r="JL259" s="91"/>
      <c r="JM259" s="91"/>
      <c r="JN259" s="91"/>
      <c r="JO259" s="91"/>
      <c r="JP259" s="91"/>
      <c r="JQ259" s="91"/>
      <c r="JR259" s="91"/>
      <c r="JS259" s="91"/>
      <c r="JT259" s="91"/>
      <c r="JU259" s="91"/>
      <c r="JV259" s="91"/>
      <c r="JW259" s="91"/>
      <c r="JX259" s="91"/>
      <c r="JY259" s="91"/>
      <c r="JZ259" s="91"/>
      <c r="KA259" s="91"/>
      <c r="KB259" s="91"/>
      <c r="KC259" s="91"/>
      <c r="KD259" s="91"/>
      <c r="KE259" s="91"/>
      <c r="KF259" s="91"/>
      <c r="KG259" s="91"/>
      <c r="KH259" s="91"/>
      <c r="KI259" s="91"/>
      <c r="KJ259" s="91"/>
      <c r="KK259" s="91"/>
      <c r="KL259" s="91"/>
      <c r="KM259" s="91"/>
      <c r="KN259" s="91"/>
      <c r="KO259" s="91"/>
      <c r="KP259" s="91"/>
      <c r="KQ259" s="91"/>
      <c r="KR259" s="91"/>
      <c r="KS259" s="91"/>
      <c r="KT259" s="91"/>
      <c r="KU259" s="91"/>
      <c r="KV259" s="91"/>
      <c r="KW259" s="91"/>
      <c r="KX259" s="91"/>
      <c r="KY259" s="91"/>
      <c r="KZ259" s="91"/>
      <c r="LA259" s="91"/>
      <c r="LB259" s="91"/>
      <c r="LC259" s="91"/>
      <c r="LD259" s="91"/>
      <c r="LE259" s="91"/>
      <c r="LF259" s="91"/>
      <c r="LG259" s="91"/>
      <c r="LH259" s="91"/>
      <c r="LI259" s="91"/>
      <c r="LJ259" s="91"/>
      <c r="LK259" s="91"/>
      <c r="LL259" s="91"/>
      <c r="LM259" s="91"/>
      <c r="LN259" s="91"/>
      <c r="LO259" s="91"/>
      <c r="LP259" s="91"/>
      <c r="LQ259" s="91"/>
      <c r="LR259" s="91"/>
      <c r="LS259" s="91"/>
      <c r="LT259" s="91"/>
      <c r="LU259" s="91"/>
      <c r="LV259" s="91"/>
      <c r="LW259" s="91"/>
      <c r="LX259" s="91"/>
      <c r="LY259" s="91"/>
    </row>
    <row r="260" spans="1:337" s="1" customFormat="1" ht="15" thickBot="1" x14ac:dyDescent="0.4">
      <c r="A260" s="60"/>
      <c r="B260" s="29">
        <v>1</v>
      </c>
      <c r="C260" s="30">
        <v>0</v>
      </c>
      <c r="D260" s="31">
        <v>1</v>
      </c>
      <c r="E260" s="50">
        <v>-0.17448362360809222</v>
      </c>
      <c r="F260" s="51">
        <v>0.53945800672510902</v>
      </c>
      <c r="G260" s="49">
        <v>1.297405851768229E-2</v>
      </c>
      <c r="H260" s="49">
        <v>-0.24398939531028563</v>
      </c>
      <c r="I260" s="53"/>
      <c r="J260" s="34"/>
      <c r="K260" s="10">
        <v>-0.24398939531028563</v>
      </c>
      <c r="L260" s="10">
        <v>0.29546861141482339</v>
      </c>
      <c r="M260" s="10">
        <v>-0.41847301891837785</v>
      </c>
      <c r="N260" s="10">
        <v>0.12098498780673117</v>
      </c>
      <c r="O260" s="13">
        <f>1/(1+EXP(-K260))</f>
        <v>0.43930346242007856</v>
      </c>
      <c r="P260" s="13">
        <f t="shared" si="66"/>
        <v>0.57333440930896473</v>
      </c>
      <c r="Q260" s="13">
        <f t="shared" si="66"/>
        <v>0.39688220097304999</v>
      </c>
      <c r="R260" s="13">
        <f t="shared" si="66"/>
        <v>0.53020940708916064</v>
      </c>
      <c r="S260" s="106">
        <v>0.24281135923243546</v>
      </c>
      <c r="T260" s="15">
        <f t="shared" si="52"/>
        <v>0.56040634781165299</v>
      </c>
      <c r="U260" s="35"/>
      <c r="V260" s="18">
        <v>-0.10989841304708675</v>
      </c>
      <c r="W260" s="21">
        <v>2.1819859379164502E-3</v>
      </c>
      <c r="X260" s="21"/>
      <c r="Y260" s="24">
        <v>3.6352553091508426E-4</v>
      </c>
      <c r="Z260" s="25">
        <v>-3.5417481045750743E-4</v>
      </c>
      <c r="AA260" s="25">
        <v>-3.412958767350019E-4</v>
      </c>
      <c r="AB260" s="18">
        <v>3.6453313642376996E-4</v>
      </c>
      <c r="AC260" s="21">
        <v>2.3237259688768056E-5</v>
      </c>
      <c r="AD260" s="27">
        <v>1.0358325966262525E-5</v>
      </c>
      <c r="AE260" s="28">
        <f>SUM(Y260:AB260)</f>
        <v>3.2587980146344883E-5</v>
      </c>
      <c r="AF260" s="117">
        <v>-0.17455333538715853</v>
      </c>
      <c r="AG260" s="118">
        <v>0.53942693174721024</v>
      </c>
      <c r="AH260" s="115">
        <v>-0.24408715925072466</v>
      </c>
      <c r="AI260" s="122">
        <v>6.4281007039329388E-3</v>
      </c>
      <c r="AJ260" s="125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  <c r="AW260" s="91"/>
      <c r="AX260" s="91"/>
      <c r="AY260" s="91"/>
      <c r="AZ260" s="91"/>
      <c r="BA260" s="91"/>
      <c r="BB260" s="91"/>
      <c r="BC260" s="91"/>
      <c r="BD260" s="91"/>
      <c r="BE260" s="91"/>
      <c r="BF260" s="91"/>
      <c r="BG260" s="91"/>
      <c r="BH260" s="91"/>
      <c r="BI260" s="91"/>
      <c r="BJ260" s="91"/>
      <c r="BK260" s="91"/>
      <c r="BL260" s="91"/>
      <c r="BM260" s="91"/>
      <c r="BN260" s="91"/>
      <c r="BO260" s="91"/>
      <c r="BP260" s="91"/>
      <c r="BQ260" s="91"/>
      <c r="BR260" s="91"/>
      <c r="BS260" s="91"/>
      <c r="BT260" s="91"/>
      <c r="BU260" s="91"/>
      <c r="BV260" s="91"/>
      <c r="BW260" s="91"/>
      <c r="BX260" s="91"/>
      <c r="BY260" s="91"/>
      <c r="BZ260" s="91"/>
      <c r="CA260" s="91"/>
      <c r="CB260" s="91"/>
      <c r="CC260" s="91"/>
      <c r="CD260" s="91"/>
      <c r="CE260" s="91"/>
      <c r="CF260" s="91"/>
      <c r="CG260" s="91"/>
      <c r="CH260" s="91"/>
      <c r="CI260" s="91"/>
      <c r="CJ260" s="91"/>
      <c r="CK260" s="91"/>
      <c r="CL260" s="91"/>
      <c r="CM260" s="91"/>
      <c r="CN260" s="91"/>
      <c r="CO260" s="91"/>
      <c r="CP260" s="91"/>
      <c r="CQ260" s="91"/>
      <c r="CR260" s="91"/>
      <c r="CS260" s="91"/>
      <c r="CT260" s="91"/>
      <c r="CU260" s="91"/>
      <c r="CV260" s="91"/>
      <c r="CW260" s="91"/>
      <c r="CX260" s="91"/>
      <c r="CY260" s="91"/>
      <c r="CZ260" s="91"/>
      <c r="DA260" s="91"/>
      <c r="DB260" s="91"/>
      <c r="DC260" s="91"/>
      <c r="DD260" s="91"/>
      <c r="DE260" s="91"/>
      <c r="DF260" s="91"/>
      <c r="DG260" s="91"/>
      <c r="DH260" s="91"/>
      <c r="DI260" s="91"/>
      <c r="DJ260" s="91"/>
      <c r="DK260" s="91"/>
      <c r="DL260" s="91"/>
      <c r="DM260" s="91"/>
      <c r="DN260" s="91"/>
      <c r="DO260" s="91"/>
      <c r="DP260" s="91"/>
      <c r="DQ260" s="91"/>
      <c r="DR260" s="91"/>
      <c r="DS260" s="91"/>
      <c r="DT260" s="91"/>
      <c r="DU260" s="91"/>
      <c r="DV260" s="91"/>
      <c r="DW260" s="91"/>
      <c r="DX260" s="91"/>
      <c r="DY260" s="91"/>
      <c r="DZ260" s="91"/>
      <c r="EA260" s="91"/>
      <c r="EB260" s="91"/>
      <c r="EC260" s="91"/>
      <c r="ED260" s="91"/>
      <c r="EE260" s="91"/>
      <c r="EF260" s="91"/>
      <c r="EG260" s="91"/>
      <c r="EH260" s="91"/>
      <c r="EI260" s="91"/>
      <c r="EJ260" s="91"/>
      <c r="EK260" s="91"/>
      <c r="EL260" s="91"/>
      <c r="EM260" s="91"/>
      <c r="EN260" s="91"/>
      <c r="EO260" s="91"/>
      <c r="EP260" s="91"/>
      <c r="EQ260" s="91"/>
      <c r="ER260" s="91"/>
      <c r="ES260" s="91"/>
      <c r="ET260" s="91"/>
      <c r="EU260" s="91"/>
      <c r="EV260" s="91"/>
      <c r="EW260" s="91"/>
      <c r="EX260" s="91"/>
      <c r="EY260" s="91"/>
      <c r="EZ260" s="91"/>
      <c r="FA260" s="91"/>
      <c r="FB260" s="91"/>
      <c r="FC260" s="91"/>
      <c r="FD260" s="91"/>
      <c r="FE260" s="91"/>
      <c r="FF260" s="91"/>
      <c r="FG260" s="91"/>
      <c r="FH260" s="91"/>
      <c r="FI260" s="91"/>
      <c r="FJ260" s="91"/>
      <c r="FK260" s="91"/>
      <c r="FL260" s="91"/>
      <c r="FM260" s="91"/>
      <c r="FN260" s="91"/>
      <c r="FO260" s="91"/>
      <c r="FP260" s="91"/>
      <c r="FQ260" s="91"/>
      <c r="FR260" s="91"/>
      <c r="FS260" s="91"/>
      <c r="FT260" s="91"/>
      <c r="FU260" s="91"/>
      <c r="FV260" s="91"/>
      <c r="FW260" s="91"/>
      <c r="FX260" s="91"/>
      <c r="FY260" s="91"/>
      <c r="FZ260" s="91"/>
      <c r="GA260" s="91"/>
      <c r="GB260" s="91"/>
      <c r="GC260" s="91"/>
      <c r="GD260" s="91"/>
      <c r="GE260" s="91"/>
      <c r="GF260" s="91"/>
      <c r="GG260" s="91"/>
      <c r="GH260" s="91"/>
      <c r="GI260" s="91"/>
      <c r="GJ260" s="91"/>
      <c r="GK260" s="91"/>
      <c r="GL260" s="91"/>
      <c r="GM260" s="91"/>
      <c r="GN260" s="91"/>
      <c r="GO260" s="91"/>
      <c r="GP260" s="91"/>
      <c r="GQ260" s="91"/>
      <c r="GR260" s="91"/>
      <c r="GS260" s="91"/>
      <c r="GT260" s="91"/>
      <c r="GU260" s="91"/>
      <c r="GV260" s="91"/>
      <c r="GW260" s="91"/>
      <c r="GX260" s="91"/>
      <c r="GY260" s="91"/>
      <c r="GZ260" s="91"/>
      <c r="HA260" s="91"/>
      <c r="HB260" s="91"/>
      <c r="HC260" s="91"/>
      <c r="HD260" s="91"/>
      <c r="HE260" s="91"/>
      <c r="HF260" s="91"/>
      <c r="HG260" s="91"/>
      <c r="HH260" s="91"/>
      <c r="HI260" s="91"/>
      <c r="HJ260" s="91"/>
      <c r="HK260" s="91"/>
      <c r="HL260" s="91"/>
      <c r="HM260" s="91"/>
      <c r="HN260" s="91"/>
      <c r="HO260" s="91"/>
      <c r="HP260" s="91"/>
      <c r="HQ260" s="91"/>
      <c r="HR260" s="91"/>
      <c r="HS260" s="91"/>
      <c r="HT260" s="91"/>
      <c r="HU260" s="91"/>
      <c r="HV260" s="91"/>
      <c r="HW260" s="91"/>
      <c r="HX260" s="91"/>
      <c r="HY260" s="91"/>
      <c r="HZ260" s="91"/>
      <c r="IA260" s="91"/>
      <c r="IB260" s="91"/>
      <c r="IC260" s="91"/>
      <c r="ID260" s="91"/>
      <c r="IE260" s="91"/>
      <c r="IF260" s="91"/>
      <c r="IG260" s="91"/>
      <c r="IH260" s="91"/>
      <c r="II260" s="91"/>
      <c r="IJ260" s="91"/>
      <c r="IK260" s="91"/>
      <c r="IL260" s="91"/>
      <c r="IM260" s="91"/>
      <c r="IN260" s="91"/>
      <c r="IO260" s="91"/>
      <c r="IP260" s="91"/>
      <c r="IQ260" s="91"/>
      <c r="IR260" s="91"/>
      <c r="IS260" s="91"/>
      <c r="IT260" s="91"/>
      <c r="IU260" s="91"/>
      <c r="IV260" s="91"/>
      <c r="IW260" s="91"/>
      <c r="IX260" s="91"/>
      <c r="IY260" s="91"/>
      <c r="IZ260" s="91"/>
      <c r="JA260" s="91"/>
      <c r="JB260" s="91"/>
      <c r="JC260" s="91"/>
      <c r="JD260" s="91"/>
      <c r="JE260" s="91"/>
      <c r="JF260" s="91"/>
      <c r="JG260" s="91"/>
      <c r="JH260" s="91"/>
      <c r="JI260" s="91"/>
      <c r="JJ260" s="91"/>
      <c r="JK260" s="91"/>
      <c r="JL260" s="91"/>
      <c r="JM260" s="91"/>
      <c r="JN260" s="91"/>
      <c r="JO260" s="91"/>
      <c r="JP260" s="91"/>
      <c r="JQ260" s="91"/>
      <c r="JR260" s="91"/>
      <c r="JS260" s="91"/>
      <c r="JT260" s="91"/>
      <c r="JU260" s="91"/>
      <c r="JV260" s="91"/>
      <c r="JW260" s="91"/>
      <c r="JX260" s="91"/>
      <c r="JY260" s="91"/>
      <c r="JZ260" s="91"/>
      <c r="KA260" s="91"/>
      <c r="KB260" s="91"/>
      <c r="KC260" s="91"/>
      <c r="KD260" s="91"/>
      <c r="KE260" s="91"/>
      <c r="KF260" s="91"/>
      <c r="KG260" s="91"/>
      <c r="KH260" s="91"/>
      <c r="KI260" s="91"/>
      <c r="KJ260" s="91"/>
      <c r="KK260" s="91"/>
      <c r="KL260" s="91"/>
      <c r="KM260" s="91"/>
      <c r="KN260" s="91"/>
      <c r="KO260" s="91"/>
      <c r="KP260" s="91"/>
      <c r="KQ260" s="91"/>
      <c r="KR260" s="91"/>
      <c r="KS260" s="91"/>
      <c r="KT260" s="91"/>
      <c r="KU260" s="91"/>
      <c r="KV260" s="91"/>
      <c r="KW260" s="91"/>
      <c r="KX260" s="91"/>
      <c r="KY260" s="91"/>
      <c r="KZ260" s="91"/>
      <c r="LA260" s="91"/>
      <c r="LB260" s="91"/>
      <c r="LC260" s="91"/>
      <c r="LD260" s="91"/>
      <c r="LE260" s="91"/>
      <c r="LF260" s="91"/>
      <c r="LG260" s="91"/>
      <c r="LH260" s="91"/>
      <c r="LI260" s="91"/>
      <c r="LJ260" s="91"/>
      <c r="LK260" s="91"/>
      <c r="LL260" s="91"/>
      <c r="LM260" s="91"/>
      <c r="LN260" s="91"/>
      <c r="LO260" s="91"/>
      <c r="LP260" s="91"/>
      <c r="LQ260" s="91"/>
      <c r="LR260" s="91"/>
      <c r="LS260" s="91"/>
      <c r="LT260" s="91"/>
      <c r="LU260" s="91"/>
      <c r="LV260" s="91"/>
      <c r="LW260" s="91"/>
      <c r="LX260" s="91"/>
      <c r="LY260" s="91"/>
    </row>
    <row r="261" spans="1:337" s="1" customFormat="1" ht="15" thickBot="1" x14ac:dyDescent="0.4">
      <c r="A261" s="61"/>
      <c r="B261" s="36">
        <v>1</v>
      </c>
      <c r="C261" s="37">
        <v>1</v>
      </c>
      <c r="D261" s="38">
        <v>0</v>
      </c>
      <c r="E261" s="54"/>
      <c r="F261" s="55"/>
      <c r="G261" s="56"/>
      <c r="H261" s="56"/>
      <c r="I261" s="57"/>
      <c r="J261" s="41"/>
      <c r="K261" s="42"/>
      <c r="L261" s="42"/>
      <c r="M261" s="42"/>
      <c r="N261" s="42"/>
      <c r="O261" s="14"/>
      <c r="P261" s="14"/>
      <c r="Q261" s="14"/>
      <c r="R261" s="14"/>
      <c r="S261" s="107">
        <v>-0.19582205395358487</v>
      </c>
      <c r="T261" s="15">
        <f t="shared" si="52"/>
        <v>0.45120032741966476</v>
      </c>
      <c r="U261" s="43"/>
      <c r="V261" s="19">
        <v>0.11280008185491619</v>
      </c>
      <c r="W261" s="44"/>
      <c r="X261" s="44"/>
      <c r="Y261" s="45"/>
      <c r="Z261" s="42"/>
      <c r="AA261" s="42"/>
      <c r="AB261" s="19"/>
      <c r="AC261" s="44"/>
      <c r="AD261" s="46"/>
      <c r="AE261" s="47"/>
      <c r="AF261" s="119"/>
      <c r="AG261" s="120"/>
      <c r="AH261" s="116"/>
      <c r="AI261" s="123"/>
      <c r="AJ261" s="126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  <c r="AY261" s="91"/>
      <c r="AZ261" s="91"/>
      <c r="BA261" s="91"/>
      <c r="BB261" s="91"/>
      <c r="BC261" s="91"/>
      <c r="BD261" s="91"/>
      <c r="BE261" s="91"/>
      <c r="BF261" s="91"/>
      <c r="BG261" s="91"/>
      <c r="BH261" s="91"/>
      <c r="BI261" s="91"/>
      <c r="BJ261" s="91"/>
      <c r="BK261" s="91"/>
      <c r="BL261" s="91"/>
      <c r="BM261" s="91"/>
      <c r="BN261" s="91"/>
      <c r="BO261" s="91"/>
      <c r="BP261" s="91"/>
      <c r="BQ261" s="91"/>
      <c r="BR261" s="91"/>
      <c r="BS261" s="91"/>
      <c r="BT261" s="91"/>
      <c r="BU261" s="91"/>
      <c r="BV261" s="91"/>
      <c r="BW261" s="91"/>
      <c r="BX261" s="91"/>
      <c r="BY261" s="91"/>
      <c r="BZ261" s="91"/>
      <c r="CA261" s="91"/>
      <c r="CB261" s="91"/>
      <c r="CC261" s="91"/>
      <c r="CD261" s="91"/>
      <c r="CE261" s="91"/>
      <c r="CF261" s="91"/>
      <c r="CG261" s="91"/>
      <c r="CH261" s="91"/>
      <c r="CI261" s="91"/>
      <c r="CJ261" s="91"/>
      <c r="CK261" s="91"/>
      <c r="CL261" s="91"/>
      <c r="CM261" s="91"/>
      <c r="CN261" s="91"/>
      <c r="CO261" s="91"/>
      <c r="CP261" s="91"/>
      <c r="CQ261" s="91"/>
      <c r="CR261" s="91"/>
      <c r="CS261" s="91"/>
      <c r="CT261" s="91"/>
      <c r="CU261" s="91"/>
      <c r="CV261" s="91"/>
      <c r="CW261" s="91"/>
      <c r="CX261" s="91"/>
      <c r="CY261" s="91"/>
      <c r="CZ261" s="91"/>
      <c r="DA261" s="91"/>
      <c r="DB261" s="91"/>
      <c r="DC261" s="91"/>
      <c r="DD261" s="91"/>
      <c r="DE261" s="91"/>
      <c r="DF261" s="91"/>
      <c r="DG261" s="91"/>
      <c r="DH261" s="91"/>
      <c r="DI261" s="91"/>
      <c r="DJ261" s="91"/>
      <c r="DK261" s="91"/>
      <c r="DL261" s="91"/>
      <c r="DM261" s="91"/>
      <c r="DN261" s="91"/>
      <c r="DO261" s="91"/>
      <c r="DP261" s="91"/>
      <c r="DQ261" s="91"/>
      <c r="DR261" s="91"/>
      <c r="DS261" s="91"/>
      <c r="DT261" s="91"/>
      <c r="DU261" s="91"/>
      <c r="DV261" s="91"/>
      <c r="DW261" s="91"/>
      <c r="DX261" s="91"/>
      <c r="DY261" s="91"/>
      <c r="DZ261" s="91"/>
      <c r="EA261" s="91"/>
      <c r="EB261" s="91"/>
      <c r="EC261" s="91"/>
      <c r="ED261" s="91"/>
      <c r="EE261" s="91"/>
      <c r="EF261" s="91"/>
      <c r="EG261" s="91"/>
      <c r="EH261" s="91"/>
      <c r="EI261" s="91"/>
      <c r="EJ261" s="91"/>
      <c r="EK261" s="91"/>
      <c r="EL261" s="91"/>
      <c r="EM261" s="91"/>
      <c r="EN261" s="91"/>
      <c r="EO261" s="91"/>
      <c r="EP261" s="91"/>
      <c r="EQ261" s="91"/>
      <c r="ER261" s="91"/>
      <c r="ES261" s="91"/>
      <c r="ET261" s="91"/>
      <c r="EU261" s="91"/>
      <c r="EV261" s="91"/>
      <c r="EW261" s="91"/>
      <c r="EX261" s="91"/>
      <c r="EY261" s="91"/>
      <c r="EZ261" s="91"/>
      <c r="FA261" s="91"/>
      <c r="FB261" s="91"/>
      <c r="FC261" s="91"/>
      <c r="FD261" s="91"/>
      <c r="FE261" s="91"/>
      <c r="FF261" s="91"/>
      <c r="FG261" s="91"/>
      <c r="FH261" s="91"/>
      <c r="FI261" s="91"/>
      <c r="FJ261" s="91"/>
      <c r="FK261" s="91"/>
      <c r="FL261" s="91"/>
      <c r="FM261" s="91"/>
      <c r="FN261" s="91"/>
      <c r="FO261" s="91"/>
      <c r="FP261" s="91"/>
      <c r="FQ261" s="91"/>
      <c r="FR261" s="91"/>
      <c r="FS261" s="91"/>
      <c r="FT261" s="91"/>
      <c r="FU261" s="91"/>
      <c r="FV261" s="91"/>
      <c r="FW261" s="91"/>
      <c r="FX261" s="91"/>
      <c r="FY261" s="91"/>
      <c r="FZ261" s="91"/>
      <c r="GA261" s="91"/>
      <c r="GB261" s="91"/>
      <c r="GC261" s="91"/>
      <c r="GD261" s="91"/>
      <c r="GE261" s="91"/>
      <c r="GF261" s="91"/>
      <c r="GG261" s="91"/>
      <c r="GH261" s="91"/>
      <c r="GI261" s="91"/>
      <c r="GJ261" s="91"/>
      <c r="GK261" s="91"/>
      <c r="GL261" s="91"/>
      <c r="GM261" s="91"/>
      <c r="GN261" s="91"/>
      <c r="GO261" s="91"/>
      <c r="GP261" s="91"/>
      <c r="GQ261" s="91"/>
      <c r="GR261" s="91"/>
      <c r="GS261" s="91"/>
      <c r="GT261" s="91"/>
      <c r="GU261" s="91"/>
      <c r="GV261" s="91"/>
      <c r="GW261" s="91"/>
      <c r="GX261" s="91"/>
      <c r="GY261" s="91"/>
      <c r="GZ261" s="91"/>
      <c r="HA261" s="91"/>
      <c r="HB261" s="91"/>
      <c r="HC261" s="91"/>
      <c r="HD261" s="91"/>
      <c r="HE261" s="91"/>
      <c r="HF261" s="91"/>
      <c r="HG261" s="91"/>
      <c r="HH261" s="91"/>
      <c r="HI261" s="91"/>
      <c r="HJ261" s="91"/>
      <c r="HK261" s="91"/>
      <c r="HL261" s="91"/>
      <c r="HM261" s="91"/>
      <c r="HN261" s="91"/>
      <c r="HO261" s="91"/>
      <c r="HP261" s="91"/>
      <c r="HQ261" s="91"/>
      <c r="HR261" s="91"/>
      <c r="HS261" s="91"/>
      <c r="HT261" s="91"/>
      <c r="HU261" s="91"/>
      <c r="HV261" s="91"/>
      <c r="HW261" s="91"/>
      <c r="HX261" s="91"/>
      <c r="HY261" s="91"/>
      <c r="HZ261" s="91"/>
      <c r="IA261" s="91"/>
      <c r="IB261" s="91"/>
      <c r="IC261" s="91"/>
      <c r="ID261" s="91"/>
      <c r="IE261" s="91"/>
      <c r="IF261" s="91"/>
      <c r="IG261" s="91"/>
      <c r="IH261" s="91"/>
      <c r="II261" s="91"/>
      <c r="IJ261" s="91"/>
      <c r="IK261" s="91"/>
      <c r="IL261" s="91"/>
      <c r="IM261" s="91"/>
      <c r="IN261" s="91"/>
      <c r="IO261" s="91"/>
      <c r="IP261" s="91"/>
      <c r="IQ261" s="91"/>
      <c r="IR261" s="91"/>
      <c r="IS261" s="91"/>
      <c r="IT261" s="91"/>
      <c r="IU261" s="91"/>
      <c r="IV261" s="91"/>
      <c r="IW261" s="91"/>
      <c r="IX261" s="91"/>
      <c r="IY261" s="91"/>
      <c r="IZ261" s="91"/>
      <c r="JA261" s="91"/>
      <c r="JB261" s="91"/>
      <c r="JC261" s="91"/>
      <c r="JD261" s="91"/>
      <c r="JE261" s="91"/>
      <c r="JF261" s="91"/>
      <c r="JG261" s="91"/>
      <c r="JH261" s="91"/>
      <c r="JI261" s="91"/>
      <c r="JJ261" s="91"/>
      <c r="JK261" s="91"/>
      <c r="JL261" s="91"/>
      <c r="JM261" s="91"/>
      <c r="JN261" s="91"/>
      <c r="JO261" s="91"/>
      <c r="JP261" s="91"/>
      <c r="JQ261" s="91"/>
      <c r="JR261" s="91"/>
      <c r="JS261" s="91"/>
      <c r="JT261" s="91"/>
      <c r="JU261" s="91"/>
      <c r="JV261" s="91"/>
      <c r="JW261" s="91"/>
      <c r="JX261" s="91"/>
      <c r="JY261" s="91"/>
      <c r="JZ261" s="91"/>
      <c r="KA261" s="91"/>
      <c r="KB261" s="91"/>
      <c r="KC261" s="91"/>
      <c r="KD261" s="91"/>
      <c r="KE261" s="91"/>
      <c r="KF261" s="91"/>
      <c r="KG261" s="91"/>
      <c r="KH261" s="91"/>
      <c r="KI261" s="91"/>
      <c r="KJ261" s="91"/>
      <c r="KK261" s="91"/>
      <c r="KL261" s="91"/>
      <c r="KM261" s="91"/>
      <c r="KN261" s="91"/>
      <c r="KO261" s="91"/>
      <c r="KP261" s="91"/>
      <c r="KQ261" s="91"/>
      <c r="KR261" s="91"/>
      <c r="KS261" s="91"/>
      <c r="KT261" s="91"/>
      <c r="KU261" s="91"/>
      <c r="KV261" s="91"/>
      <c r="KW261" s="91"/>
      <c r="KX261" s="91"/>
      <c r="KY261" s="91"/>
      <c r="KZ261" s="91"/>
      <c r="LA261" s="91"/>
      <c r="LB261" s="91"/>
      <c r="LC261" s="91"/>
      <c r="LD261" s="91"/>
      <c r="LE261" s="91"/>
      <c r="LF261" s="91"/>
      <c r="LG261" s="91"/>
      <c r="LH261" s="91"/>
      <c r="LI261" s="91"/>
      <c r="LJ261" s="91"/>
      <c r="LK261" s="91"/>
      <c r="LL261" s="91"/>
      <c r="LM261" s="91"/>
      <c r="LN261" s="91"/>
      <c r="LO261" s="91"/>
      <c r="LP261" s="91"/>
      <c r="LQ261" s="91"/>
      <c r="LR261" s="91"/>
      <c r="LS261" s="91"/>
      <c r="LT261" s="91"/>
      <c r="LU261" s="91"/>
      <c r="LV261" s="91"/>
      <c r="LW261" s="91"/>
      <c r="LX261" s="91"/>
      <c r="LY261" s="91"/>
    </row>
    <row r="262" spans="1:337" s="1" customFormat="1" ht="15" thickBot="1" x14ac:dyDescent="0.4">
      <c r="A262" s="59">
        <f>A258+1</f>
        <v>64</v>
      </c>
      <c r="B262" s="3">
        <v>0</v>
      </c>
      <c r="C262" s="4">
        <v>0</v>
      </c>
      <c r="D262" s="5">
        <v>0</v>
      </c>
      <c r="E262" s="48" cm="1">
        <f t="array" ref="E262:F264">AF258:AG260</f>
        <v>-0.44119720410954333</v>
      </c>
      <c r="F262" s="49">
        <v>-0.3043045481321579</v>
      </c>
      <c r="G262" s="49" cm="1">
        <f t="array" ref="G262:G264">AI258:AI260</f>
        <v>4.3466731466853794</v>
      </c>
      <c r="H262" s="49" cm="1">
        <f t="array" ref="H262:H264">AH258:AH260</f>
        <v>0.44550411170551107</v>
      </c>
      <c r="I262" s="52">
        <f>AJ258</f>
        <v>-1.6817272234576559</v>
      </c>
      <c r="J262" s="8">
        <v>3</v>
      </c>
      <c r="K262" s="9" cm="1">
        <f t="array" ref="K262:N264" xml:space="preserve"> MMULT(E262:F264, TRANSPOSE(B262:C265))+H262:H264</f>
        <v>0.44550411170551107</v>
      </c>
      <c r="L262" s="9">
        <v>0.14119956357335317</v>
      </c>
      <c r="M262" s="9">
        <v>4.3069075959677461E-3</v>
      </c>
      <c r="N262" s="9">
        <v>-0.29999764053619016</v>
      </c>
      <c r="O262" s="11">
        <f>(EXP(K262)-EXP(-K262))/(EXP(K262)+EXP(-K262))</f>
        <v>0.41819638131479314</v>
      </c>
      <c r="P262" s="11">
        <f t="shared" ref="P262:R264" si="67">1/(1+EXP(-L262))</f>
        <v>0.5352413588289584</v>
      </c>
      <c r="Q262" s="11">
        <f t="shared" si="67"/>
        <v>0.50107672523460378</v>
      </c>
      <c r="R262" s="11">
        <f t="shared" si="67"/>
        <v>0.42555805997898183</v>
      </c>
      <c r="S262" s="105" cm="1">
        <f t="array" ref="S262:S265">MMULT(TRANSPOSE(O262:R264), G262:G264)+I262</f>
        <v>-0.18344322906855837</v>
      </c>
      <c r="T262" s="15">
        <f t="shared" si="52"/>
        <v>0.45426736818892094</v>
      </c>
      <c r="U262" s="16" cm="1">
        <f t="array" ref="U262">0.25*(-SUMPRODUCT(D262:D265,LN(T262:T265))-SUMPRODUCT(1-D262:D265,LN(1-T262:T265)))</f>
        <v>0.59300057090939395</v>
      </c>
      <c r="V262" s="17" cm="1">
        <f t="array" ref="V262:V265">0.25*(T262:T265-D262:D265)</f>
        <v>0.11356684204723023</v>
      </c>
      <c r="W262" s="20" cm="1">
        <f t="array" ref="W262:W264" xml:space="preserve"> TRANSPOSE(MMULT( TRANSPOSE(_xlfn.ANCHORARRAY(V262)), TRANSPOSE(O262:R264)))</f>
        <v>-1.9211510199201837E-2</v>
      </c>
      <c r="X262" s="20">
        <f>SUM(_xlfn.ANCHORARRAY(V262))</f>
        <v>5.0095030251283007E-3</v>
      </c>
      <c r="Y262" s="22" cm="1">
        <f t="array" ref="Y262:AB264">(G262:G264)*(TRANSPOSE(_xlfn.ANCHORARRAY(V262))*(O262:R264)*(1-O262:R264))</f>
        <v>0.12010614347408849</v>
      </c>
      <c r="Z262" s="23">
        <v>-0.12047300030076279</v>
      </c>
      <c r="AA262" s="23">
        <v>-0.11923866802997914</v>
      </c>
      <c r="AB262" s="17">
        <v>0.11963586587897762</v>
      </c>
      <c r="AC262" s="20" cm="1">
        <f t="array" ref="AC262:AD264">MMULT((_xlfn.ANCHORARRAY(Y262)),(B262:C265))</f>
        <v>3.9719784899848454E-4</v>
      </c>
      <c r="AD262" s="26">
        <v>-8.3713442178516562E-4</v>
      </c>
      <c r="AE262" s="28">
        <f>SUM(Y262:AB262)</f>
        <v>3.0341022324187339E-5</v>
      </c>
      <c r="AF262" s="117" cm="1">
        <f t="array" ref="AF262:AG264">E262:F264-3*(_xlfn.ANCHORARRAY(AC262))</f>
        <v>-0.44238879765653877</v>
      </c>
      <c r="AG262" s="118">
        <v>-0.30179314486680242</v>
      </c>
      <c r="AH262" s="114" cm="1">
        <f t="array" ref="AH262:AH264">(H262:H264)-3*(AE262:AE264)</f>
        <v>0.44541308863853851</v>
      </c>
      <c r="AI262" s="121" cm="1">
        <f t="array" ref="AI262:AI264">G262:G264-3*(_xlfn.ANCHORARRAY(W262))</f>
        <v>4.4043076772829846</v>
      </c>
      <c r="AJ262" s="124">
        <f>I262-3*(X262)</f>
        <v>-1.6967557325330409</v>
      </c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  <c r="AY262" s="91"/>
      <c r="AZ262" s="91"/>
      <c r="BA262" s="91"/>
      <c r="BB262" s="91"/>
      <c r="BC262" s="91"/>
      <c r="BD262" s="91"/>
      <c r="BE262" s="91"/>
      <c r="BF262" s="91"/>
      <c r="BG262" s="91"/>
      <c r="BH262" s="91"/>
      <c r="BI262" s="91"/>
      <c r="BJ262" s="91"/>
      <c r="BK262" s="91"/>
      <c r="BL262" s="91"/>
      <c r="BM262" s="91"/>
      <c r="BN262" s="91"/>
      <c r="BO262" s="91"/>
      <c r="BP262" s="91"/>
      <c r="BQ262" s="91"/>
      <c r="BR262" s="91"/>
      <c r="BS262" s="91"/>
      <c r="BT262" s="91"/>
      <c r="BU262" s="91"/>
      <c r="BV262" s="91"/>
      <c r="BW262" s="91"/>
      <c r="BX262" s="91"/>
      <c r="BY262" s="91"/>
      <c r="BZ262" s="91"/>
      <c r="CA262" s="91"/>
      <c r="CB262" s="91"/>
      <c r="CC262" s="91"/>
      <c r="CD262" s="91"/>
      <c r="CE262" s="91"/>
      <c r="CF262" s="91"/>
      <c r="CG262" s="91"/>
      <c r="CH262" s="91"/>
      <c r="CI262" s="91"/>
      <c r="CJ262" s="91"/>
      <c r="CK262" s="91"/>
      <c r="CL262" s="91"/>
      <c r="CM262" s="91"/>
      <c r="CN262" s="91"/>
      <c r="CO262" s="91"/>
      <c r="CP262" s="91"/>
      <c r="CQ262" s="91"/>
      <c r="CR262" s="91"/>
      <c r="CS262" s="91"/>
      <c r="CT262" s="91"/>
      <c r="CU262" s="91"/>
      <c r="CV262" s="91"/>
      <c r="CW262" s="91"/>
      <c r="CX262" s="91"/>
      <c r="CY262" s="91"/>
      <c r="CZ262" s="91"/>
      <c r="DA262" s="91"/>
      <c r="DB262" s="91"/>
      <c r="DC262" s="91"/>
      <c r="DD262" s="91"/>
      <c r="DE262" s="91"/>
      <c r="DF262" s="91"/>
      <c r="DG262" s="91"/>
      <c r="DH262" s="91"/>
      <c r="DI262" s="91"/>
      <c r="DJ262" s="91"/>
      <c r="DK262" s="91"/>
      <c r="DL262" s="91"/>
      <c r="DM262" s="91"/>
      <c r="DN262" s="91"/>
      <c r="DO262" s="91"/>
      <c r="DP262" s="91"/>
      <c r="DQ262" s="91"/>
      <c r="DR262" s="91"/>
      <c r="DS262" s="91"/>
      <c r="DT262" s="91"/>
      <c r="DU262" s="91"/>
      <c r="DV262" s="91"/>
      <c r="DW262" s="91"/>
      <c r="DX262" s="91"/>
      <c r="DY262" s="91"/>
      <c r="DZ262" s="91"/>
      <c r="EA262" s="91"/>
      <c r="EB262" s="91"/>
      <c r="EC262" s="91"/>
      <c r="ED262" s="91"/>
      <c r="EE262" s="91"/>
      <c r="EF262" s="91"/>
      <c r="EG262" s="91"/>
      <c r="EH262" s="91"/>
      <c r="EI262" s="91"/>
      <c r="EJ262" s="91"/>
      <c r="EK262" s="91"/>
      <c r="EL262" s="91"/>
      <c r="EM262" s="91"/>
      <c r="EN262" s="91"/>
      <c r="EO262" s="91"/>
      <c r="EP262" s="91"/>
      <c r="EQ262" s="91"/>
      <c r="ER262" s="91"/>
      <c r="ES262" s="91"/>
      <c r="ET262" s="91"/>
      <c r="EU262" s="91"/>
      <c r="EV262" s="91"/>
      <c r="EW262" s="91"/>
      <c r="EX262" s="91"/>
      <c r="EY262" s="91"/>
      <c r="EZ262" s="91"/>
      <c r="FA262" s="91"/>
      <c r="FB262" s="91"/>
      <c r="FC262" s="91"/>
      <c r="FD262" s="91"/>
      <c r="FE262" s="91"/>
      <c r="FF262" s="91"/>
      <c r="FG262" s="91"/>
      <c r="FH262" s="91"/>
      <c r="FI262" s="91"/>
      <c r="FJ262" s="91"/>
      <c r="FK262" s="91"/>
      <c r="FL262" s="91"/>
      <c r="FM262" s="91"/>
      <c r="FN262" s="91"/>
      <c r="FO262" s="91"/>
      <c r="FP262" s="91"/>
      <c r="FQ262" s="91"/>
      <c r="FR262" s="91"/>
      <c r="FS262" s="91"/>
      <c r="FT262" s="91"/>
      <c r="FU262" s="91"/>
      <c r="FV262" s="91"/>
      <c r="FW262" s="91"/>
      <c r="FX262" s="91"/>
      <c r="FY262" s="91"/>
      <c r="FZ262" s="91"/>
      <c r="GA262" s="91"/>
      <c r="GB262" s="91"/>
      <c r="GC262" s="91"/>
      <c r="GD262" s="91"/>
      <c r="GE262" s="91"/>
      <c r="GF262" s="91"/>
      <c r="GG262" s="91"/>
      <c r="GH262" s="91"/>
      <c r="GI262" s="91"/>
      <c r="GJ262" s="91"/>
      <c r="GK262" s="91"/>
      <c r="GL262" s="91"/>
      <c r="GM262" s="91"/>
      <c r="GN262" s="91"/>
      <c r="GO262" s="91"/>
      <c r="GP262" s="91"/>
      <c r="GQ262" s="91"/>
      <c r="GR262" s="91"/>
      <c r="GS262" s="91"/>
      <c r="GT262" s="91"/>
      <c r="GU262" s="91"/>
      <c r="GV262" s="91"/>
      <c r="GW262" s="91"/>
      <c r="GX262" s="91"/>
      <c r="GY262" s="91"/>
      <c r="GZ262" s="91"/>
      <c r="HA262" s="91"/>
      <c r="HB262" s="91"/>
      <c r="HC262" s="91"/>
      <c r="HD262" s="91"/>
      <c r="HE262" s="91"/>
      <c r="HF262" s="91"/>
      <c r="HG262" s="91"/>
      <c r="HH262" s="91"/>
      <c r="HI262" s="91"/>
      <c r="HJ262" s="91"/>
      <c r="HK262" s="91"/>
      <c r="HL262" s="91"/>
      <c r="HM262" s="91"/>
      <c r="HN262" s="91"/>
      <c r="HO262" s="91"/>
      <c r="HP262" s="91"/>
      <c r="HQ262" s="91"/>
      <c r="HR262" s="91"/>
      <c r="HS262" s="91"/>
      <c r="HT262" s="91"/>
      <c r="HU262" s="91"/>
      <c r="HV262" s="91"/>
      <c r="HW262" s="91"/>
      <c r="HX262" s="91"/>
      <c r="HY262" s="91"/>
      <c r="HZ262" s="91"/>
      <c r="IA262" s="91"/>
      <c r="IB262" s="91"/>
      <c r="IC262" s="91"/>
      <c r="ID262" s="91"/>
      <c r="IE262" s="91"/>
      <c r="IF262" s="91"/>
      <c r="IG262" s="91"/>
      <c r="IH262" s="91"/>
      <c r="II262" s="91"/>
      <c r="IJ262" s="91"/>
      <c r="IK262" s="91"/>
      <c r="IL262" s="91"/>
      <c r="IM262" s="91"/>
      <c r="IN262" s="91"/>
      <c r="IO262" s="91"/>
      <c r="IP262" s="91"/>
      <c r="IQ262" s="91"/>
      <c r="IR262" s="91"/>
      <c r="IS262" s="91"/>
      <c r="IT262" s="91"/>
      <c r="IU262" s="91"/>
      <c r="IV262" s="91"/>
      <c r="IW262" s="91"/>
      <c r="IX262" s="91"/>
      <c r="IY262" s="91"/>
      <c r="IZ262" s="91"/>
      <c r="JA262" s="91"/>
      <c r="JB262" s="91"/>
      <c r="JC262" s="91"/>
      <c r="JD262" s="91"/>
      <c r="JE262" s="91"/>
      <c r="JF262" s="91"/>
      <c r="JG262" s="91"/>
      <c r="JH262" s="91"/>
      <c r="JI262" s="91"/>
      <c r="JJ262" s="91"/>
      <c r="JK262" s="91"/>
      <c r="JL262" s="91"/>
      <c r="JM262" s="91"/>
      <c r="JN262" s="91"/>
      <c r="JO262" s="91"/>
      <c r="JP262" s="91"/>
      <c r="JQ262" s="91"/>
      <c r="JR262" s="91"/>
      <c r="JS262" s="91"/>
      <c r="JT262" s="91"/>
      <c r="JU262" s="91"/>
      <c r="JV262" s="91"/>
      <c r="JW262" s="91"/>
      <c r="JX262" s="91"/>
      <c r="JY262" s="91"/>
      <c r="JZ262" s="91"/>
      <c r="KA262" s="91"/>
      <c r="KB262" s="91"/>
      <c r="KC262" s="91"/>
      <c r="KD262" s="91"/>
      <c r="KE262" s="91"/>
      <c r="KF262" s="91"/>
      <c r="KG262" s="91"/>
      <c r="KH262" s="91"/>
      <c r="KI262" s="91"/>
      <c r="KJ262" s="91"/>
      <c r="KK262" s="91"/>
      <c r="KL262" s="91"/>
      <c r="KM262" s="91"/>
      <c r="KN262" s="91"/>
      <c r="KO262" s="91"/>
      <c r="KP262" s="91"/>
      <c r="KQ262" s="91"/>
      <c r="KR262" s="91"/>
      <c r="KS262" s="91"/>
      <c r="KT262" s="91"/>
      <c r="KU262" s="91"/>
      <c r="KV262" s="91"/>
      <c r="KW262" s="91"/>
      <c r="KX262" s="91"/>
      <c r="KY262" s="91"/>
      <c r="KZ262" s="91"/>
      <c r="LA262" s="91"/>
      <c r="LB262" s="91"/>
      <c r="LC262" s="91"/>
      <c r="LD262" s="91"/>
      <c r="LE262" s="91"/>
      <c r="LF262" s="91"/>
      <c r="LG262" s="91"/>
      <c r="LH262" s="91"/>
      <c r="LI262" s="91"/>
      <c r="LJ262" s="91"/>
      <c r="LK262" s="91"/>
      <c r="LL262" s="91"/>
      <c r="LM262" s="91"/>
      <c r="LN262" s="91"/>
      <c r="LO262" s="91"/>
      <c r="LP262" s="91"/>
      <c r="LQ262" s="91"/>
      <c r="LR262" s="91"/>
      <c r="LS262" s="91"/>
      <c r="LT262" s="91"/>
      <c r="LU262" s="91"/>
      <c r="LV262" s="91"/>
      <c r="LW262" s="91"/>
      <c r="LX262" s="91"/>
      <c r="LY262" s="91"/>
    </row>
    <row r="263" spans="1:337" s="1" customFormat="1" ht="15" thickBot="1" x14ac:dyDescent="0.4">
      <c r="A263" s="60"/>
      <c r="B263" s="29">
        <v>0</v>
      </c>
      <c r="C263" s="30">
        <v>1</v>
      </c>
      <c r="D263" s="31">
        <v>1</v>
      </c>
      <c r="E263" s="50">
        <v>-0.47346039498330739</v>
      </c>
      <c r="F263" s="51">
        <v>0.81580865278577752</v>
      </c>
      <c r="G263" s="49">
        <v>-0.58603687221234457</v>
      </c>
      <c r="H263" s="49">
        <v>0.2005496206206227</v>
      </c>
      <c r="I263" s="53"/>
      <c r="J263" s="34"/>
      <c r="K263" s="10">
        <v>0.2005496206206227</v>
      </c>
      <c r="L263" s="10">
        <v>1.0163582734064003</v>
      </c>
      <c r="M263" s="10">
        <v>-0.27291077436268468</v>
      </c>
      <c r="N263" s="10">
        <v>0.54289787842309289</v>
      </c>
      <c r="O263" s="13">
        <f>1/(1+EXP(-K263))</f>
        <v>0.54997003379535059</v>
      </c>
      <c r="P263" s="13">
        <f t="shared" si="67"/>
        <v>0.73426262853119895</v>
      </c>
      <c r="Q263" s="13">
        <f t="shared" si="67"/>
        <v>0.43219264420330483</v>
      </c>
      <c r="R263" s="13">
        <f t="shared" si="67"/>
        <v>0.6324862802430572</v>
      </c>
      <c r="S263" s="106">
        <v>0.21817229247745118</v>
      </c>
      <c r="T263" s="15">
        <f t="shared" si="52"/>
        <v>0.55432774766917992</v>
      </c>
      <c r="U263" s="35"/>
      <c r="V263" s="18">
        <v>-0.11141806308270502</v>
      </c>
      <c r="W263" s="21">
        <v>4.4356654316361627E-3</v>
      </c>
      <c r="X263" s="21"/>
      <c r="Y263" s="24">
        <v>-1.6472402711230943E-2</v>
      </c>
      <c r="Z263" s="25">
        <v>1.2740445242628478E-2</v>
      </c>
      <c r="AA263" s="25">
        <v>1.5780670957135933E-2</v>
      </c>
      <c r="AB263" s="18">
        <v>-1.5337305209892519E-2</v>
      </c>
      <c r="AC263" s="21">
        <v>4.433657472434141E-4</v>
      </c>
      <c r="AD263" s="27">
        <v>-2.5968599672640414E-3</v>
      </c>
      <c r="AE263" s="28">
        <f>SUM(Y263:AB263)</f>
        <v>-3.288591721359051E-3</v>
      </c>
      <c r="AF263" s="117">
        <v>-0.47479049222503761</v>
      </c>
      <c r="AG263" s="118">
        <v>0.82359923268756963</v>
      </c>
      <c r="AH263" s="115">
        <v>0.21041539578469987</v>
      </c>
      <c r="AI263" s="122">
        <v>-0.59934386850725307</v>
      </c>
      <c r="AJ263" s="125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  <c r="AY263" s="91"/>
      <c r="AZ263" s="91"/>
      <c r="BA263" s="91"/>
      <c r="BB263" s="91"/>
      <c r="BC263" s="91"/>
      <c r="BD263" s="91"/>
      <c r="BE263" s="91"/>
      <c r="BF263" s="91"/>
      <c r="BG263" s="91"/>
      <c r="BH263" s="91"/>
      <c r="BI263" s="91"/>
      <c r="BJ263" s="91"/>
      <c r="BK263" s="91"/>
      <c r="BL263" s="91"/>
      <c r="BM263" s="91"/>
      <c r="BN263" s="91"/>
      <c r="BO263" s="91"/>
      <c r="BP263" s="91"/>
      <c r="BQ263" s="91"/>
      <c r="BR263" s="91"/>
      <c r="BS263" s="91"/>
      <c r="BT263" s="91"/>
      <c r="BU263" s="91"/>
      <c r="BV263" s="91"/>
      <c r="BW263" s="91"/>
      <c r="BX263" s="91"/>
      <c r="BY263" s="91"/>
      <c r="BZ263" s="91"/>
      <c r="CA263" s="91"/>
      <c r="CB263" s="91"/>
      <c r="CC263" s="91"/>
      <c r="CD263" s="91"/>
      <c r="CE263" s="91"/>
      <c r="CF263" s="91"/>
      <c r="CG263" s="91"/>
      <c r="CH263" s="91"/>
      <c r="CI263" s="91"/>
      <c r="CJ263" s="91"/>
      <c r="CK263" s="91"/>
      <c r="CL263" s="91"/>
      <c r="CM263" s="91"/>
      <c r="CN263" s="91"/>
      <c r="CO263" s="91"/>
      <c r="CP263" s="91"/>
      <c r="CQ263" s="91"/>
      <c r="CR263" s="91"/>
      <c r="CS263" s="91"/>
      <c r="CT263" s="91"/>
      <c r="CU263" s="91"/>
      <c r="CV263" s="91"/>
      <c r="CW263" s="91"/>
      <c r="CX263" s="91"/>
      <c r="CY263" s="91"/>
      <c r="CZ263" s="91"/>
      <c r="DA263" s="91"/>
      <c r="DB263" s="91"/>
      <c r="DC263" s="91"/>
      <c r="DD263" s="91"/>
      <c r="DE263" s="91"/>
      <c r="DF263" s="91"/>
      <c r="DG263" s="91"/>
      <c r="DH263" s="91"/>
      <c r="DI263" s="91"/>
      <c r="DJ263" s="91"/>
      <c r="DK263" s="91"/>
      <c r="DL263" s="91"/>
      <c r="DM263" s="91"/>
      <c r="DN263" s="91"/>
      <c r="DO263" s="91"/>
      <c r="DP263" s="91"/>
      <c r="DQ263" s="91"/>
      <c r="DR263" s="91"/>
      <c r="DS263" s="91"/>
      <c r="DT263" s="91"/>
      <c r="DU263" s="91"/>
      <c r="DV263" s="91"/>
      <c r="DW263" s="91"/>
      <c r="DX263" s="91"/>
      <c r="DY263" s="91"/>
      <c r="DZ263" s="91"/>
      <c r="EA263" s="91"/>
      <c r="EB263" s="91"/>
      <c r="EC263" s="91"/>
      <c r="ED263" s="91"/>
      <c r="EE263" s="91"/>
      <c r="EF263" s="91"/>
      <c r="EG263" s="91"/>
      <c r="EH263" s="91"/>
      <c r="EI263" s="91"/>
      <c r="EJ263" s="91"/>
      <c r="EK263" s="91"/>
      <c r="EL263" s="91"/>
      <c r="EM263" s="91"/>
      <c r="EN263" s="91"/>
      <c r="EO263" s="91"/>
      <c r="EP263" s="91"/>
      <c r="EQ263" s="91"/>
      <c r="ER263" s="91"/>
      <c r="ES263" s="91"/>
      <c r="ET263" s="91"/>
      <c r="EU263" s="91"/>
      <c r="EV263" s="91"/>
      <c r="EW263" s="91"/>
      <c r="EX263" s="91"/>
      <c r="EY263" s="91"/>
      <c r="EZ263" s="91"/>
      <c r="FA263" s="91"/>
      <c r="FB263" s="91"/>
      <c r="FC263" s="91"/>
      <c r="FD263" s="91"/>
      <c r="FE263" s="91"/>
      <c r="FF263" s="91"/>
      <c r="FG263" s="91"/>
      <c r="FH263" s="91"/>
      <c r="FI263" s="91"/>
      <c r="FJ263" s="91"/>
      <c r="FK263" s="91"/>
      <c r="FL263" s="91"/>
      <c r="FM263" s="91"/>
      <c r="FN263" s="91"/>
      <c r="FO263" s="91"/>
      <c r="FP263" s="91"/>
      <c r="FQ263" s="91"/>
      <c r="FR263" s="91"/>
      <c r="FS263" s="91"/>
      <c r="FT263" s="91"/>
      <c r="FU263" s="91"/>
      <c r="FV263" s="91"/>
      <c r="FW263" s="91"/>
      <c r="FX263" s="91"/>
      <c r="FY263" s="91"/>
      <c r="FZ263" s="91"/>
      <c r="GA263" s="91"/>
      <c r="GB263" s="91"/>
      <c r="GC263" s="91"/>
      <c r="GD263" s="91"/>
      <c r="GE263" s="91"/>
      <c r="GF263" s="91"/>
      <c r="GG263" s="91"/>
      <c r="GH263" s="91"/>
      <c r="GI263" s="91"/>
      <c r="GJ263" s="91"/>
      <c r="GK263" s="91"/>
      <c r="GL263" s="91"/>
      <c r="GM263" s="91"/>
      <c r="GN263" s="91"/>
      <c r="GO263" s="91"/>
      <c r="GP263" s="91"/>
      <c r="GQ263" s="91"/>
      <c r="GR263" s="91"/>
      <c r="GS263" s="91"/>
      <c r="GT263" s="91"/>
      <c r="GU263" s="91"/>
      <c r="GV263" s="91"/>
      <c r="GW263" s="91"/>
      <c r="GX263" s="91"/>
      <c r="GY263" s="91"/>
      <c r="GZ263" s="91"/>
      <c r="HA263" s="91"/>
      <c r="HB263" s="91"/>
      <c r="HC263" s="91"/>
      <c r="HD263" s="91"/>
      <c r="HE263" s="91"/>
      <c r="HF263" s="91"/>
      <c r="HG263" s="91"/>
      <c r="HH263" s="91"/>
      <c r="HI263" s="91"/>
      <c r="HJ263" s="91"/>
      <c r="HK263" s="91"/>
      <c r="HL263" s="91"/>
      <c r="HM263" s="91"/>
      <c r="HN263" s="91"/>
      <c r="HO263" s="91"/>
      <c r="HP263" s="91"/>
      <c r="HQ263" s="91"/>
      <c r="HR263" s="91"/>
      <c r="HS263" s="91"/>
      <c r="HT263" s="91"/>
      <c r="HU263" s="91"/>
      <c r="HV263" s="91"/>
      <c r="HW263" s="91"/>
      <c r="HX263" s="91"/>
      <c r="HY263" s="91"/>
      <c r="HZ263" s="91"/>
      <c r="IA263" s="91"/>
      <c r="IB263" s="91"/>
      <c r="IC263" s="91"/>
      <c r="ID263" s="91"/>
      <c r="IE263" s="91"/>
      <c r="IF263" s="91"/>
      <c r="IG263" s="91"/>
      <c r="IH263" s="91"/>
      <c r="II263" s="91"/>
      <c r="IJ263" s="91"/>
      <c r="IK263" s="91"/>
      <c r="IL263" s="91"/>
      <c r="IM263" s="91"/>
      <c r="IN263" s="91"/>
      <c r="IO263" s="91"/>
      <c r="IP263" s="91"/>
      <c r="IQ263" s="91"/>
      <c r="IR263" s="91"/>
      <c r="IS263" s="91"/>
      <c r="IT263" s="91"/>
      <c r="IU263" s="91"/>
      <c r="IV263" s="91"/>
      <c r="IW263" s="91"/>
      <c r="IX263" s="91"/>
      <c r="IY263" s="91"/>
      <c r="IZ263" s="91"/>
      <c r="JA263" s="91"/>
      <c r="JB263" s="91"/>
      <c r="JC263" s="91"/>
      <c r="JD263" s="91"/>
      <c r="JE263" s="91"/>
      <c r="JF263" s="91"/>
      <c r="JG263" s="91"/>
      <c r="JH263" s="91"/>
      <c r="JI263" s="91"/>
      <c r="JJ263" s="91"/>
      <c r="JK263" s="91"/>
      <c r="JL263" s="91"/>
      <c r="JM263" s="91"/>
      <c r="JN263" s="91"/>
      <c r="JO263" s="91"/>
      <c r="JP263" s="91"/>
      <c r="JQ263" s="91"/>
      <c r="JR263" s="91"/>
      <c r="JS263" s="91"/>
      <c r="JT263" s="91"/>
      <c r="JU263" s="91"/>
      <c r="JV263" s="91"/>
      <c r="JW263" s="91"/>
      <c r="JX263" s="91"/>
      <c r="JY263" s="91"/>
      <c r="JZ263" s="91"/>
      <c r="KA263" s="91"/>
      <c r="KB263" s="91"/>
      <c r="KC263" s="91"/>
      <c r="KD263" s="91"/>
      <c r="KE263" s="91"/>
      <c r="KF263" s="91"/>
      <c r="KG263" s="91"/>
      <c r="KH263" s="91"/>
      <c r="KI263" s="91"/>
      <c r="KJ263" s="91"/>
      <c r="KK263" s="91"/>
      <c r="KL263" s="91"/>
      <c r="KM263" s="91"/>
      <c r="KN263" s="91"/>
      <c r="KO263" s="91"/>
      <c r="KP263" s="91"/>
      <c r="KQ263" s="91"/>
      <c r="KR263" s="91"/>
      <c r="KS263" s="91"/>
      <c r="KT263" s="91"/>
      <c r="KU263" s="91"/>
      <c r="KV263" s="91"/>
      <c r="KW263" s="91"/>
      <c r="KX263" s="91"/>
      <c r="KY263" s="91"/>
      <c r="KZ263" s="91"/>
      <c r="LA263" s="91"/>
      <c r="LB263" s="91"/>
      <c r="LC263" s="91"/>
      <c r="LD263" s="91"/>
      <c r="LE263" s="91"/>
      <c r="LF263" s="91"/>
      <c r="LG263" s="91"/>
      <c r="LH263" s="91"/>
      <c r="LI263" s="91"/>
      <c r="LJ263" s="91"/>
      <c r="LK263" s="91"/>
      <c r="LL263" s="91"/>
      <c r="LM263" s="91"/>
      <c r="LN263" s="91"/>
      <c r="LO263" s="91"/>
      <c r="LP263" s="91"/>
      <c r="LQ263" s="91"/>
      <c r="LR263" s="91"/>
      <c r="LS263" s="91"/>
      <c r="LT263" s="91"/>
      <c r="LU263" s="91"/>
      <c r="LV263" s="91"/>
      <c r="LW263" s="91"/>
      <c r="LX263" s="91"/>
      <c r="LY263" s="91"/>
    </row>
    <row r="264" spans="1:337" s="1" customFormat="1" ht="15" thickBot="1" x14ac:dyDescent="0.4">
      <c r="A264" s="60"/>
      <c r="B264" s="29">
        <v>1</v>
      </c>
      <c r="C264" s="30">
        <v>0</v>
      </c>
      <c r="D264" s="31">
        <v>1</v>
      </c>
      <c r="E264" s="50">
        <v>-0.17455333538715853</v>
      </c>
      <c r="F264" s="51">
        <v>0.53942693174721024</v>
      </c>
      <c r="G264" s="49">
        <v>6.4281007039329388E-3</v>
      </c>
      <c r="H264" s="49">
        <v>-0.24408715925072466</v>
      </c>
      <c r="I264" s="53"/>
      <c r="J264" s="34"/>
      <c r="K264" s="10">
        <v>-0.24408715925072466</v>
      </c>
      <c r="L264" s="10">
        <v>0.29533977249648558</v>
      </c>
      <c r="M264" s="10">
        <v>-0.41864049463788322</v>
      </c>
      <c r="N264" s="10">
        <v>0.12078643710932702</v>
      </c>
      <c r="O264" s="13">
        <f>1/(1+EXP(-K264))</f>
        <v>0.43927938174704917</v>
      </c>
      <c r="P264" s="13">
        <f t="shared" si="67"/>
        <v>0.57330289216904373</v>
      </c>
      <c r="Q264" s="13">
        <f t="shared" si="67"/>
        <v>0.39684211355186472</v>
      </c>
      <c r="R264" s="13">
        <f t="shared" si="67"/>
        <v>0.53015995031733532</v>
      </c>
      <c r="S264" s="106">
        <v>0.24555963821603033</v>
      </c>
      <c r="T264" s="15">
        <f t="shared" si="52"/>
        <v>0.56108327648319323</v>
      </c>
      <c r="U264" s="35"/>
      <c r="V264" s="18">
        <v>-0.10972918087920169</v>
      </c>
      <c r="W264" s="21">
        <v>2.1567727069874837E-3</v>
      </c>
      <c r="X264" s="21"/>
      <c r="Y264" s="24">
        <v>1.7981319867401804E-4</v>
      </c>
      <c r="Z264" s="25">
        <v>-1.7520322985984247E-4</v>
      </c>
      <c r="AA264" s="25">
        <v>-1.6883153685459361E-4</v>
      </c>
      <c r="AB264" s="18">
        <v>1.8027648222179046E-4</v>
      </c>
      <c r="AC264" s="21">
        <v>1.1444945367196846E-5</v>
      </c>
      <c r="AD264" s="27">
        <v>5.0732523619479862E-6</v>
      </c>
      <c r="AE264" s="28">
        <f>SUM(Y264:AB264)</f>
        <v>1.6054914181372413E-5</v>
      </c>
      <c r="AF264" s="117">
        <v>-0.17458767022326013</v>
      </c>
      <c r="AG264" s="118">
        <v>0.53941171199012439</v>
      </c>
      <c r="AH264" s="115">
        <v>-0.24413532399326879</v>
      </c>
      <c r="AI264" s="122">
        <v>-4.2217417029512261E-5</v>
      </c>
      <c r="AJ264" s="125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  <c r="AY264" s="91"/>
      <c r="AZ264" s="91"/>
      <c r="BA264" s="91"/>
      <c r="BB264" s="91"/>
      <c r="BC264" s="91"/>
      <c r="BD264" s="91"/>
      <c r="BE264" s="91"/>
      <c r="BF264" s="91"/>
      <c r="BG264" s="91"/>
      <c r="BH264" s="91"/>
      <c r="BI264" s="91"/>
      <c r="BJ264" s="91"/>
      <c r="BK264" s="91"/>
      <c r="BL264" s="91"/>
      <c r="BM264" s="91"/>
      <c r="BN264" s="91"/>
      <c r="BO264" s="91"/>
      <c r="BP264" s="91"/>
      <c r="BQ264" s="91"/>
      <c r="BR264" s="91"/>
      <c r="BS264" s="91"/>
      <c r="BT264" s="91"/>
      <c r="BU264" s="91"/>
      <c r="BV264" s="91"/>
      <c r="BW264" s="91"/>
      <c r="BX264" s="91"/>
      <c r="BY264" s="91"/>
      <c r="BZ264" s="91"/>
      <c r="CA264" s="91"/>
      <c r="CB264" s="91"/>
      <c r="CC264" s="91"/>
      <c r="CD264" s="91"/>
      <c r="CE264" s="91"/>
      <c r="CF264" s="91"/>
      <c r="CG264" s="91"/>
      <c r="CH264" s="91"/>
      <c r="CI264" s="91"/>
      <c r="CJ264" s="91"/>
      <c r="CK264" s="91"/>
      <c r="CL264" s="91"/>
      <c r="CM264" s="91"/>
      <c r="CN264" s="91"/>
      <c r="CO264" s="91"/>
      <c r="CP264" s="91"/>
      <c r="CQ264" s="91"/>
      <c r="CR264" s="91"/>
      <c r="CS264" s="91"/>
      <c r="CT264" s="91"/>
      <c r="CU264" s="91"/>
      <c r="CV264" s="91"/>
      <c r="CW264" s="91"/>
      <c r="CX264" s="91"/>
      <c r="CY264" s="91"/>
      <c r="CZ264" s="91"/>
      <c r="DA264" s="91"/>
      <c r="DB264" s="91"/>
      <c r="DC264" s="91"/>
      <c r="DD264" s="91"/>
      <c r="DE264" s="91"/>
      <c r="DF264" s="91"/>
      <c r="DG264" s="91"/>
      <c r="DH264" s="91"/>
      <c r="DI264" s="91"/>
      <c r="DJ264" s="91"/>
      <c r="DK264" s="91"/>
      <c r="DL264" s="91"/>
      <c r="DM264" s="91"/>
      <c r="DN264" s="91"/>
      <c r="DO264" s="91"/>
      <c r="DP264" s="91"/>
      <c r="DQ264" s="91"/>
      <c r="DR264" s="91"/>
      <c r="DS264" s="91"/>
      <c r="DT264" s="91"/>
      <c r="DU264" s="91"/>
      <c r="DV264" s="91"/>
      <c r="DW264" s="91"/>
      <c r="DX264" s="91"/>
      <c r="DY264" s="91"/>
      <c r="DZ264" s="91"/>
      <c r="EA264" s="91"/>
      <c r="EB264" s="91"/>
      <c r="EC264" s="91"/>
      <c r="ED264" s="91"/>
      <c r="EE264" s="91"/>
      <c r="EF264" s="91"/>
      <c r="EG264" s="91"/>
      <c r="EH264" s="91"/>
      <c r="EI264" s="91"/>
      <c r="EJ264" s="91"/>
      <c r="EK264" s="91"/>
      <c r="EL264" s="91"/>
      <c r="EM264" s="91"/>
      <c r="EN264" s="91"/>
      <c r="EO264" s="91"/>
      <c r="EP264" s="91"/>
      <c r="EQ264" s="91"/>
      <c r="ER264" s="91"/>
      <c r="ES264" s="91"/>
      <c r="ET264" s="91"/>
      <c r="EU264" s="91"/>
      <c r="EV264" s="91"/>
      <c r="EW264" s="91"/>
      <c r="EX264" s="91"/>
      <c r="EY264" s="91"/>
      <c r="EZ264" s="91"/>
      <c r="FA264" s="91"/>
      <c r="FB264" s="91"/>
      <c r="FC264" s="91"/>
      <c r="FD264" s="91"/>
      <c r="FE264" s="91"/>
      <c r="FF264" s="91"/>
      <c r="FG264" s="91"/>
      <c r="FH264" s="91"/>
      <c r="FI264" s="91"/>
      <c r="FJ264" s="91"/>
      <c r="FK264" s="91"/>
      <c r="FL264" s="91"/>
      <c r="FM264" s="91"/>
      <c r="FN264" s="91"/>
      <c r="FO264" s="91"/>
      <c r="FP264" s="91"/>
      <c r="FQ264" s="91"/>
      <c r="FR264" s="91"/>
      <c r="FS264" s="91"/>
      <c r="FT264" s="91"/>
      <c r="FU264" s="91"/>
      <c r="FV264" s="91"/>
      <c r="FW264" s="91"/>
      <c r="FX264" s="91"/>
      <c r="FY264" s="91"/>
      <c r="FZ264" s="91"/>
      <c r="GA264" s="91"/>
      <c r="GB264" s="91"/>
      <c r="GC264" s="91"/>
      <c r="GD264" s="91"/>
      <c r="GE264" s="91"/>
      <c r="GF264" s="91"/>
      <c r="GG264" s="91"/>
      <c r="GH264" s="91"/>
      <c r="GI264" s="91"/>
      <c r="GJ264" s="91"/>
      <c r="GK264" s="91"/>
      <c r="GL264" s="91"/>
      <c r="GM264" s="91"/>
      <c r="GN264" s="91"/>
      <c r="GO264" s="91"/>
      <c r="GP264" s="91"/>
      <c r="GQ264" s="91"/>
      <c r="GR264" s="91"/>
      <c r="GS264" s="91"/>
      <c r="GT264" s="91"/>
      <c r="GU264" s="91"/>
      <c r="GV264" s="91"/>
      <c r="GW264" s="91"/>
      <c r="GX264" s="91"/>
      <c r="GY264" s="91"/>
      <c r="GZ264" s="91"/>
      <c r="HA264" s="91"/>
      <c r="HB264" s="91"/>
      <c r="HC264" s="91"/>
      <c r="HD264" s="91"/>
      <c r="HE264" s="91"/>
      <c r="HF264" s="91"/>
      <c r="HG264" s="91"/>
      <c r="HH264" s="91"/>
      <c r="HI264" s="91"/>
      <c r="HJ264" s="91"/>
      <c r="HK264" s="91"/>
      <c r="HL264" s="91"/>
      <c r="HM264" s="91"/>
      <c r="HN264" s="91"/>
      <c r="HO264" s="91"/>
      <c r="HP264" s="91"/>
      <c r="HQ264" s="91"/>
      <c r="HR264" s="91"/>
      <c r="HS264" s="91"/>
      <c r="HT264" s="91"/>
      <c r="HU264" s="91"/>
      <c r="HV264" s="91"/>
      <c r="HW264" s="91"/>
      <c r="HX264" s="91"/>
      <c r="HY264" s="91"/>
      <c r="HZ264" s="91"/>
      <c r="IA264" s="91"/>
      <c r="IB264" s="91"/>
      <c r="IC264" s="91"/>
      <c r="ID264" s="91"/>
      <c r="IE264" s="91"/>
      <c r="IF264" s="91"/>
      <c r="IG264" s="91"/>
      <c r="IH264" s="91"/>
      <c r="II264" s="91"/>
      <c r="IJ264" s="91"/>
      <c r="IK264" s="91"/>
      <c r="IL264" s="91"/>
      <c r="IM264" s="91"/>
      <c r="IN264" s="91"/>
      <c r="IO264" s="91"/>
      <c r="IP264" s="91"/>
      <c r="IQ264" s="91"/>
      <c r="IR264" s="91"/>
      <c r="IS264" s="91"/>
      <c r="IT264" s="91"/>
      <c r="IU264" s="91"/>
      <c r="IV264" s="91"/>
      <c r="IW264" s="91"/>
      <c r="IX264" s="91"/>
      <c r="IY264" s="91"/>
      <c r="IZ264" s="91"/>
      <c r="JA264" s="91"/>
      <c r="JB264" s="91"/>
      <c r="JC264" s="91"/>
      <c r="JD264" s="91"/>
      <c r="JE264" s="91"/>
      <c r="JF264" s="91"/>
      <c r="JG264" s="91"/>
      <c r="JH264" s="91"/>
      <c r="JI264" s="91"/>
      <c r="JJ264" s="91"/>
      <c r="JK264" s="91"/>
      <c r="JL264" s="91"/>
      <c r="JM264" s="91"/>
      <c r="JN264" s="91"/>
      <c r="JO264" s="91"/>
      <c r="JP264" s="91"/>
      <c r="JQ264" s="91"/>
      <c r="JR264" s="91"/>
      <c r="JS264" s="91"/>
      <c r="JT264" s="91"/>
      <c r="JU264" s="91"/>
      <c r="JV264" s="91"/>
      <c r="JW264" s="91"/>
      <c r="JX264" s="91"/>
      <c r="JY264" s="91"/>
      <c r="JZ264" s="91"/>
      <c r="KA264" s="91"/>
      <c r="KB264" s="91"/>
      <c r="KC264" s="91"/>
      <c r="KD264" s="91"/>
      <c r="KE264" s="91"/>
      <c r="KF264" s="91"/>
      <c r="KG264" s="91"/>
      <c r="KH264" s="91"/>
      <c r="KI264" s="91"/>
      <c r="KJ264" s="91"/>
      <c r="KK264" s="91"/>
      <c r="KL264" s="91"/>
      <c r="KM264" s="91"/>
      <c r="KN264" s="91"/>
      <c r="KO264" s="91"/>
      <c r="KP264" s="91"/>
      <c r="KQ264" s="91"/>
      <c r="KR264" s="91"/>
      <c r="KS264" s="91"/>
      <c r="KT264" s="91"/>
      <c r="KU264" s="91"/>
      <c r="KV264" s="91"/>
      <c r="KW264" s="91"/>
      <c r="KX264" s="91"/>
      <c r="KY264" s="91"/>
      <c r="KZ264" s="91"/>
      <c r="LA264" s="91"/>
      <c r="LB264" s="91"/>
      <c r="LC264" s="91"/>
      <c r="LD264" s="91"/>
      <c r="LE264" s="91"/>
      <c r="LF264" s="91"/>
      <c r="LG264" s="91"/>
      <c r="LH264" s="91"/>
      <c r="LI264" s="91"/>
      <c r="LJ264" s="91"/>
      <c r="LK264" s="91"/>
      <c r="LL264" s="91"/>
      <c r="LM264" s="91"/>
      <c r="LN264" s="91"/>
      <c r="LO264" s="91"/>
      <c r="LP264" s="91"/>
      <c r="LQ264" s="91"/>
      <c r="LR264" s="91"/>
      <c r="LS264" s="91"/>
      <c r="LT264" s="91"/>
      <c r="LU264" s="91"/>
      <c r="LV264" s="91"/>
      <c r="LW264" s="91"/>
      <c r="LX264" s="91"/>
      <c r="LY264" s="91"/>
    </row>
    <row r="265" spans="1:337" s="1" customFormat="1" ht="15" thickBot="1" x14ac:dyDescent="0.4">
      <c r="A265" s="61"/>
      <c r="B265" s="36">
        <v>1</v>
      </c>
      <c r="C265" s="37">
        <v>1</v>
      </c>
      <c r="D265" s="38">
        <v>0</v>
      </c>
      <c r="E265" s="54"/>
      <c r="F265" s="55"/>
      <c r="G265" s="56"/>
      <c r="H265" s="56"/>
      <c r="I265" s="57"/>
      <c r="J265" s="41"/>
      <c r="K265" s="42"/>
      <c r="L265" s="42"/>
      <c r="M265" s="42"/>
      <c r="N265" s="42"/>
      <c r="O265" s="14"/>
      <c r="P265" s="14"/>
      <c r="Q265" s="14"/>
      <c r="R265" s="14"/>
      <c r="S265" s="107">
        <v>-0.19921779163251929</v>
      </c>
      <c r="T265" s="15">
        <f t="shared" si="52"/>
        <v>0.45035961975921912</v>
      </c>
      <c r="U265" s="43"/>
      <c r="V265" s="19">
        <v>0.11258990493980478</v>
      </c>
      <c r="W265" s="44"/>
      <c r="X265" s="44"/>
      <c r="Y265" s="45"/>
      <c r="Z265" s="42"/>
      <c r="AA265" s="42"/>
      <c r="AB265" s="19"/>
      <c r="AC265" s="44"/>
      <c r="AD265" s="46"/>
      <c r="AE265" s="47"/>
      <c r="AF265" s="119"/>
      <c r="AG265" s="120"/>
      <c r="AH265" s="116"/>
      <c r="AI265" s="123"/>
      <c r="AJ265" s="126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  <c r="AY265" s="91"/>
      <c r="AZ265" s="91"/>
      <c r="BA265" s="91"/>
      <c r="BB265" s="91"/>
      <c r="BC265" s="91"/>
      <c r="BD265" s="91"/>
      <c r="BE265" s="91"/>
      <c r="BF265" s="91"/>
      <c r="BG265" s="91"/>
      <c r="BH265" s="91"/>
      <c r="BI265" s="91"/>
      <c r="BJ265" s="91"/>
      <c r="BK265" s="91"/>
      <c r="BL265" s="91"/>
      <c r="BM265" s="91"/>
      <c r="BN265" s="91"/>
      <c r="BO265" s="91"/>
      <c r="BP265" s="91"/>
      <c r="BQ265" s="91"/>
      <c r="BR265" s="91"/>
      <c r="BS265" s="91"/>
      <c r="BT265" s="91"/>
      <c r="BU265" s="91"/>
      <c r="BV265" s="91"/>
      <c r="BW265" s="91"/>
      <c r="BX265" s="91"/>
      <c r="BY265" s="91"/>
      <c r="BZ265" s="91"/>
      <c r="CA265" s="91"/>
      <c r="CB265" s="91"/>
      <c r="CC265" s="91"/>
      <c r="CD265" s="91"/>
      <c r="CE265" s="91"/>
      <c r="CF265" s="91"/>
      <c r="CG265" s="91"/>
      <c r="CH265" s="91"/>
      <c r="CI265" s="91"/>
      <c r="CJ265" s="91"/>
      <c r="CK265" s="91"/>
      <c r="CL265" s="91"/>
      <c r="CM265" s="91"/>
      <c r="CN265" s="91"/>
      <c r="CO265" s="91"/>
      <c r="CP265" s="91"/>
      <c r="CQ265" s="91"/>
      <c r="CR265" s="91"/>
      <c r="CS265" s="91"/>
      <c r="CT265" s="91"/>
      <c r="CU265" s="91"/>
      <c r="CV265" s="91"/>
      <c r="CW265" s="91"/>
      <c r="CX265" s="91"/>
      <c r="CY265" s="91"/>
      <c r="CZ265" s="91"/>
      <c r="DA265" s="91"/>
      <c r="DB265" s="91"/>
      <c r="DC265" s="91"/>
      <c r="DD265" s="91"/>
      <c r="DE265" s="91"/>
      <c r="DF265" s="91"/>
      <c r="DG265" s="91"/>
      <c r="DH265" s="91"/>
      <c r="DI265" s="91"/>
      <c r="DJ265" s="91"/>
      <c r="DK265" s="91"/>
      <c r="DL265" s="91"/>
      <c r="DM265" s="91"/>
      <c r="DN265" s="91"/>
      <c r="DO265" s="91"/>
      <c r="DP265" s="91"/>
      <c r="DQ265" s="91"/>
      <c r="DR265" s="91"/>
      <c r="DS265" s="91"/>
      <c r="DT265" s="91"/>
      <c r="DU265" s="91"/>
      <c r="DV265" s="91"/>
      <c r="DW265" s="91"/>
      <c r="DX265" s="91"/>
      <c r="DY265" s="91"/>
      <c r="DZ265" s="91"/>
      <c r="EA265" s="91"/>
      <c r="EB265" s="91"/>
      <c r="EC265" s="91"/>
      <c r="ED265" s="91"/>
      <c r="EE265" s="91"/>
      <c r="EF265" s="91"/>
      <c r="EG265" s="91"/>
      <c r="EH265" s="91"/>
      <c r="EI265" s="91"/>
      <c r="EJ265" s="91"/>
      <c r="EK265" s="91"/>
      <c r="EL265" s="91"/>
      <c r="EM265" s="91"/>
      <c r="EN265" s="91"/>
      <c r="EO265" s="91"/>
      <c r="EP265" s="91"/>
      <c r="EQ265" s="91"/>
      <c r="ER265" s="91"/>
      <c r="ES265" s="91"/>
      <c r="ET265" s="91"/>
      <c r="EU265" s="91"/>
      <c r="EV265" s="91"/>
      <c r="EW265" s="91"/>
      <c r="EX265" s="91"/>
      <c r="EY265" s="91"/>
      <c r="EZ265" s="91"/>
      <c r="FA265" s="91"/>
      <c r="FB265" s="91"/>
      <c r="FC265" s="91"/>
      <c r="FD265" s="91"/>
      <c r="FE265" s="91"/>
      <c r="FF265" s="91"/>
      <c r="FG265" s="91"/>
      <c r="FH265" s="91"/>
      <c r="FI265" s="91"/>
      <c r="FJ265" s="91"/>
      <c r="FK265" s="91"/>
      <c r="FL265" s="91"/>
      <c r="FM265" s="91"/>
      <c r="FN265" s="91"/>
      <c r="FO265" s="91"/>
      <c r="FP265" s="91"/>
      <c r="FQ265" s="91"/>
      <c r="FR265" s="91"/>
      <c r="FS265" s="91"/>
      <c r="FT265" s="91"/>
      <c r="FU265" s="91"/>
      <c r="FV265" s="91"/>
      <c r="FW265" s="91"/>
      <c r="FX265" s="91"/>
      <c r="FY265" s="91"/>
      <c r="FZ265" s="91"/>
      <c r="GA265" s="91"/>
      <c r="GB265" s="91"/>
      <c r="GC265" s="91"/>
      <c r="GD265" s="91"/>
      <c r="GE265" s="91"/>
      <c r="GF265" s="91"/>
      <c r="GG265" s="91"/>
      <c r="GH265" s="91"/>
      <c r="GI265" s="91"/>
      <c r="GJ265" s="91"/>
      <c r="GK265" s="91"/>
      <c r="GL265" s="91"/>
      <c r="GM265" s="91"/>
      <c r="GN265" s="91"/>
      <c r="GO265" s="91"/>
      <c r="GP265" s="91"/>
      <c r="GQ265" s="91"/>
      <c r="GR265" s="91"/>
      <c r="GS265" s="91"/>
      <c r="GT265" s="91"/>
      <c r="GU265" s="91"/>
      <c r="GV265" s="91"/>
      <c r="GW265" s="91"/>
      <c r="GX265" s="91"/>
      <c r="GY265" s="91"/>
      <c r="GZ265" s="91"/>
      <c r="HA265" s="91"/>
      <c r="HB265" s="91"/>
      <c r="HC265" s="91"/>
      <c r="HD265" s="91"/>
      <c r="HE265" s="91"/>
      <c r="HF265" s="91"/>
      <c r="HG265" s="91"/>
      <c r="HH265" s="91"/>
      <c r="HI265" s="91"/>
      <c r="HJ265" s="91"/>
      <c r="HK265" s="91"/>
      <c r="HL265" s="91"/>
      <c r="HM265" s="91"/>
      <c r="HN265" s="91"/>
      <c r="HO265" s="91"/>
      <c r="HP265" s="91"/>
      <c r="HQ265" s="91"/>
      <c r="HR265" s="91"/>
      <c r="HS265" s="91"/>
      <c r="HT265" s="91"/>
      <c r="HU265" s="91"/>
      <c r="HV265" s="91"/>
      <c r="HW265" s="91"/>
      <c r="HX265" s="91"/>
      <c r="HY265" s="91"/>
      <c r="HZ265" s="91"/>
      <c r="IA265" s="91"/>
      <c r="IB265" s="91"/>
      <c r="IC265" s="91"/>
      <c r="ID265" s="91"/>
      <c r="IE265" s="91"/>
      <c r="IF265" s="91"/>
      <c r="IG265" s="91"/>
      <c r="IH265" s="91"/>
      <c r="II265" s="91"/>
      <c r="IJ265" s="91"/>
      <c r="IK265" s="91"/>
      <c r="IL265" s="91"/>
      <c r="IM265" s="91"/>
      <c r="IN265" s="91"/>
      <c r="IO265" s="91"/>
      <c r="IP265" s="91"/>
      <c r="IQ265" s="91"/>
      <c r="IR265" s="91"/>
      <c r="IS265" s="91"/>
      <c r="IT265" s="91"/>
      <c r="IU265" s="91"/>
      <c r="IV265" s="91"/>
      <c r="IW265" s="91"/>
      <c r="IX265" s="91"/>
      <c r="IY265" s="91"/>
      <c r="IZ265" s="91"/>
      <c r="JA265" s="91"/>
      <c r="JB265" s="91"/>
      <c r="JC265" s="91"/>
      <c r="JD265" s="91"/>
      <c r="JE265" s="91"/>
      <c r="JF265" s="91"/>
      <c r="JG265" s="91"/>
      <c r="JH265" s="91"/>
      <c r="JI265" s="91"/>
      <c r="JJ265" s="91"/>
      <c r="JK265" s="91"/>
      <c r="JL265" s="91"/>
      <c r="JM265" s="91"/>
      <c r="JN265" s="91"/>
      <c r="JO265" s="91"/>
      <c r="JP265" s="91"/>
      <c r="JQ265" s="91"/>
      <c r="JR265" s="91"/>
      <c r="JS265" s="91"/>
      <c r="JT265" s="91"/>
      <c r="JU265" s="91"/>
      <c r="JV265" s="91"/>
      <c r="JW265" s="91"/>
      <c r="JX265" s="91"/>
      <c r="JY265" s="91"/>
      <c r="JZ265" s="91"/>
      <c r="KA265" s="91"/>
      <c r="KB265" s="91"/>
      <c r="KC265" s="91"/>
      <c r="KD265" s="91"/>
      <c r="KE265" s="91"/>
      <c r="KF265" s="91"/>
      <c r="KG265" s="91"/>
      <c r="KH265" s="91"/>
      <c r="KI265" s="91"/>
      <c r="KJ265" s="91"/>
      <c r="KK265" s="91"/>
      <c r="KL265" s="91"/>
      <c r="KM265" s="91"/>
      <c r="KN265" s="91"/>
      <c r="KO265" s="91"/>
      <c r="KP265" s="91"/>
      <c r="KQ265" s="91"/>
      <c r="KR265" s="91"/>
      <c r="KS265" s="91"/>
      <c r="KT265" s="91"/>
      <c r="KU265" s="91"/>
      <c r="KV265" s="91"/>
      <c r="KW265" s="91"/>
      <c r="KX265" s="91"/>
      <c r="KY265" s="91"/>
      <c r="KZ265" s="91"/>
      <c r="LA265" s="91"/>
      <c r="LB265" s="91"/>
      <c r="LC265" s="91"/>
      <c r="LD265" s="91"/>
      <c r="LE265" s="91"/>
      <c r="LF265" s="91"/>
      <c r="LG265" s="91"/>
      <c r="LH265" s="91"/>
      <c r="LI265" s="91"/>
      <c r="LJ265" s="91"/>
      <c r="LK265" s="91"/>
      <c r="LL265" s="91"/>
      <c r="LM265" s="91"/>
      <c r="LN265" s="91"/>
      <c r="LO265" s="91"/>
      <c r="LP265" s="91"/>
      <c r="LQ265" s="91"/>
      <c r="LR265" s="91"/>
      <c r="LS265" s="91"/>
      <c r="LT265" s="91"/>
      <c r="LU265" s="91"/>
      <c r="LV265" s="91"/>
      <c r="LW265" s="91"/>
      <c r="LX265" s="91"/>
      <c r="LY265" s="91"/>
    </row>
    <row r="266" spans="1:337" s="1" customFormat="1" ht="15" thickBot="1" x14ac:dyDescent="0.4">
      <c r="A266" s="59">
        <f>A262+1</f>
        <v>65</v>
      </c>
      <c r="B266" s="3">
        <v>0</v>
      </c>
      <c r="C266" s="4">
        <v>0</v>
      </c>
      <c r="D266" s="5">
        <v>0</v>
      </c>
      <c r="E266" s="48" cm="1">
        <f t="array" ref="E266:F268">AF262:AG264</f>
        <v>-0.44238879765653877</v>
      </c>
      <c r="F266" s="49">
        <v>-0.30179314486680242</v>
      </c>
      <c r="G266" s="49" cm="1">
        <f t="array" ref="G266:G268">AI262:AI264</f>
        <v>4.4043076772829846</v>
      </c>
      <c r="H266" s="49" cm="1">
        <f t="array" ref="H266:H268">AH262:AH264</f>
        <v>0.44541308863853851</v>
      </c>
      <c r="I266" s="52">
        <f>AJ262</f>
        <v>-1.6967557325330409</v>
      </c>
      <c r="J266" s="8">
        <v>3</v>
      </c>
      <c r="K266" s="9" cm="1">
        <f t="array" ref="K266:N268" xml:space="preserve"> MMULT(E266:F268, TRANSPOSE(B266:C269))+H266:H268</f>
        <v>0.44541308863853851</v>
      </c>
      <c r="L266" s="9">
        <v>0.14361994377173609</v>
      </c>
      <c r="M266" s="9">
        <v>3.0242909819997443E-3</v>
      </c>
      <c r="N266" s="9">
        <v>-0.29876885388480262</v>
      </c>
      <c r="O266" s="11">
        <f>(EXP(K266)-EXP(-K266))/(EXP(K266)+EXP(-K266))</f>
        <v>0.4181212742505947</v>
      </c>
      <c r="P266" s="11">
        <f t="shared" ref="P266:R268" si="68">1/(1+EXP(-L266))</f>
        <v>0.53584339623302057</v>
      </c>
      <c r="Q266" s="11">
        <f t="shared" si="68"/>
        <v>0.5007560721692258</v>
      </c>
      <c r="R266" s="11">
        <f t="shared" si="68"/>
        <v>0.42585847463683907</v>
      </c>
      <c r="S266" s="105" cm="1">
        <f t="array" ref="S266:S269">MMULT(TRANSPOSE(O266:R268), G266:G268)+I266</f>
        <v>-0.18632345688067242</v>
      </c>
      <c r="T266" s="15">
        <f t="shared" ref="T266:T329" si="69">1/(1+EXP(-S266))</f>
        <v>0.4535534296901747</v>
      </c>
      <c r="U266" s="16" cm="1">
        <f t="array" ref="U266">0.25*(-SUMPRODUCT(D266:D269,LN(T266:T269))-SUMPRODUCT(1-D266:D269,LN(1-T266:T269)))</f>
        <v>0.59166239892114303</v>
      </c>
      <c r="V266" s="17" cm="1">
        <f t="array" ref="V266:V269">0.25*(T266:T269-D266:D269)</f>
        <v>0.11338835742254368</v>
      </c>
      <c r="W266" s="20" cm="1">
        <f t="array" ref="W266:W268" xml:space="preserve"> TRANSPOSE(MMULT( TRANSPOSE(_xlfn.ANCHORARRAY(V266)), TRANSPOSE(O266:R268)))</f>
        <v>-1.9194174188399409E-2</v>
      </c>
      <c r="X266" s="20">
        <f>SUM(_xlfn.ANCHORARRAY(V266))</f>
        <v>4.9846556707930784E-3</v>
      </c>
      <c r="Y266" s="22" cm="1">
        <f t="array" ref="Y266:AB268">(G266:G268)*(TRANSPOSE(_xlfn.ANCHORARRAY(V266))*(O266:R268)*(1-O266:R268))</f>
        <v>0.12150128157157593</v>
      </c>
      <c r="Z266" s="23">
        <v>-0.12185087669824997</v>
      </c>
      <c r="AA266" s="23">
        <v>-0.12062590741273754</v>
      </c>
      <c r="AB266" s="17">
        <v>0.12102476888130996</v>
      </c>
      <c r="AC266" s="20" cm="1">
        <f t="array" ref="AC266:AD268">MMULT((_xlfn.ANCHORARRAY(Y266)),(B266:C269))</f>
        <v>3.9886146857241733E-4</v>
      </c>
      <c r="AD266" s="26">
        <v>-8.2610781694000823E-4</v>
      </c>
      <c r="AE266" s="28">
        <f>SUM(Y266:AB266)</f>
        <v>4.9266341898376864E-5</v>
      </c>
      <c r="AF266" s="117" cm="1">
        <f t="array" ref="AF266:AG268">E266:F268-3*(_xlfn.ANCHORARRAY(AC266))</f>
        <v>-0.44358538206225601</v>
      </c>
      <c r="AG266" s="118">
        <v>-0.29931482141598242</v>
      </c>
      <c r="AH266" s="114" cm="1">
        <f t="array" ref="AH266:AH268">(H266:H268)-3*(AE266:AE268)</f>
        <v>0.4452652896128434</v>
      </c>
      <c r="AI266" s="121" cm="1">
        <f t="array" ref="AI266:AI268">G266:G268-3*(_xlfn.ANCHORARRAY(W266))</f>
        <v>4.4618901998481828</v>
      </c>
      <c r="AJ266" s="124">
        <f>I266-3*(X266)</f>
        <v>-1.7117096995454202</v>
      </c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AV266" s="91"/>
      <c r="AW266" s="91"/>
      <c r="AX266" s="91"/>
      <c r="AY266" s="91"/>
      <c r="AZ266" s="91"/>
      <c r="BA266" s="91"/>
      <c r="BB266" s="91"/>
      <c r="BC266" s="91"/>
      <c r="BD266" s="91"/>
      <c r="BE266" s="91"/>
      <c r="BF266" s="91"/>
      <c r="BG266" s="91"/>
      <c r="BH266" s="91"/>
      <c r="BI266" s="91"/>
      <c r="BJ266" s="91"/>
      <c r="BK266" s="91"/>
      <c r="BL266" s="91"/>
      <c r="BM266" s="91"/>
      <c r="BN266" s="91"/>
      <c r="BO266" s="91"/>
      <c r="BP266" s="91"/>
      <c r="BQ266" s="91"/>
      <c r="BR266" s="91"/>
      <c r="BS266" s="91"/>
      <c r="BT266" s="91"/>
      <c r="BU266" s="91"/>
      <c r="BV266" s="91"/>
      <c r="BW266" s="91"/>
      <c r="BX266" s="91"/>
      <c r="BY266" s="91"/>
      <c r="BZ266" s="91"/>
      <c r="CA266" s="91"/>
      <c r="CB266" s="91"/>
      <c r="CC266" s="91"/>
      <c r="CD266" s="91"/>
      <c r="CE266" s="91"/>
      <c r="CF266" s="91"/>
      <c r="CG266" s="91"/>
      <c r="CH266" s="91"/>
      <c r="CI266" s="91"/>
      <c r="CJ266" s="91"/>
      <c r="CK266" s="91"/>
      <c r="CL266" s="91"/>
      <c r="CM266" s="91"/>
      <c r="CN266" s="91"/>
      <c r="CO266" s="91"/>
      <c r="CP266" s="91"/>
      <c r="CQ266" s="91"/>
      <c r="CR266" s="91"/>
      <c r="CS266" s="91"/>
      <c r="CT266" s="91"/>
      <c r="CU266" s="91"/>
      <c r="CV266" s="91"/>
      <c r="CW266" s="91"/>
      <c r="CX266" s="91"/>
      <c r="CY266" s="91"/>
      <c r="CZ266" s="91"/>
      <c r="DA266" s="91"/>
      <c r="DB266" s="91"/>
      <c r="DC266" s="91"/>
      <c r="DD266" s="91"/>
      <c r="DE266" s="91"/>
      <c r="DF266" s="91"/>
      <c r="DG266" s="91"/>
      <c r="DH266" s="91"/>
      <c r="DI266" s="91"/>
      <c r="DJ266" s="91"/>
      <c r="DK266" s="91"/>
      <c r="DL266" s="91"/>
      <c r="DM266" s="91"/>
      <c r="DN266" s="91"/>
      <c r="DO266" s="91"/>
      <c r="DP266" s="91"/>
      <c r="DQ266" s="91"/>
      <c r="DR266" s="91"/>
      <c r="DS266" s="91"/>
      <c r="DT266" s="91"/>
      <c r="DU266" s="91"/>
      <c r="DV266" s="91"/>
      <c r="DW266" s="91"/>
      <c r="DX266" s="91"/>
      <c r="DY266" s="91"/>
      <c r="DZ266" s="91"/>
      <c r="EA266" s="91"/>
      <c r="EB266" s="91"/>
      <c r="EC266" s="91"/>
      <c r="ED266" s="91"/>
      <c r="EE266" s="91"/>
      <c r="EF266" s="91"/>
      <c r="EG266" s="91"/>
      <c r="EH266" s="91"/>
      <c r="EI266" s="91"/>
      <c r="EJ266" s="91"/>
      <c r="EK266" s="91"/>
      <c r="EL266" s="91"/>
      <c r="EM266" s="91"/>
      <c r="EN266" s="91"/>
      <c r="EO266" s="91"/>
      <c r="EP266" s="91"/>
      <c r="EQ266" s="91"/>
      <c r="ER266" s="91"/>
      <c r="ES266" s="91"/>
      <c r="ET266" s="91"/>
      <c r="EU266" s="91"/>
      <c r="EV266" s="91"/>
      <c r="EW266" s="91"/>
      <c r="EX266" s="91"/>
      <c r="EY266" s="91"/>
      <c r="EZ266" s="91"/>
      <c r="FA266" s="91"/>
      <c r="FB266" s="91"/>
      <c r="FC266" s="91"/>
      <c r="FD266" s="91"/>
      <c r="FE266" s="91"/>
      <c r="FF266" s="91"/>
      <c r="FG266" s="91"/>
      <c r="FH266" s="91"/>
      <c r="FI266" s="91"/>
      <c r="FJ266" s="91"/>
      <c r="FK266" s="91"/>
      <c r="FL266" s="91"/>
      <c r="FM266" s="91"/>
      <c r="FN266" s="91"/>
      <c r="FO266" s="91"/>
      <c r="FP266" s="91"/>
      <c r="FQ266" s="91"/>
      <c r="FR266" s="91"/>
      <c r="FS266" s="91"/>
      <c r="FT266" s="91"/>
      <c r="FU266" s="91"/>
      <c r="FV266" s="91"/>
      <c r="FW266" s="91"/>
      <c r="FX266" s="91"/>
      <c r="FY266" s="91"/>
      <c r="FZ266" s="91"/>
      <c r="GA266" s="91"/>
      <c r="GB266" s="91"/>
      <c r="GC266" s="91"/>
      <c r="GD266" s="91"/>
      <c r="GE266" s="91"/>
      <c r="GF266" s="91"/>
      <c r="GG266" s="91"/>
      <c r="GH266" s="91"/>
      <c r="GI266" s="91"/>
      <c r="GJ266" s="91"/>
      <c r="GK266" s="91"/>
      <c r="GL266" s="91"/>
      <c r="GM266" s="91"/>
      <c r="GN266" s="91"/>
      <c r="GO266" s="91"/>
      <c r="GP266" s="91"/>
      <c r="GQ266" s="91"/>
      <c r="GR266" s="91"/>
      <c r="GS266" s="91"/>
      <c r="GT266" s="91"/>
      <c r="GU266" s="91"/>
      <c r="GV266" s="91"/>
      <c r="GW266" s="91"/>
      <c r="GX266" s="91"/>
      <c r="GY266" s="91"/>
      <c r="GZ266" s="91"/>
      <c r="HA266" s="91"/>
      <c r="HB266" s="91"/>
      <c r="HC266" s="91"/>
      <c r="HD266" s="91"/>
      <c r="HE266" s="91"/>
      <c r="HF266" s="91"/>
      <c r="HG266" s="91"/>
      <c r="HH266" s="91"/>
      <c r="HI266" s="91"/>
      <c r="HJ266" s="91"/>
      <c r="HK266" s="91"/>
      <c r="HL266" s="91"/>
      <c r="HM266" s="91"/>
      <c r="HN266" s="91"/>
      <c r="HO266" s="91"/>
      <c r="HP266" s="91"/>
      <c r="HQ266" s="91"/>
      <c r="HR266" s="91"/>
      <c r="HS266" s="91"/>
      <c r="HT266" s="91"/>
      <c r="HU266" s="91"/>
      <c r="HV266" s="91"/>
      <c r="HW266" s="91"/>
      <c r="HX266" s="91"/>
      <c r="HY266" s="91"/>
      <c r="HZ266" s="91"/>
      <c r="IA266" s="91"/>
      <c r="IB266" s="91"/>
      <c r="IC266" s="91"/>
      <c r="ID266" s="91"/>
      <c r="IE266" s="91"/>
      <c r="IF266" s="91"/>
      <c r="IG266" s="91"/>
      <c r="IH266" s="91"/>
      <c r="II266" s="91"/>
      <c r="IJ266" s="91"/>
      <c r="IK266" s="91"/>
      <c r="IL266" s="91"/>
      <c r="IM266" s="91"/>
      <c r="IN266" s="91"/>
      <c r="IO266" s="91"/>
      <c r="IP266" s="91"/>
      <c r="IQ266" s="91"/>
      <c r="IR266" s="91"/>
      <c r="IS266" s="91"/>
      <c r="IT266" s="91"/>
      <c r="IU266" s="91"/>
      <c r="IV266" s="91"/>
      <c r="IW266" s="91"/>
      <c r="IX266" s="91"/>
      <c r="IY266" s="91"/>
      <c r="IZ266" s="91"/>
      <c r="JA266" s="91"/>
      <c r="JB266" s="91"/>
      <c r="JC266" s="91"/>
      <c r="JD266" s="91"/>
      <c r="JE266" s="91"/>
      <c r="JF266" s="91"/>
      <c r="JG266" s="91"/>
      <c r="JH266" s="91"/>
      <c r="JI266" s="91"/>
      <c r="JJ266" s="91"/>
      <c r="JK266" s="91"/>
      <c r="JL266" s="91"/>
      <c r="JM266" s="91"/>
      <c r="JN266" s="91"/>
      <c r="JO266" s="91"/>
      <c r="JP266" s="91"/>
      <c r="JQ266" s="91"/>
      <c r="JR266" s="91"/>
      <c r="JS266" s="91"/>
      <c r="JT266" s="91"/>
      <c r="JU266" s="91"/>
      <c r="JV266" s="91"/>
      <c r="JW266" s="91"/>
      <c r="JX266" s="91"/>
      <c r="JY266" s="91"/>
      <c r="JZ266" s="91"/>
      <c r="KA266" s="91"/>
      <c r="KB266" s="91"/>
      <c r="KC266" s="91"/>
      <c r="KD266" s="91"/>
      <c r="KE266" s="91"/>
      <c r="KF266" s="91"/>
      <c r="KG266" s="91"/>
      <c r="KH266" s="91"/>
      <c r="KI266" s="91"/>
      <c r="KJ266" s="91"/>
      <c r="KK266" s="91"/>
      <c r="KL266" s="91"/>
      <c r="KM266" s="91"/>
      <c r="KN266" s="91"/>
      <c r="KO266" s="91"/>
      <c r="KP266" s="91"/>
      <c r="KQ266" s="91"/>
      <c r="KR266" s="91"/>
      <c r="KS266" s="91"/>
      <c r="KT266" s="91"/>
      <c r="KU266" s="91"/>
      <c r="KV266" s="91"/>
      <c r="KW266" s="91"/>
      <c r="KX266" s="91"/>
      <c r="KY266" s="91"/>
      <c r="KZ266" s="91"/>
      <c r="LA266" s="91"/>
      <c r="LB266" s="91"/>
      <c r="LC266" s="91"/>
      <c r="LD266" s="91"/>
      <c r="LE266" s="91"/>
      <c r="LF266" s="91"/>
      <c r="LG266" s="91"/>
      <c r="LH266" s="91"/>
      <c r="LI266" s="91"/>
      <c r="LJ266" s="91"/>
      <c r="LK266" s="91"/>
      <c r="LL266" s="91"/>
      <c r="LM266" s="91"/>
      <c r="LN266" s="91"/>
      <c r="LO266" s="91"/>
      <c r="LP266" s="91"/>
      <c r="LQ266" s="91"/>
      <c r="LR266" s="91"/>
      <c r="LS266" s="91"/>
      <c r="LT266" s="91"/>
      <c r="LU266" s="91"/>
      <c r="LV266" s="91"/>
      <c r="LW266" s="91"/>
      <c r="LX266" s="91"/>
      <c r="LY266" s="91"/>
    </row>
    <row r="267" spans="1:337" s="1" customFormat="1" ht="15" thickBot="1" x14ac:dyDescent="0.4">
      <c r="A267" s="60"/>
      <c r="B267" s="29">
        <v>0</v>
      </c>
      <c r="C267" s="30">
        <v>1</v>
      </c>
      <c r="D267" s="31">
        <v>1</v>
      </c>
      <c r="E267" s="50">
        <v>-0.47479049222503761</v>
      </c>
      <c r="F267" s="51">
        <v>0.82359923268756963</v>
      </c>
      <c r="G267" s="49">
        <v>-0.59934386850725307</v>
      </c>
      <c r="H267" s="49">
        <v>0.21041539578469987</v>
      </c>
      <c r="I267" s="53"/>
      <c r="J267" s="34"/>
      <c r="K267" s="10">
        <v>0.21041539578469987</v>
      </c>
      <c r="L267" s="10">
        <v>1.0340146284722695</v>
      </c>
      <c r="M267" s="10">
        <v>-0.26437509644033774</v>
      </c>
      <c r="N267" s="10">
        <v>0.55922413624723188</v>
      </c>
      <c r="O267" s="13">
        <f>1/(1+EXP(-K267))</f>
        <v>0.55241061971565142</v>
      </c>
      <c r="P267" s="13">
        <f t="shared" si="68"/>
        <v>0.73769347467870849</v>
      </c>
      <c r="Q267" s="13">
        <f t="shared" si="68"/>
        <v>0.43428851835250953</v>
      </c>
      <c r="R267" s="13">
        <f t="shared" si="68"/>
        <v>0.6362730013815262</v>
      </c>
      <c r="S267" s="106">
        <v>0.22110718771826954</v>
      </c>
      <c r="T267" s="15">
        <f t="shared" si="69"/>
        <v>0.55505269301367044</v>
      </c>
      <c r="U267" s="35"/>
      <c r="V267" s="18">
        <v>-0.11123682674658239</v>
      </c>
      <c r="W267" s="21">
        <v>4.508880866727405E-3</v>
      </c>
      <c r="X267" s="21"/>
      <c r="Y267" s="24">
        <v>-1.6802980501765576E-2</v>
      </c>
      <c r="Z267" s="25">
        <v>1.2900593607917373E-2</v>
      </c>
      <c r="AA267" s="25">
        <v>1.6131447348490584E-2</v>
      </c>
      <c r="AB267" s="18">
        <v>-1.5588612432222742E-2</v>
      </c>
      <c r="AC267" s="21">
        <v>5.4283491626784183E-4</v>
      </c>
      <c r="AD267" s="27">
        <v>-2.6880188243053691E-3</v>
      </c>
      <c r="AE267" s="28">
        <f>SUM(Y267:AB267)</f>
        <v>-3.359551977580361E-3</v>
      </c>
      <c r="AF267" s="117">
        <v>-0.47641899697384116</v>
      </c>
      <c r="AG267" s="118">
        <v>0.83166328916048571</v>
      </c>
      <c r="AH267" s="115">
        <v>0.22049405171744094</v>
      </c>
      <c r="AI267" s="122">
        <v>-0.61287051110743529</v>
      </c>
      <c r="AJ267" s="125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AV267" s="91"/>
      <c r="AW267" s="91"/>
      <c r="AX267" s="91"/>
      <c r="AY267" s="91"/>
      <c r="AZ267" s="91"/>
      <c r="BA267" s="91"/>
      <c r="BB267" s="91"/>
      <c r="BC267" s="91"/>
      <c r="BD267" s="91"/>
      <c r="BE267" s="91"/>
      <c r="BF267" s="91"/>
      <c r="BG267" s="91"/>
      <c r="BH267" s="91"/>
      <c r="BI267" s="91"/>
      <c r="BJ267" s="91"/>
      <c r="BK267" s="91"/>
      <c r="BL267" s="91"/>
      <c r="BM267" s="91"/>
      <c r="BN267" s="91"/>
      <c r="BO267" s="91"/>
      <c r="BP267" s="91"/>
      <c r="BQ267" s="91"/>
      <c r="BR267" s="91"/>
      <c r="BS267" s="91"/>
      <c r="BT267" s="91"/>
      <c r="BU267" s="91"/>
      <c r="BV267" s="91"/>
      <c r="BW267" s="91"/>
      <c r="BX267" s="91"/>
      <c r="BY267" s="91"/>
      <c r="BZ267" s="91"/>
      <c r="CA267" s="91"/>
      <c r="CB267" s="91"/>
      <c r="CC267" s="91"/>
      <c r="CD267" s="91"/>
      <c r="CE267" s="91"/>
      <c r="CF267" s="91"/>
      <c r="CG267" s="91"/>
      <c r="CH267" s="91"/>
      <c r="CI267" s="91"/>
      <c r="CJ267" s="91"/>
      <c r="CK267" s="91"/>
      <c r="CL267" s="91"/>
      <c r="CM267" s="91"/>
      <c r="CN267" s="91"/>
      <c r="CO267" s="91"/>
      <c r="CP267" s="91"/>
      <c r="CQ267" s="91"/>
      <c r="CR267" s="91"/>
      <c r="CS267" s="91"/>
      <c r="CT267" s="91"/>
      <c r="CU267" s="91"/>
      <c r="CV267" s="91"/>
      <c r="CW267" s="91"/>
      <c r="CX267" s="91"/>
      <c r="CY267" s="91"/>
      <c r="CZ267" s="91"/>
      <c r="DA267" s="91"/>
      <c r="DB267" s="91"/>
      <c r="DC267" s="91"/>
      <c r="DD267" s="91"/>
      <c r="DE267" s="91"/>
      <c r="DF267" s="91"/>
      <c r="DG267" s="91"/>
      <c r="DH267" s="91"/>
      <c r="DI267" s="91"/>
      <c r="DJ267" s="91"/>
      <c r="DK267" s="91"/>
      <c r="DL267" s="91"/>
      <c r="DM267" s="91"/>
      <c r="DN267" s="91"/>
      <c r="DO267" s="91"/>
      <c r="DP267" s="91"/>
      <c r="DQ267" s="91"/>
      <c r="DR267" s="91"/>
      <c r="DS267" s="91"/>
      <c r="DT267" s="91"/>
      <c r="DU267" s="91"/>
      <c r="DV267" s="91"/>
      <c r="DW267" s="91"/>
      <c r="DX267" s="91"/>
      <c r="DY267" s="91"/>
      <c r="DZ267" s="91"/>
      <c r="EA267" s="91"/>
      <c r="EB267" s="91"/>
      <c r="EC267" s="91"/>
      <c r="ED267" s="91"/>
      <c r="EE267" s="91"/>
      <c r="EF267" s="91"/>
      <c r="EG267" s="91"/>
      <c r="EH267" s="91"/>
      <c r="EI267" s="91"/>
      <c r="EJ267" s="91"/>
      <c r="EK267" s="91"/>
      <c r="EL267" s="91"/>
      <c r="EM267" s="91"/>
      <c r="EN267" s="91"/>
      <c r="EO267" s="91"/>
      <c r="EP267" s="91"/>
      <c r="EQ267" s="91"/>
      <c r="ER267" s="91"/>
      <c r="ES267" s="91"/>
      <c r="ET267" s="91"/>
      <c r="EU267" s="91"/>
      <c r="EV267" s="91"/>
      <c r="EW267" s="91"/>
      <c r="EX267" s="91"/>
      <c r="EY267" s="91"/>
      <c r="EZ267" s="91"/>
      <c r="FA267" s="91"/>
      <c r="FB267" s="91"/>
      <c r="FC267" s="91"/>
      <c r="FD267" s="91"/>
      <c r="FE267" s="91"/>
      <c r="FF267" s="91"/>
      <c r="FG267" s="91"/>
      <c r="FH267" s="91"/>
      <c r="FI267" s="91"/>
      <c r="FJ267" s="91"/>
      <c r="FK267" s="91"/>
      <c r="FL267" s="91"/>
      <c r="FM267" s="91"/>
      <c r="FN267" s="91"/>
      <c r="FO267" s="91"/>
      <c r="FP267" s="91"/>
      <c r="FQ267" s="91"/>
      <c r="FR267" s="91"/>
      <c r="FS267" s="91"/>
      <c r="FT267" s="91"/>
      <c r="FU267" s="91"/>
      <c r="FV267" s="91"/>
      <c r="FW267" s="91"/>
      <c r="FX267" s="91"/>
      <c r="FY267" s="91"/>
      <c r="FZ267" s="91"/>
      <c r="GA267" s="91"/>
      <c r="GB267" s="91"/>
      <c r="GC267" s="91"/>
      <c r="GD267" s="91"/>
      <c r="GE267" s="91"/>
      <c r="GF267" s="91"/>
      <c r="GG267" s="91"/>
      <c r="GH267" s="91"/>
      <c r="GI267" s="91"/>
      <c r="GJ267" s="91"/>
      <c r="GK267" s="91"/>
      <c r="GL267" s="91"/>
      <c r="GM267" s="91"/>
      <c r="GN267" s="91"/>
      <c r="GO267" s="91"/>
      <c r="GP267" s="91"/>
      <c r="GQ267" s="91"/>
      <c r="GR267" s="91"/>
      <c r="GS267" s="91"/>
      <c r="GT267" s="91"/>
      <c r="GU267" s="91"/>
      <c r="GV267" s="91"/>
      <c r="GW267" s="91"/>
      <c r="GX267" s="91"/>
      <c r="GY267" s="91"/>
      <c r="GZ267" s="91"/>
      <c r="HA267" s="91"/>
      <c r="HB267" s="91"/>
      <c r="HC267" s="91"/>
      <c r="HD267" s="91"/>
      <c r="HE267" s="91"/>
      <c r="HF267" s="91"/>
      <c r="HG267" s="91"/>
      <c r="HH267" s="91"/>
      <c r="HI267" s="91"/>
      <c r="HJ267" s="91"/>
      <c r="HK267" s="91"/>
      <c r="HL267" s="91"/>
      <c r="HM267" s="91"/>
      <c r="HN267" s="91"/>
      <c r="HO267" s="91"/>
      <c r="HP267" s="91"/>
      <c r="HQ267" s="91"/>
      <c r="HR267" s="91"/>
      <c r="HS267" s="91"/>
      <c r="HT267" s="91"/>
      <c r="HU267" s="91"/>
      <c r="HV267" s="91"/>
      <c r="HW267" s="91"/>
      <c r="HX267" s="91"/>
      <c r="HY267" s="91"/>
      <c r="HZ267" s="91"/>
      <c r="IA267" s="91"/>
      <c r="IB267" s="91"/>
      <c r="IC267" s="91"/>
      <c r="ID267" s="91"/>
      <c r="IE267" s="91"/>
      <c r="IF267" s="91"/>
      <c r="IG267" s="91"/>
      <c r="IH267" s="91"/>
      <c r="II267" s="91"/>
      <c r="IJ267" s="91"/>
      <c r="IK267" s="91"/>
      <c r="IL267" s="91"/>
      <c r="IM267" s="91"/>
      <c r="IN267" s="91"/>
      <c r="IO267" s="91"/>
      <c r="IP267" s="91"/>
      <c r="IQ267" s="91"/>
      <c r="IR267" s="91"/>
      <c r="IS267" s="91"/>
      <c r="IT267" s="91"/>
      <c r="IU267" s="91"/>
      <c r="IV267" s="91"/>
      <c r="IW267" s="91"/>
      <c r="IX267" s="91"/>
      <c r="IY267" s="91"/>
      <c r="IZ267" s="91"/>
      <c r="JA267" s="91"/>
      <c r="JB267" s="91"/>
      <c r="JC267" s="91"/>
      <c r="JD267" s="91"/>
      <c r="JE267" s="91"/>
      <c r="JF267" s="91"/>
      <c r="JG267" s="91"/>
      <c r="JH267" s="91"/>
      <c r="JI267" s="91"/>
      <c r="JJ267" s="91"/>
      <c r="JK267" s="91"/>
      <c r="JL267" s="91"/>
      <c r="JM267" s="91"/>
      <c r="JN267" s="91"/>
      <c r="JO267" s="91"/>
      <c r="JP267" s="91"/>
      <c r="JQ267" s="91"/>
      <c r="JR267" s="91"/>
      <c r="JS267" s="91"/>
      <c r="JT267" s="91"/>
      <c r="JU267" s="91"/>
      <c r="JV267" s="91"/>
      <c r="JW267" s="91"/>
      <c r="JX267" s="91"/>
      <c r="JY267" s="91"/>
      <c r="JZ267" s="91"/>
      <c r="KA267" s="91"/>
      <c r="KB267" s="91"/>
      <c r="KC267" s="91"/>
      <c r="KD267" s="91"/>
      <c r="KE267" s="91"/>
      <c r="KF267" s="91"/>
      <c r="KG267" s="91"/>
      <c r="KH267" s="91"/>
      <c r="KI267" s="91"/>
      <c r="KJ267" s="91"/>
      <c r="KK267" s="91"/>
      <c r="KL267" s="91"/>
      <c r="KM267" s="91"/>
      <c r="KN267" s="91"/>
      <c r="KO267" s="91"/>
      <c r="KP267" s="91"/>
      <c r="KQ267" s="91"/>
      <c r="KR267" s="91"/>
      <c r="KS267" s="91"/>
      <c r="KT267" s="91"/>
      <c r="KU267" s="91"/>
      <c r="KV267" s="91"/>
      <c r="KW267" s="91"/>
      <c r="KX267" s="91"/>
      <c r="KY267" s="91"/>
      <c r="KZ267" s="91"/>
      <c r="LA267" s="91"/>
      <c r="LB267" s="91"/>
      <c r="LC267" s="91"/>
      <c r="LD267" s="91"/>
      <c r="LE267" s="91"/>
      <c r="LF267" s="91"/>
      <c r="LG267" s="91"/>
      <c r="LH267" s="91"/>
      <c r="LI267" s="91"/>
      <c r="LJ267" s="91"/>
      <c r="LK267" s="91"/>
      <c r="LL267" s="91"/>
      <c r="LM267" s="91"/>
      <c r="LN267" s="91"/>
      <c r="LO267" s="91"/>
      <c r="LP267" s="91"/>
      <c r="LQ267" s="91"/>
      <c r="LR267" s="91"/>
      <c r="LS267" s="91"/>
      <c r="LT267" s="91"/>
      <c r="LU267" s="91"/>
      <c r="LV267" s="91"/>
      <c r="LW267" s="91"/>
      <c r="LX267" s="91"/>
      <c r="LY267" s="91"/>
    </row>
    <row r="268" spans="1:337" s="1" customFormat="1" ht="15" thickBot="1" x14ac:dyDescent="0.4">
      <c r="A268" s="60"/>
      <c r="B268" s="29">
        <v>1</v>
      </c>
      <c r="C268" s="30">
        <v>0</v>
      </c>
      <c r="D268" s="31">
        <v>1</v>
      </c>
      <c r="E268" s="50">
        <v>-0.17458767022326013</v>
      </c>
      <c r="F268" s="51">
        <v>0.53941171199012439</v>
      </c>
      <c r="G268" s="49">
        <v>-4.2217417029512261E-5</v>
      </c>
      <c r="H268" s="49">
        <v>-0.24413532399326879</v>
      </c>
      <c r="I268" s="53"/>
      <c r="J268" s="34"/>
      <c r="K268" s="10">
        <v>-0.24413532399326879</v>
      </c>
      <c r="L268" s="10">
        <v>0.29527638799685563</v>
      </c>
      <c r="M268" s="10">
        <v>-0.41872299421652892</v>
      </c>
      <c r="N268" s="10">
        <v>0.12068871777359544</v>
      </c>
      <c r="O268" s="13">
        <f>1/(1+EXP(-K268))</f>
        <v>0.43926751817920329</v>
      </c>
      <c r="P268" s="13">
        <f t="shared" si="68"/>
        <v>0.57328738655691758</v>
      </c>
      <c r="Q268" s="13">
        <f t="shared" si="68"/>
        <v>0.3968223667486222</v>
      </c>
      <c r="R268" s="13">
        <f t="shared" si="68"/>
        <v>0.53013560929940018</v>
      </c>
      <c r="S268" s="106">
        <v>0.24842316711493262</v>
      </c>
      <c r="T268" s="15">
        <f t="shared" si="69"/>
        <v>0.56178835059541454</v>
      </c>
      <c r="U268" s="35"/>
      <c r="V268" s="18">
        <v>-0.10955291235114636</v>
      </c>
      <c r="W268" s="21">
        <v>2.1439470827533599E-3</v>
      </c>
      <c r="X268" s="21"/>
      <c r="Y268" s="24">
        <v>-1.1790844920390765E-6</v>
      </c>
      <c r="Z268" s="25">
        <v>1.1488097609686135E-6</v>
      </c>
      <c r="AA268" s="25">
        <v>1.1070237995281771E-6</v>
      </c>
      <c r="AB268" s="18">
        <v>-1.1818531759874627E-6</v>
      </c>
      <c r="AC268" s="21">
        <v>-7.4829376459285565E-8</v>
      </c>
      <c r="AD268" s="27">
        <v>-3.3043415018849219E-8</v>
      </c>
      <c r="AE268" s="28">
        <f>SUM(Y268:AB268)</f>
        <v>-1.0510410752974862E-7</v>
      </c>
      <c r="AF268" s="117">
        <v>-0.17458744573513074</v>
      </c>
      <c r="AG268" s="118">
        <v>0.5394118111203694</v>
      </c>
      <c r="AH268" s="115">
        <v>-0.2441350086809462</v>
      </c>
      <c r="AI268" s="122">
        <v>-6.4740586652895921E-3</v>
      </c>
      <c r="AJ268" s="125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AV268" s="91"/>
      <c r="AW268" s="91"/>
      <c r="AX268" s="91"/>
      <c r="AY268" s="91"/>
      <c r="AZ268" s="91"/>
      <c r="BA268" s="91"/>
      <c r="BB268" s="91"/>
      <c r="BC268" s="91"/>
      <c r="BD268" s="91"/>
      <c r="BE268" s="91"/>
      <c r="BF268" s="91"/>
      <c r="BG268" s="91"/>
      <c r="BH268" s="91"/>
      <c r="BI268" s="91"/>
      <c r="BJ268" s="91"/>
      <c r="BK268" s="91"/>
      <c r="BL268" s="91"/>
      <c r="BM268" s="91"/>
      <c r="BN268" s="91"/>
      <c r="BO268" s="91"/>
      <c r="BP268" s="91"/>
      <c r="BQ268" s="91"/>
      <c r="BR268" s="91"/>
      <c r="BS268" s="91"/>
      <c r="BT268" s="91"/>
      <c r="BU268" s="91"/>
      <c r="BV268" s="91"/>
      <c r="BW268" s="91"/>
      <c r="BX268" s="91"/>
      <c r="BY268" s="91"/>
      <c r="BZ268" s="91"/>
      <c r="CA268" s="91"/>
      <c r="CB268" s="91"/>
      <c r="CC268" s="91"/>
      <c r="CD268" s="91"/>
      <c r="CE268" s="91"/>
      <c r="CF268" s="91"/>
      <c r="CG268" s="91"/>
      <c r="CH268" s="91"/>
      <c r="CI268" s="91"/>
      <c r="CJ268" s="91"/>
      <c r="CK268" s="91"/>
      <c r="CL268" s="91"/>
      <c r="CM268" s="91"/>
      <c r="CN268" s="91"/>
      <c r="CO268" s="91"/>
      <c r="CP268" s="91"/>
      <c r="CQ268" s="91"/>
      <c r="CR268" s="91"/>
      <c r="CS268" s="91"/>
      <c r="CT268" s="91"/>
      <c r="CU268" s="91"/>
      <c r="CV268" s="91"/>
      <c r="CW268" s="91"/>
      <c r="CX268" s="91"/>
      <c r="CY268" s="91"/>
      <c r="CZ268" s="91"/>
      <c r="DA268" s="91"/>
      <c r="DB268" s="91"/>
      <c r="DC268" s="91"/>
      <c r="DD268" s="91"/>
      <c r="DE268" s="91"/>
      <c r="DF268" s="91"/>
      <c r="DG268" s="91"/>
      <c r="DH268" s="91"/>
      <c r="DI268" s="91"/>
      <c r="DJ268" s="91"/>
      <c r="DK268" s="91"/>
      <c r="DL268" s="91"/>
      <c r="DM268" s="91"/>
      <c r="DN268" s="91"/>
      <c r="DO268" s="91"/>
      <c r="DP268" s="91"/>
      <c r="DQ268" s="91"/>
      <c r="DR268" s="91"/>
      <c r="DS268" s="91"/>
      <c r="DT268" s="91"/>
      <c r="DU268" s="91"/>
      <c r="DV268" s="91"/>
      <c r="DW268" s="91"/>
      <c r="DX268" s="91"/>
      <c r="DY268" s="91"/>
      <c r="DZ268" s="91"/>
      <c r="EA268" s="91"/>
      <c r="EB268" s="91"/>
      <c r="EC268" s="91"/>
      <c r="ED268" s="91"/>
      <c r="EE268" s="91"/>
      <c r="EF268" s="91"/>
      <c r="EG268" s="91"/>
      <c r="EH268" s="91"/>
      <c r="EI268" s="91"/>
      <c r="EJ268" s="91"/>
      <c r="EK268" s="91"/>
      <c r="EL268" s="91"/>
      <c r="EM268" s="91"/>
      <c r="EN268" s="91"/>
      <c r="EO268" s="91"/>
      <c r="EP268" s="91"/>
      <c r="EQ268" s="91"/>
      <c r="ER268" s="91"/>
      <c r="ES268" s="91"/>
      <c r="ET268" s="91"/>
      <c r="EU268" s="91"/>
      <c r="EV268" s="91"/>
      <c r="EW268" s="91"/>
      <c r="EX268" s="91"/>
      <c r="EY268" s="91"/>
      <c r="EZ268" s="91"/>
      <c r="FA268" s="91"/>
      <c r="FB268" s="91"/>
      <c r="FC268" s="91"/>
      <c r="FD268" s="91"/>
      <c r="FE268" s="91"/>
      <c r="FF268" s="91"/>
      <c r="FG268" s="91"/>
      <c r="FH268" s="91"/>
      <c r="FI268" s="91"/>
      <c r="FJ268" s="91"/>
      <c r="FK268" s="91"/>
      <c r="FL268" s="91"/>
      <c r="FM268" s="91"/>
      <c r="FN268" s="91"/>
      <c r="FO268" s="91"/>
      <c r="FP268" s="91"/>
      <c r="FQ268" s="91"/>
      <c r="FR268" s="91"/>
      <c r="FS268" s="91"/>
      <c r="FT268" s="91"/>
      <c r="FU268" s="91"/>
      <c r="FV268" s="91"/>
      <c r="FW268" s="91"/>
      <c r="FX268" s="91"/>
      <c r="FY268" s="91"/>
      <c r="FZ268" s="91"/>
      <c r="GA268" s="91"/>
      <c r="GB268" s="91"/>
      <c r="GC268" s="91"/>
      <c r="GD268" s="91"/>
      <c r="GE268" s="91"/>
      <c r="GF268" s="91"/>
      <c r="GG268" s="91"/>
      <c r="GH268" s="91"/>
      <c r="GI268" s="91"/>
      <c r="GJ268" s="91"/>
      <c r="GK268" s="91"/>
      <c r="GL268" s="91"/>
      <c r="GM268" s="91"/>
      <c r="GN268" s="91"/>
      <c r="GO268" s="91"/>
      <c r="GP268" s="91"/>
      <c r="GQ268" s="91"/>
      <c r="GR268" s="91"/>
      <c r="GS268" s="91"/>
      <c r="GT268" s="91"/>
      <c r="GU268" s="91"/>
      <c r="GV268" s="91"/>
      <c r="GW268" s="91"/>
      <c r="GX268" s="91"/>
      <c r="GY268" s="91"/>
      <c r="GZ268" s="91"/>
      <c r="HA268" s="91"/>
      <c r="HB268" s="91"/>
      <c r="HC268" s="91"/>
      <c r="HD268" s="91"/>
      <c r="HE268" s="91"/>
      <c r="HF268" s="91"/>
      <c r="HG268" s="91"/>
      <c r="HH268" s="91"/>
      <c r="HI268" s="91"/>
      <c r="HJ268" s="91"/>
      <c r="HK268" s="91"/>
      <c r="HL268" s="91"/>
      <c r="HM268" s="91"/>
      <c r="HN268" s="91"/>
      <c r="HO268" s="91"/>
      <c r="HP268" s="91"/>
      <c r="HQ268" s="91"/>
      <c r="HR268" s="91"/>
      <c r="HS268" s="91"/>
      <c r="HT268" s="91"/>
      <c r="HU268" s="91"/>
      <c r="HV268" s="91"/>
      <c r="HW268" s="91"/>
      <c r="HX268" s="91"/>
      <c r="HY268" s="91"/>
      <c r="HZ268" s="91"/>
      <c r="IA268" s="91"/>
      <c r="IB268" s="91"/>
      <c r="IC268" s="91"/>
      <c r="ID268" s="91"/>
      <c r="IE268" s="91"/>
      <c r="IF268" s="91"/>
      <c r="IG268" s="91"/>
      <c r="IH268" s="91"/>
      <c r="II268" s="91"/>
      <c r="IJ268" s="91"/>
      <c r="IK268" s="91"/>
      <c r="IL268" s="91"/>
      <c r="IM268" s="91"/>
      <c r="IN268" s="91"/>
      <c r="IO268" s="91"/>
      <c r="IP268" s="91"/>
      <c r="IQ268" s="91"/>
      <c r="IR268" s="91"/>
      <c r="IS268" s="91"/>
      <c r="IT268" s="91"/>
      <c r="IU268" s="91"/>
      <c r="IV268" s="91"/>
      <c r="IW268" s="91"/>
      <c r="IX268" s="91"/>
      <c r="IY268" s="91"/>
      <c r="IZ268" s="91"/>
      <c r="JA268" s="91"/>
      <c r="JB268" s="91"/>
      <c r="JC268" s="91"/>
      <c r="JD268" s="91"/>
      <c r="JE268" s="91"/>
      <c r="JF268" s="91"/>
      <c r="JG268" s="91"/>
      <c r="JH268" s="91"/>
      <c r="JI268" s="91"/>
      <c r="JJ268" s="91"/>
      <c r="JK268" s="91"/>
      <c r="JL268" s="91"/>
      <c r="JM268" s="91"/>
      <c r="JN268" s="91"/>
      <c r="JO268" s="91"/>
      <c r="JP268" s="91"/>
      <c r="JQ268" s="91"/>
      <c r="JR268" s="91"/>
      <c r="JS268" s="91"/>
      <c r="JT268" s="91"/>
      <c r="JU268" s="91"/>
      <c r="JV268" s="91"/>
      <c r="JW268" s="91"/>
      <c r="JX268" s="91"/>
      <c r="JY268" s="91"/>
      <c r="JZ268" s="91"/>
      <c r="KA268" s="91"/>
      <c r="KB268" s="91"/>
      <c r="KC268" s="91"/>
      <c r="KD268" s="91"/>
      <c r="KE268" s="91"/>
      <c r="KF268" s="91"/>
      <c r="KG268" s="91"/>
      <c r="KH268" s="91"/>
      <c r="KI268" s="91"/>
      <c r="KJ268" s="91"/>
      <c r="KK268" s="91"/>
      <c r="KL268" s="91"/>
      <c r="KM268" s="91"/>
      <c r="KN268" s="91"/>
      <c r="KO268" s="91"/>
      <c r="KP268" s="91"/>
      <c r="KQ268" s="91"/>
      <c r="KR268" s="91"/>
      <c r="KS268" s="91"/>
      <c r="KT268" s="91"/>
      <c r="KU268" s="91"/>
      <c r="KV268" s="91"/>
      <c r="KW268" s="91"/>
      <c r="KX268" s="91"/>
      <c r="KY268" s="91"/>
      <c r="KZ268" s="91"/>
      <c r="LA268" s="91"/>
      <c r="LB268" s="91"/>
      <c r="LC268" s="91"/>
      <c r="LD268" s="91"/>
      <c r="LE268" s="91"/>
      <c r="LF268" s="91"/>
      <c r="LG268" s="91"/>
      <c r="LH268" s="91"/>
      <c r="LI268" s="91"/>
      <c r="LJ268" s="91"/>
      <c r="LK268" s="91"/>
      <c r="LL268" s="91"/>
      <c r="LM268" s="91"/>
      <c r="LN268" s="91"/>
      <c r="LO268" s="91"/>
      <c r="LP268" s="91"/>
      <c r="LQ268" s="91"/>
      <c r="LR268" s="91"/>
      <c r="LS268" s="91"/>
      <c r="LT268" s="91"/>
      <c r="LU268" s="91"/>
      <c r="LV268" s="91"/>
      <c r="LW268" s="91"/>
      <c r="LX268" s="91"/>
      <c r="LY268" s="91"/>
    </row>
    <row r="269" spans="1:337" s="1" customFormat="1" ht="15" thickBot="1" x14ac:dyDescent="0.4">
      <c r="A269" s="61"/>
      <c r="B269" s="36">
        <v>1</v>
      </c>
      <c r="C269" s="37">
        <v>1</v>
      </c>
      <c r="D269" s="38">
        <v>0</v>
      </c>
      <c r="E269" s="54"/>
      <c r="F269" s="55"/>
      <c r="G269" s="56"/>
      <c r="H269" s="56"/>
      <c r="I269" s="57"/>
      <c r="J269" s="41"/>
      <c r="K269" s="42"/>
      <c r="L269" s="42"/>
      <c r="M269" s="42"/>
      <c r="N269" s="42"/>
      <c r="O269" s="14"/>
      <c r="P269" s="14"/>
      <c r="Q269" s="14"/>
      <c r="R269" s="14"/>
      <c r="S269" s="107">
        <v>-0.20251268628481411</v>
      </c>
      <c r="T269" s="15">
        <f t="shared" si="69"/>
        <v>0.44954414938391263</v>
      </c>
      <c r="U269" s="43"/>
      <c r="V269" s="19">
        <v>0.11238603734597816</v>
      </c>
      <c r="W269" s="44"/>
      <c r="X269" s="44"/>
      <c r="Y269" s="45"/>
      <c r="Z269" s="42"/>
      <c r="AA269" s="42"/>
      <c r="AB269" s="19"/>
      <c r="AC269" s="44"/>
      <c r="AD269" s="46"/>
      <c r="AE269" s="47"/>
      <c r="AF269" s="119"/>
      <c r="AG269" s="120"/>
      <c r="AH269" s="116"/>
      <c r="AI269" s="123"/>
      <c r="AJ269" s="126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  <c r="AY269" s="91"/>
      <c r="AZ269" s="91"/>
      <c r="BA269" s="91"/>
      <c r="BB269" s="91"/>
      <c r="BC269" s="91"/>
      <c r="BD269" s="91"/>
      <c r="BE269" s="91"/>
      <c r="BF269" s="91"/>
      <c r="BG269" s="91"/>
      <c r="BH269" s="91"/>
      <c r="BI269" s="91"/>
      <c r="BJ269" s="91"/>
      <c r="BK269" s="91"/>
      <c r="BL269" s="91"/>
      <c r="BM269" s="91"/>
      <c r="BN269" s="91"/>
      <c r="BO269" s="91"/>
      <c r="BP269" s="91"/>
      <c r="BQ269" s="91"/>
      <c r="BR269" s="91"/>
      <c r="BS269" s="91"/>
      <c r="BT269" s="91"/>
      <c r="BU269" s="91"/>
      <c r="BV269" s="91"/>
      <c r="BW269" s="91"/>
      <c r="BX269" s="91"/>
      <c r="BY269" s="91"/>
      <c r="BZ269" s="91"/>
      <c r="CA269" s="91"/>
      <c r="CB269" s="91"/>
      <c r="CC269" s="91"/>
      <c r="CD269" s="91"/>
      <c r="CE269" s="91"/>
      <c r="CF269" s="91"/>
      <c r="CG269" s="91"/>
      <c r="CH269" s="91"/>
      <c r="CI269" s="91"/>
      <c r="CJ269" s="91"/>
      <c r="CK269" s="91"/>
      <c r="CL269" s="91"/>
      <c r="CM269" s="91"/>
      <c r="CN269" s="91"/>
      <c r="CO269" s="91"/>
      <c r="CP269" s="91"/>
      <c r="CQ269" s="91"/>
      <c r="CR269" s="91"/>
      <c r="CS269" s="91"/>
      <c r="CT269" s="91"/>
      <c r="CU269" s="91"/>
      <c r="CV269" s="91"/>
      <c r="CW269" s="91"/>
      <c r="CX269" s="91"/>
      <c r="CY269" s="91"/>
      <c r="CZ269" s="91"/>
      <c r="DA269" s="91"/>
      <c r="DB269" s="91"/>
      <c r="DC269" s="91"/>
      <c r="DD269" s="91"/>
      <c r="DE269" s="91"/>
      <c r="DF269" s="91"/>
      <c r="DG269" s="91"/>
      <c r="DH269" s="91"/>
      <c r="DI269" s="91"/>
      <c r="DJ269" s="91"/>
      <c r="DK269" s="91"/>
      <c r="DL269" s="91"/>
      <c r="DM269" s="91"/>
      <c r="DN269" s="91"/>
      <c r="DO269" s="91"/>
      <c r="DP269" s="91"/>
      <c r="DQ269" s="91"/>
      <c r="DR269" s="91"/>
      <c r="DS269" s="91"/>
      <c r="DT269" s="91"/>
      <c r="DU269" s="91"/>
      <c r="DV269" s="91"/>
      <c r="DW269" s="91"/>
      <c r="DX269" s="91"/>
      <c r="DY269" s="91"/>
      <c r="DZ269" s="91"/>
      <c r="EA269" s="91"/>
      <c r="EB269" s="91"/>
      <c r="EC269" s="91"/>
      <c r="ED269" s="91"/>
      <c r="EE269" s="91"/>
      <c r="EF269" s="91"/>
      <c r="EG269" s="91"/>
      <c r="EH269" s="91"/>
      <c r="EI269" s="91"/>
      <c r="EJ269" s="91"/>
      <c r="EK269" s="91"/>
      <c r="EL269" s="91"/>
      <c r="EM269" s="91"/>
      <c r="EN269" s="91"/>
      <c r="EO269" s="91"/>
      <c r="EP269" s="91"/>
      <c r="EQ269" s="91"/>
      <c r="ER269" s="91"/>
      <c r="ES269" s="91"/>
      <c r="ET269" s="91"/>
      <c r="EU269" s="91"/>
      <c r="EV269" s="91"/>
      <c r="EW269" s="91"/>
      <c r="EX269" s="91"/>
      <c r="EY269" s="91"/>
      <c r="EZ269" s="91"/>
      <c r="FA269" s="91"/>
      <c r="FB269" s="91"/>
      <c r="FC269" s="91"/>
      <c r="FD269" s="91"/>
      <c r="FE269" s="91"/>
      <c r="FF269" s="91"/>
      <c r="FG269" s="91"/>
      <c r="FH269" s="91"/>
      <c r="FI269" s="91"/>
      <c r="FJ269" s="91"/>
      <c r="FK269" s="91"/>
      <c r="FL269" s="91"/>
      <c r="FM269" s="91"/>
      <c r="FN269" s="91"/>
      <c r="FO269" s="91"/>
      <c r="FP269" s="91"/>
      <c r="FQ269" s="91"/>
      <c r="FR269" s="91"/>
      <c r="FS269" s="91"/>
      <c r="FT269" s="91"/>
      <c r="FU269" s="91"/>
      <c r="FV269" s="91"/>
      <c r="FW269" s="91"/>
      <c r="FX269" s="91"/>
      <c r="FY269" s="91"/>
      <c r="FZ269" s="91"/>
      <c r="GA269" s="91"/>
      <c r="GB269" s="91"/>
      <c r="GC269" s="91"/>
      <c r="GD269" s="91"/>
      <c r="GE269" s="91"/>
      <c r="GF269" s="91"/>
      <c r="GG269" s="91"/>
      <c r="GH269" s="91"/>
      <c r="GI269" s="91"/>
      <c r="GJ269" s="91"/>
      <c r="GK269" s="91"/>
      <c r="GL269" s="91"/>
      <c r="GM269" s="91"/>
      <c r="GN269" s="91"/>
      <c r="GO269" s="91"/>
      <c r="GP269" s="91"/>
      <c r="GQ269" s="91"/>
      <c r="GR269" s="91"/>
      <c r="GS269" s="91"/>
      <c r="GT269" s="91"/>
      <c r="GU269" s="91"/>
      <c r="GV269" s="91"/>
      <c r="GW269" s="91"/>
      <c r="GX269" s="91"/>
      <c r="GY269" s="91"/>
      <c r="GZ269" s="91"/>
      <c r="HA269" s="91"/>
      <c r="HB269" s="91"/>
      <c r="HC269" s="91"/>
      <c r="HD269" s="91"/>
      <c r="HE269" s="91"/>
      <c r="HF269" s="91"/>
      <c r="HG269" s="91"/>
      <c r="HH269" s="91"/>
      <c r="HI269" s="91"/>
      <c r="HJ269" s="91"/>
      <c r="HK269" s="91"/>
      <c r="HL269" s="91"/>
      <c r="HM269" s="91"/>
      <c r="HN269" s="91"/>
      <c r="HO269" s="91"/>
      <c r="HP269" s="91"/>
      <c r="HQ269" s="91"/>
      <c r="HR269" s="91"/>
      <c r="HS269" s="91"/>
      <c r="HT269" s="91"/>
      <c r="HU269" s="91"/>
      <c r="HV269" s="91"/>
      <c r="HW269" s="91"/>
      <c r="HX269" s="91"/>
      <c r="HY269" s="91"/>
      <c r="HZ269" s="91"/>
      <c r="IA269" s="91"/>
      <c r="IB269" s="91"/>
      <c r="IC269" s="91"/>
      <c r="ID269" s="91"/>
      <c r="IE269" s="91"/>
      <c r="IF269" s="91"/>
      <c r="IG269" s="91"/>
      <c r="IH269" s="91"/>
      <c r="II269" s="91"/>
      <c r="IJ269" s="91"/>
      <c r="IK269" s="91"/>
      <c r="IL269" s="91"/>
      <c r="IM269" s="91"/>
      <c r="IN269" s="91"/>
      <c r="IO269" s="91"/>
      <c r="IP269" s="91"/>
      <c r="IQ269" s="91"/>
      <c r="IR269" s="91"/>
      <c r="IS269" s="91"/>
      <c r="IT269" s="91"/>
      <c r="IU269" s="91"/>
      <c r="IV269" s="91"/>
      <c r="IW269" s="91"/>
      <c r="IX269" s="91"/>
      <c r="IY269" s="91"/>
      <c r="IZ269" s="91"/>
      <c r="JA269" s="91"/>
      <c r="JB269" s="91"/>
      <c r="JC269" s="91"/>
      <c r="JD269" s="91"/>
      <c r="JE269" s="91"/>
      <c r="JF269" s="91"/>
      <c r="JG269" s="91"/>
      <c r="JH269" s="91"/>
      <c r="JI269" s="91"/>
      <c r="JJ269" s="91"/>
      <c r="JK269" s="91"/>
      <c r="JL269" s="91"/>
      <c r="JM269" s="91"/>
      <c r="JN269" s="91"/>
      <c r="JO269" s="91"/>
      <c r="JP269" s="91"/>
      <c r="JQ269" s="91"/>
      <c r="JR269" s="91"/>
      <c r="JS269" s="91"/>
      <c r="JT269" s="91"/>
      <c r="JU269" s="91"/>
      <c r="JV269" s="91"/>
      <c r="JW269" s="91"/>
      <c r="JX269" s="91"/>
      <c r="JY269" s="91"/>
      <c r="JZ269" s="91"/>
      <c r="KA269" s="91"/>
      <c r="KB269" s="91"/>
      <c r="KC269" s="91"/>
      <c r="KD269" s="91"/>
      <c r="KE269" s="91"/>
      <c r="KF269" s="91"/>
      <c r="KG269" s="91"/>
      <c r="KH269" s="91"/>
      <c r="KI269" s="91"/>
      <c r="KJ269" s="91"/>
      <c r="KK269" s="91"/>
      <c r="KL269" s="91"/>
      <c r="KM269" s="91"/>
      <c r="KN269" s="91"/>
      <c r="KO269" s="91"/>
      <c r="KP269" s="91"/>
      <c r="KQ269" s="91"/>
      <c r="KR269" s="91"/>
      <c r="KS269" s="91"/>
      <c r="KT269" s="91"/>
      <c r="KU269" s="91"/>
      <c r="KV269" s="91"/>
      <c r="KW269" s="91"/>
      <c r="KX269" s="91"/>
      <c r="KY269" s="91"/>
      <c r="KZ269" s="91"/>
      <c r="LA269" s="91"/>
      <c r="LB269" s="91"/>
      <c r="LC269" s="91"/>
      <c r="LD269" s="91"/>
      <c r="LE269" s="91"/>
      <c r="LF269" s="91"/>
      <c r="LG269" s="91"/>
      <c r="LH269" s="91"/>
      <c r="LI269" s="91"/>
      <c r="LJ269" s="91"/>
      <c r="LK269" s="91"/>
      <c r="LL269" s="91"/>
      <c r="LM269" s="91"/>
      <c r="LN269" s="91"/>
      <c r="LO269" s="91"/>
      <c r="LP269" s="91"/>
      <c r="LQ269" s="91"/>
      <c r="LR269" s="91"/>
      <c r="LS269" s="91"/>
      <c r="LT269" s="91"/>
      <c r="LU269" s="91"/>
      <c r="LV269" s="91"/>
      <c r="LW269" s="91"/>
      <c r="LX269" s="91"/>
      <c r="LY269" s="91"/>
    </row>
    <row r="270" spans="1:337" s="1" customFormat="1" ht="15" thickBot="1" x14ac:dyDescent="0.4">
      <c r="A270" s="59">
        <f>A266+1</f>
        <v>66</v>
      </c>
      <c r="B270" s="3">
        <v>0</v>
      </c>
      <c r="C270" s="4">
        <v>0</v>
      </c>
      <c r="D270" s="5">
        <v>0</v>
      </c>
      <c r="E270" s="48" cm="1">
        <f t="array" ref="E270:F272">AF266:AG268</f>
        <v>-0.44358538206225601</v>
      </c>
      <c r="F270" s="49">
        <v>-0.29931482141598242</v>
      </c>
      <c r="G270" s="49" cm="1">
        <f t="array" ref="G270:G272">AI266:AI268</f>
        <v>4.4618901998481828</v>
      </c>
      <c r="H270" s="49" cm="1">
        <f t="array" ref="H270:H272">AH266:AH268</f>
        <v>0.4452652896128434</v>
      </c>
      <c r="I270" s="52">
        <f>AJ266</f>
        <v>-1.7117096995454202</v>
      </c>
      <c r="J270" s="8">
        <v>3</v>
      </c>
      <c r="K270" s="9" cm="1">
        <f t="array" ref="K270:N272" xml:space="preserve"> MMULT(E270:F272, TRANSPOSE(B270:C273))+H270:H272</f>
        <v>0.4452652896128434</v>
      </c>
      <c r="L270" s="9">
        <v>0.14595046819686097</v>
      </c>
      <c r="M270" s="9">
        <v>1.6799075505873895E-3</v>
      </c>
      <c r="N270" s="9">
        <v>-0.29763491386539498</v>
      </c>
      <c r="O270" s="11">
        <f>(EXP(K270)-EXP(-K270))/(EXP(K270)+EXP(-K270))</f>
        <v>0.41799930671223173</v>
      </c>
      <c r="P270" s="11">
        <f t="shared" ref="P270:R272" si="70">1/(1+EXP(-L270))</f>
        <v>0.53642298452264769</v>
      </c>
      <c r="Q270" s="11">
        <f t="shared" si="70"/>
        <v>0.50041997678887917</v>
      </c>
      <c r="R270" s="11">
        <f t="shared" si="70"/>
        <v>0.42613574969357404</v>
      </c>
      <c r="S270" s="105" cm="1">
        <f t="array" ref="S270:S273">MMULT(TRANSPOSE(O270:R272), G270:G272)+I270</f>
        <v>-0.18956915374589856</v>
      </c>
      <c r="T270" s="15">
        <f t="shared" si="69"/>
        <v>0.45274912931899458</v>
      </c>
      <c r="U270" s="16" cm="1">
        <f t="array" ref="U270">0.25*(-SUMPRODUCT(D270:D273,LN(T270:T273))-SUMPRODUCT(1-D270:D273,LN(1-T270:T273)))</f>
        <v>0.59030498434154266</v>
      </c>
      <c r="V270" s="17" cm="1">
        <f t="array" ref="V270:V273">0.25*(T270:T273-D270:D273)</f>
        <v>0.11318728232974865</v>
      </c>
      <c r="W270" s="20" cm="1">
        <f t="array" ref="W270:W272" xml:space="preserve"> TRANSPOSE(MMULT( TRANSPOSE(_xlfn.ANCHORARRAY(V270)), TRANSPOSE(O270:R272)))</f>
        <v>-1.9210771682632299E-2</v>
      </c>
      <c r="X270" s="20">
        <f>SUM(_xlfn.ANCHORARRAY(V270))</f>
        <v>4.894514358219984E-3</v>
      </c>
      <c r="Y270" s="22" cm="1">
        <f t="array" ref="Y270:AB272">(G270:G272)*(TRANSPOSE(_xlfn.ANCHORARRAY(V270))*(O270:R272)*(1-O270:R272))</f>
        <v>0.12286143250787196</v>
      </c>
      <c r="Z270" s="23">
        <v>-0.12323966671100474</v>
      </c>
      <c r="AA270" s="23">
        <v>-0.12201912681291262</v>
      </c>
      <c r="AB270" s="17">
        <v>0.12238817911363738</v>
      </c>
      <c r="AC270" s="20" cm="1">
        <f t="array" ref="AC270:AD272">MMULT((_xlfn.ANCHORARRAY(Y270)),(B270:C273))</f>
        <v>3.6905230072475925E-4</v>
      </c>
      <c r="AD270" s="26">
        <v>-8.514875973673619E-4</v>
      </c>
      <c r="AE270" s="28">
        <f>SUM(Y270:AB270)</f>
        <v>-9.1819024080203038E-6</v>
      </c>
      <c r="AF270" s="117" cm="1">
        <f t="array" ref="AF270:AG272">E270:F272-3*(_xlfn.ANCHORARRAY(AC270))</f>
        <v>-0.44469253896443028</v>
      </c>
      <c r="AG270" s="118">
        <v>-0.29676035862388034</v>
      </c>
      <c r="AH270" s="114" cm="1">
        <f t="array" ref="AH270:AH272">(H270:H272)-3*(AE270:AE272)</f>
        <v>0.44529283532006747</v>
      </c>
      <c r="AI270" s="121" cm="1">
        <f t="array" ref="AI270:AI272">G270:G272-3*(_xlfn.ANCHORARRAY(W270))</f>
        <v>4.5195225148960798</v>
      </c>
      <c r="AJ270" s="124">
        <f>I270-3*(X270)</f>
        <v>-1.7263932426200801</v>
      </c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1"/>
      <c r="AX270" s="91"/>
      <c r="AY270" s="91"/>
      <c r="AZ270" s="91"/>
      <c r="BA270" s="91"/>
      <c r="BB270" s="91"/>
      <c r="BC270" s="91"/>
      <c r="BD270" s="91"/>
      <c r="BE270" s="91"/>
      <c r="BF270" s="91"/>
      <c r="BG270" s="91"/>
      <c r="BH270" s="91"/>
      <c r="BI270" s="91"/>
      <c r="BJ270" s="91"/>
      <c r="BK270" s="91"/>
      <c r="BL270" s="91"/>
      <c r="BM270" s="91"/>
      <c r="BN270" s="91"/>
      <c r="BO270" s="91"/>
      <c r="BP270" s="91"/>
      <c r="BQ270" s="91"/>
      <c r="BR270" s="91"/>
      <c r="BS270" s="91"/>
      <c r="BT270" s="91"/>
      <c r="BU270" s="91"/>
      <c r="BV270" s="91"/>
      <c r="BW270" s="91"/>
      <c r="BX270" s="91"/>
      <c r="BY270" s="91"/>
      <c r="BZ270" s="91"/>
      <c r="CA270" s="91"/>
      <c r="CB270" s="91"/>
      <c r="CC270" s="91"/>
      <c r="CD270" s="91"/>
      <c r="CE270" s="91"/>
      <c r="CF270" s="91"/>
      <c r="CG270" s="91"/>
      <c r="CH270" s="91"/>
      <c r="CI270" s="91"/>
      <c r="CJ270" s="91"/>
      <c r="CK270" s="91"/>
      <c r="CL270" s="91"/>
      <c r="CM270" s="91"/>
      <c r="CN270" s="91"/>
      <c r="CO270" s="91"/>
      <c r="CP270" s="91"/>
      <c r="CQ270" s="91"/>
      <c r="CR270" s="91"/>
      <c r="CS270" s="91"/>
      <c r="CT270" s="91"/>
      <c r="CU270" s="91"/>
      <c r="CV270" s="91"/>
      <c r="CW270" s="91"/>
      <c r="CX270" s="91"/>
      <c r="CY270" s="91"/>
      <c r="CZ270" s="91"/>
      <c r="DA270" s="91"/>
      <c r="DB270" s="91"/>
      <c r="DC270" s="91"/>
      <c r="DD270" s="91"/>
      <c r="DE270" s="91"/>
      <c r="DF270" s="91"/>
      <c r="DG270" s="91"/>
      <c r="DH270" s="91"/>
      <c r="DI270" s="91"/>
      <c r="DJ270" s="91"/>
      <c r="DK270" s="91"/>
      <c r="DL270" s="91"/>
      <c r="DM270" s="91"/>
      <c r="DN270" s="91"/>
      <c r="DO270" s="91"/>
      <c r="DP270" s="91"/>
      <c r="DQ270" s="91"/>
      <c r="DR270" s="91"/>
      <c r="DS270" s="91"/>
      <c r="DT270" s="91"/>
      <c r="DU270" s="91"/>
      <c r="DV270" s="91"/>
      <c r="DW270" s="91"/>
      <c r="DX270" s="91"/>
      <c r="DY270" s="91"/>
      <c r="DZ270" s="91"/>
      <c r="EA270" s="91"/>
      <c r="EB270" s="91"/>
      <c r="EC270" s="91"/>
      <c r="ED270" s="91"/>
      <c r="EE270" s="91"/>
      <c r="EF270" s="91"/>
      <c r="EG270" s="91"/>
      <c r="EH270" s="91"/>
      <c r="EI270" s="91"/>
      <c r="EJ270" s="91"/>
      <c r="EK270" s="91"/>
      <c r="EL270" s="91"/>
      <c r="EM270" s="91"/>
      <c r="EN270" s="91"/>
      <c r="EO270" s="91"/>
      <c r="EP270" s="91"/>
      <c r="EQ270" s="91"/>
      <c r="ER270" s="91"/>
      <c r="ES270" s="91"/>
      <c r="ET270" s="91"/>
      <c r="EU270" s="91"/>
      <c r="EV270" s="91"/>
      <c r="EW270" s="91"/>
      <c r="EX270" s="91"/>
      <c r="EY270" s="91"/>
      <c r="EZ270" s="91"/>
      <c r="FA270" s="91"/>
      <c r="FB270" s="91"/>
      <c r="FC270" s="91"/>
      <c r="FD270" s="91"/>
      <c r="FE270" s="91"/>
      <c r="FF270" s="91"/>
      <c r="FG270" s="91"/>
      <c r="FH270" s="91"/>
      <c r="FI270" s="91"/>
      <c r="FJ270" s="91"/>
      <c r="FK270" s="91"/>
      <c r="FL270" s="91"/>
      <c r="FM270" s="91"/>
      <c r="FN270" s="91"/>
      <c r="FO270" s="91"/>
      <c r="FP270" s="91"/>
      <c r="FQ270" s="91"/>
      <c r="FR270" s="91"/>
      <c r="FS270" s="91"/>
      <c r="FT270" s="91"/>
      <c r="FU270" s="91"/>
      <c r="FV270" s="91"/>
      <c r="FW270" s="91"/>
      <c r="FX270" s="91"/>
      <c r="FY270" s="91"/>
      <c r="FZ270" s="91"/>
      <c r="GA270" s="91"/>
      <c r="GB270" s="91"/>
      <c r="GC270" s="91"/>
      <c r="GD270" s="91"/>
      <c r="GE270" s="91"/>
      <c r="GF270" s="91"/>
      <c r="GG270" s="91"/>
      <c r="GH270" s="91"/>
      <c r="GI270" s="91"/>
      <c r="GJ270" s="91"/>
      <c r="GK270" s="91"/>
      <c r="GL270" s="91"/>
      <c r="GM270" s="91"/>
      <c r="GN270" s="91"/>
      <c r="GO270" s="91"/>
      <c r="GP270" s="91"/>
      <c r="GQ270" s="91"/>
      <c r="GR270" s="91"/>
      <c r="GS270" s="91"/>
      <c r="GT270" s="91"/>
      <c r="GU270" s="91"/>
      <c r="GV270" s="91"/>
      <c r="GW270" s="91"/>
      <c r="GX270" s="91"/>
      <c r="GY270" s="91"/>
      <c r="GZ270" s="91"/>
      <c r="HA270" s="91"/>
      <c r="HB270" s="91"/>
      <c r="HC270" s="91"/>
      <c r="HD270" s="91"/>
      <c r="HE270" s="91"/>
      <c r="HF270" s="91"/>
      <c r="HG270" s="91"/>
      <c r="HH270" s="91"/>
      <c r="HI270" s="91"/>
      <c r="HJ270" s="91"/>
      <c r="HK270" s="91"/>
      <c r="HL270" s="91"/>
      <c r="HM270" s="91"/>
      <c r="HN270" s="91"/>
      <c r="HO270" s="91"/>
      <c r="HP270" s="91"/>
      <c r="HQ270" s="91"/>
      <c r="HR270" s="91"/>
      <c r="HS270" s="91"/>
      <c r="HT270" s="91"/>
      <c r="HU270" s="91"/>
      <c r="HV270" s="91"/>
      <c r="HW270" s="91"/>
      <c r="HX270" s="91"/>
      <c r="HY270" s="91"/>
      <c r="HZ270" s="91"/>
      <c r="IA270" s="91"/>
      <c r="IB270" s="91"/>
      <c r="IC270" s="91"/>
      <c r="ID270" s="91"/>
      <c r="IE270" s="91"/>
      <c r="IF270" s="91"/>
      <c r="IG270" s="91"/>
      <c r="IH270" s="91"/>
      <c r="II270" s="91"/>
      <c r="IJ270" s="91"/>
      <c r="IK270" s="91"/>
      <c r="IL270" s="91"/>
      <c r="IM270" s="91"/>
      <c r="IN270" s="91"/>
      <c r="IO270" s="91"/>
      <c r="IP270" s="91"/>
      <c r="IQ270" s="91"/>
      <c r="IR270" s="91"/>
      <c r="IS270" s="91"/>
      <c r="IT270" s="91"/>
      <c r="IU270" s="91"/>
      <c r="IV270" s="91"/>
      <c r="IW270" s="91"/>
      <c r="IX270" s="91"/>
      <c r="IY270" s="91"/>
      <c r="IZ270" s="91"/>
      <c r="JA270" s="91"/>
      <c r="JB270" s="91"/>
      <c r="JC270" s="91"/>
      <c r="JD270" s="91"/>
      <c r="JE270" s="91"/>
      <c r="JF270" s="91"/>
      <c r="JG270" s="91"/>
      <c r="JH270" s="91"/>
      <c r="JI270" s="91"/>
      <c r="JJ270" s="91"/>
      <c r="JK270" s="91"/>
      <c r="JL270" s="91"/>
      <c r="JM270" s="91"/>
      <c r="JN270" s="91"/>
      <c r="JO270" s="91"/>
      <c r="JP270" s="91"/>
      <c r="JQ270" s="91"/>
      <c r="JR270" s="91"/>
      <c r="JS270" s="91"/>
      <c r="JT270" s="91"/>
      <c r="JU270" s="91"/>
      <c r="JV270" s="91"/>
      <c r="JW270" s="91"/>
      <c r="JX270" s="91"/>
      <c r="JY270" s="91"/>
      <c r="JZ270" s="91"/>
      <c r="KA270" s="91"/>
      <c r="KB270" s="91"/>
      <c r="KC270" s="91"/>
      <c r="KD270" s="91"/>
      <c r="KE270" s="91"/>
      <c r="KF270" s="91"/>
      <c r="KG270" s="91"/>
      <c r="KH270" s="91"/>
      <c r="KI270" s="91"/>
      <c r="KJ270" s="91"/>
      <c r="KK270" s="91"/>
      <c r="KL270" s="91"/>
      <c r="KM270" s="91"/>
      <c r="KN270" s="91"/>
      <c r="KO270" s="91"/>
      <c r="KP270" s="91"/>
      <c r="KQ270" s="91"/>
      <c r="KR270" s="91"/>
      <c r="KS270" s="91"/>
      <c r="KT270" s="91"/>
      <c r="KU270" s="91"/>
      <c r="KV270" s="91"/>
      <c r="KW270" s="91"/>
      <c r="KX270" s="91"/>
      <c r="KY270" s="91"/>
      <c r="KZ270" s="91"/>
      <c r="LA270" s="91"/>
      <c r="LB270" s="91"/>
      <c r="LC270" s="91"/>
      <c r="LD270" s="91"/>
      <c r="LE270" s="91"/>
      <c r="LF270" s="91"/>
      <c r="LG270" s="91"/>
      <c r="LH270" s="91"/>
      <c r="LI270" s="91"/>
      <c r="LJ270" s="91"/>
      <c r="LK270" s="91"/>
      <c r="LL270" s="91"/>
      <c r="LM270" s="91"/>
      <c r="LN270" s="91"/>
      <c r="LO270" s="91"/>
      <c r="LP270" s="91"/>
      <c r="LQ270" s="91"/>
      <c r="LR270" s="91"/>
      <c r="LS270" s="91"/>
      <c r="LT270" s="91"/>
      <c r="LU270" s="91"/>
      <c r="LV270" s="91"/>
      <c r="LW270" s="91"/>
      <c r="LX270" s="91"/>
      <c r="LY270" s="91"/>
    </row>
    <row r="271" spans="1:337" s="1" customFormat="1" ht="15" thickBot="1" x14ac:dyDescent="0.4">
      <c r="A271" s="60"/>
      <c r="B271" s="29">
        <v>0</v>
      </c>
      <c r="C271" s="30">
        <v>1</v>
      </c>
      <c r="D271" s="31">
        <v>1</v>
      </c>
      <c r="E271" s="50">
        <v>-0.47641899697384116</v>
      </c>
      <c r="F271" s="51">
        <v>0.83166328916048571</v>
      </c>
      <c r="G271" s="49">
        <v>-0.61287051110743529</v>
      </c>
      <c r="H271" s="49">
        <v>0.22049405171744094</v>
      </c>
      <c r="I271" s="53"/>
      <c r="J271" s="34"/>
      <c r="K271" s="10">
        <v>0.22049405171744094</v>
      </c>
      <c r="L271" s="10">
        <v>1.0521573408779266</v>
      </c>
      <c r="M271" s="10">
        <v>-0.25592494525640019</v>
      </c>
      <c r="N271" s="10">
        <v>0.57573834390408551</v>
      </c>
      <c r="O271" s="13">
        <f>1/(1+EXP(-K271))</f>
        <v>0.55490126219867542</v>
      </c>
      <c r="P271" s="13">
        <f t="shared" si="70"/>
        <v>0.74118895261142081</v>
      </c>
      <c r="Q271" s="13">
        <f t="shared" si="70"/>
        <v>0.43636570945146425</v>
      </c>
      <c r="R271" s="13">
        <f t="shared" si="70"/>
        <v>0.64008621093230844</v>
      </c>
      <c r="S271" s="106">
        <v>0.2237864090263384</v>
      </c>
      <c r="T271" s="15">
        <f t="shared" si="69"/>
        <v>0.55571428018063873</v>
      </c>
      <c r="U271" s="35"/>
      <c r="V271" s="18">
        <v>-0.11107142995484032</v>
      </c>
      <c r="W271" s="21">
        <v>4.5459924626301274E-3</v>
      </c>
      <c r="X271" s="21"/>
      <c r="Y271" s="24">
        <v>-1.7133197974659221E-2</v>
      </c>
      <c r="Z271" s="25">
        <v>1.3058185576679749E-2</v>
      </c>
      <c r="AA271" s="25">
        <v>1.6488687210080531E-2</v>
      </c>
      <c r="AB271" s="18">
        <v>-1.5836862159175881E-2</v>
      </c>
      <c r="AC271" s="21">
        <v>6.5182505090465026E-4</v>
      </c>
      <c r="AD271" s="27">
        <v>-2.7786765824961319E-3</v>
      </c>
      <c r="AE271" s="28">
        <f>SUM(Y271:AB271)</f>
        <v>-3.4231873470748214E-3</v>
      </c>
      <c r="AF271" s="117">
        <v>-0.47837447212655509</v>
      </c>
      <c r="AG271" s="118">
        <v>0.83999931890797408</v>
      </c>
      <c r="AH271" s="115">
        <v>0.23076361375866539</v>
      </c>
      <c r="AI271" s="122">
        <v>-0.6265084884953257</v>
      </c>
      <c r="AJ271" s="125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  <c r="AY271" s="91"/>
      <c r="AZ271" s="91"/>
      <c r="BA271" s="91"/>
      <c r="BB271" s="91"/>
      <c r="BC271" s="91"/>
      <c r="BD271" s="91"/>
      <c r="BE271" s="91"/>
      <c r="BF271" s="91"/>
      <c r="BG271" s="91"/>
      <c r="BH271" s="91"/>
      <c r="BI271" s="91"/>
      <c r="BJ271" s="91"/>
      <c r="BK271" s="91"/>
      <c r="BL271" s="91"/>
      <c r="BM271" s="91"/>
      <c r="BN271" s="91"/>
      <c r="BO271" s="91"/>
      <c r="BP271" s="91"/>
      <c r="BQ271" s="91"/>
      <c r="BR271" s="91"/>
      <c r="BS271" s="91"/>
      <c r="BT271" s="91"/>
      <c r="BU271" s="91"/>
      <c r="BV271" s="91"/>
      <c r="BW271" s="91"/>
      <c r="BX271" s="91"/>
      <c r="BY271" s="91"/>
      <c r="BZ271" s="91"/>
      <c r="CA271" s="91"/>
      <c r="CB271" s="91"/>
      <c r="CC271" s="91"/>
      <c r="CD271" s="91"/>
      <c r="CE271" s="91"/>
      <c r="CF271" s="91"/>
      <c r="CG271" s="91"/>
      <c r="CH271" s="91"/>
      <c r="CI271" s="91"/>
      <c r="CJ271" s="91"/>
      <c r="CK271" s="91"/>
      <c r="CL271" s="91"/>
      <c r="CM271" s="91"/>
      <c r="CN271" s="91"/>
      <c r="CO271" s="91"/>
      <c r="CP271" s="91"/>
      <c r="CQ271" s="91"/>
      <c r="CR271" s="91"/>
      <c r="CS271" s="91"/>
      <c r="CT271" s="91"/>
      <c r="CU271" s="91"/>
      <c r="CV271" s="91"/>
      <c r="CW271" s="91"/>
      <c r="CX271" s="91"/>
      <c r="CY271" s="91"/>
      <c r="CZ271" s="91"/>
      <c r="DA271" s="91"/>
      <c r="DB271" s="91"/>
      <c r="DC271" s="91"/>
      <c r="DD271" s="91"/>
      <c r="DE271" s="91"/>
      <c r="DF271" s="91"/>
      <c r="DG271" s="91"/>
      <c r="DH271" s="91"/>
      <c r="DI271" s="91"/>
      <c r="DJ271" s="91"/>
      <c r="DK271" s="91"/>
      <c r="DL271" s="91"/>
      <c r="DM271" s="91"/>
      <c r="DN271" s="91"/>
      <c r="DO271" s="91"/>
      <c r="DP271" s="91"/>
      <c r="DQ271" s="91"/>
      <c r="DR271" s="91"/>
      <c r="DS271" s="91"/>
      <c r="DT271" s="91"/>
      <c r="DU271" s="91"/>
      <c r="DV271" s="91"/>
      <c r="DW271" s="91"/>
      <c r="DX271" s="91"/>
      <c r="DY271" s="91"/>
      <c r="DZ271" s="91"/>
      <c r="EA271" s="91"/>
      <c r="EB271" s="91"/>
      <c r="EC271" s="91"/>
      <c r="ED271" s="91"/>
      <c r="EE271" s="91"/>
      <c r="EF271" s="91"/>
      <c r="EG271" s="91"/>
      <c r="EH271" s="91"/>
      <c r="EI271" s="91"/>
      <c r="EJ271" s="91"/>
      <c r="EK271" s="91"/>
      <c r="EL271" s="91"/>
      <c r="EM271" s="91"/>
      <c r="EN271" s="91"/>
      <c r="EO271" s="91"/>
      <c r="EP271" s="91"/>
      <c r="EQ271" s="91"/>
      <c r="ER271" s="91"/>
      <c r="ES271" s="91"/>
      <c r="ET271" s="91"/>
      <c r="EU271" s="91"/>
      <c r="EV271" s="91"/>
      <c r="EW271" s="91"/>
      <c r="EX271" s="91"/>
      <c r="EY271" s="91"/>
      <c r="EZ271" s="91"/>
      <c r="FA271" s="91"/>
      <c r="FB271" s="91"/>
      <c r="FC271" s="91"/>
      <c r="FD271" s="91"/>
      <c r="FE271" s="91"/>
      <c r="FF271" s="91"/>
      <c r="FG271" s="91"/>
      <c r="FH271" s="91"/>
      <c r="FI271" s="91"/>
      <c r="FJ271" s="91"/>
      <c r="FK271" s="91"/>
      <c r="FL271" s="91"/>
      <c r="FM271" s="91"/>
      <c r="FN271" s="91"/>
      <c r="FO271" s="91"/>
      <c r="FP271" s="91"/>
      <c r="FQ271" s="91"/>
      <c r="FR271" s="91"/>
      <c r="FS271" s="91"/>
      <c r="FT271" s="91"/>
      <c r="FU271" s="91"/>
      <c r="FV271" s="91"/>
      <c r="FW271" s="91"/>
      <c r="FX271" s="91"/>
      <c r="FY271" s="91"/>
      <c r="FZ271" s="91"/>
      <c r="GA271" s="91"/>
      <c r="GB271" s="91"/>
      <c r="GC271" s="91"/>
      <c r="GD271" s="91"/>
      <c r="GE271" s="91"/>
      <c r="GF271" s="91"/>
      <c r="GG271" s="91"/>
      <c r="GH271" s="91"/>
      <c r="GI271" s="91"/>
      <c r="GJ271" s="91"/>
      <c r="GK271" s="91"/>
      <c r="GL271" s="91"/>
      <c r="GM271" s="91"/>
      <c r="GN271" s="91"/>
      <c r="GO271" s="91"/>
      <c r="GP271" s="91"/>
      <c r="GQ271" s="91"/>
      <c r="GR271" s="91"/>
      <c r="GS271" s="91"/>
      <c r="GT271" s="91"/>
      <c r="GU271" s="91"/>
      <c r="GV271" s="91"/>
      <c r="GW271" s="91"/>
      <c r="GX271" s="91"/>
      <c r="GY271" s="91"/>
      <c r="GZ271" s="91"/>
      <c r="HA271" s="91"/>
      <c r="HB271" s="91"/>
      <c r="HC271" s="91"/>
      <c r="HD271" s="91"/>
      <c r="HE271" s="91"/>
      <c r="HF271" s="91"/>
      <c r="HG271" s="91"/>
      <c r="HH271" s="91"/>
      <c r="HI271" s="91"/>
      <c r="HJ271" s="91"/>
      <c r="HK271" s="91"/>
      <c r="HL271" s="91"/>
      <c r="HM271" s="91"/>
      <c r="HN271" s="91"/>
      <c r="HO271" s="91"/>
      <c r="HP271" s="91"/>
      <c r="HQ271" s="91"/>
      <c r="HR271" s="91"/>
      <c r="HS271" s="91"/>
      <c r="HT271" s="91"/>
      <c r="HU271" s="91"/>
      <c r="HV271" s="91"/>
      <c r="HW271" s="91"/>
      <c r="HX271" s="91"/>
      <c r="HY271" s="91"/>
      <c r="HZ271" s="91"/>
      <c r="IA271" s="91"/>
      <c r="IB271" s="91"/>
      <c r="IC271" s="91"/>
      <c r="ID271" s="91"/>
      <c r="IE271" s="91"/>
      <c r="IF271" s="91"/>
      <c r="IG271" s="91"/>
      <c r="IH271" s="91"/>
      <c r="II271" s="91"/>
      <c r="IJ271" s="91"/>
      <c r="IK271" s="91"/>
      <c r="IL271" s="91"/>
      <c r="IM271" s="91"/>
      <c r="IN271" s="91"/>
      <c r="IO271" s="91"/>
      <c r="IP271" s="91"/>
      <c r="IQ271" s="91"/>
      <c r="IR271" s="91"/>
      <c r="IS271" s="91"/>
      <c r="IT271" s="91"/>
      <c r="IU271" s="91"/>
      <c r="IV271" s="91"/>
      <c r="IW271" s="91"/>
      <c r="IX271" s="91"/>
      <c r="IY271" s="91"/>
      <c r="IZ271" s="91"/>
      <c r="JA271" s="91"/>
      <c r="JB271" s="91"/>
      <c r="JC271" s="91"/>
      <c r="JD271" s="91"/>
      <c r="JE271" s="91"/>
      <c r="JF271" s="91"/>
      <c r="JG271" s="91"/>
      <c r="JH271" s="91"/>
      <c r="JI271" s="91"/>
      <c r="JJ271" s="91"/>
      <c r="JK271" s="91"/>
      <c r="JL271" s="91"/>
      <c r="JM271" s="91"/>
      <c r="JN271" s="91"/>
      <c r="JO271" s="91"/>
      <c r="JP271" s="91"/>
      <c r="JQ271" s="91"/>
      <c r="JR271" s="91"/>
      <c r="JS271" s="91"/>
      <c r="JT271" s="91"/>
      <c r="JU271" s="91"/>
      <c r="JV271" s="91"/>
      <c r="JW271" s="91"/>
      <c r="JX271" s="91"/>
      <c r="JY271" s="91"/>
      <c r="JZ271" s="91"/>
      <c r="KA271" s="91"/>
      <c r="KB271" s="91"/>
      <c r="KC271" s="91"/>
      <c r="KD271" s="91"/>
      <c r="KE271" s="91"/>
      <c r="KF271" s="91"/>
      <c r="KG271" s="91"/>
      <c r="KH271" s="91"/>
      <c r="KI271" s="91"/>
      <c r="KJ271" s="91"/>
      <c r="KK271" s="91"/>
      <c r="KL271" s="91"/>
      <c r="KM271" s="91"/>
      <c r="KN271" s="91"/>
      <c r="KO271" s="91"/>
      <c r="KP271" s="91"/>
      <c r="KQ271" s="91"/>
      <c r="KR271" s="91"/>
      <c r="KS271" s="91"/>
      <c r="KT271" s="91"/>
      <c r="KU271" s="91"/>
      <c r="KV271" s="91"/>
      <c r="KW271" s="91"/>
      <c r="KX271" s="91"/>
      <c r="KY271" s="91"/>
      <c r="KZ271" s="91"/>
      <c r="LA271" s="91"/>
      <c r="LB271" s="91"/>
      <c r="LC271" s="91"/>
      <c r="LD271" s="91"/>
      <c r="LE271" s="91"/>
      <c r="LF271" s="91"/>
      <c r="LG271" s="91"/>
      <c r="LH271" s="91"/>
      <c r="LI271" s="91"/>
      <c r="LJ271" s="91"/>
      <c r="LK271" s="91"/>
      <c r="LL271" s="91"/>
      <c r="LM271" s="91"/>
      <c r="LN271" s="91"/>
      <c r="LO271" s="91"/>
      <c r="LP271" s="91"/>
      <c r="LQ271" s="91"/>
      <c r="LR271" s="91"/>
      <c r="LS271" s="91"/>
      <c r="LT271" s="91"/>
      <c r="LU271" s="91"/>
      <c r="LV271" s="91"/>
      <c r="LW271" s="91"/>
      <c r="LX271" s="91"/>
      <c r="LY271" s="91"/>
    </row>
    <row r="272" spans="1:337" s="1" customFormat="1" ht="15" thickBot="1" x14ac:dyDescent="0.4">
      <c r="A272" s="60"/>
      <c r="B272" s="29">
        <v>1</v>
      </c>
      <c r="C272" s="30">
        <v>0</v>
      </c>
      <c r="D272" s="31">
        <v>1</v>
      </c>
      <c r="E272" s="50">
        <v>-0.17458744573513074</v>
      </c>
      <c r="F272" s="51">
        <v>0.5394118111203694</v>
      </c>
      <c r="G272" s="49">
        <v>-6.4740586652895921E-3</v>
      </c>
      <c r="H272" s="49">
        <v>-0.2441350086809462</v>
      </c>
      <c r="I272" s="53"/>
      <c r="J272" s="34"/>
      <c r="K272" s="10">
        <v>-0.2441350086809462</v>
      </c>
      <c r="L272" s="10">
        <v>0.29527680243942322</v>
      </c>
      <c r="M272" s="10">
        <v>-0.41872245441607692</v>
      </c>
      <c r="N272" s="10">
        <v>0.12068935670429246</v>
      </c>
      <c r="O272" s="13">
        <f>1/(1+EXP(-K272))</f>
        <v>0.43926759584427671</v>
      </c>
      <c r="P272" s="13">
        <f t="shared" si="70"/>
        <v>0.57328748794156836</v>
      </c>
      <c r="Q272" s="13">
        <f t="shared" si="70"/>
        <v>0.39682249595222974</v>
      </c>
      <c r="R272" s="13">
        <f t="shared" si="70"/>
        <v>0.53013576845182331</v>
      </c>
      <c r="S272" s="106">
        <v>0.25110456319735608</v>
      </c>
      <c r="T272" s="15">
        <f t="shared" si="69"/>
        <v>0.56244835283735117</v>
      </c>
      <c r="U272" s="35"/>
      <c r="V272" s="18">
        <v>-0.10938791179066221</v>
      </c>
      <c r="W272" s="21">
        <v>2.099572926748644E-3</v>
      </c>
      <c r="X272" s="21"/>
      <c r="Y272" s="24">
        <v>-1.8049246840372185E-4</v>
      </c>
      <c r="Z272" s="25">
        <v>1.759085036590381E-4</v>
      </c>
      <c r="AA272" s="25">
        <v>1.6950690041789382E-4</v>
      </c>
      <c r="AB272" s="18">
        <v>-1.808837601748372E-4</v>
      </c>
      <c r="AC272" s="21">
        <v>-1.1376859756943381E-5</v>
      </c>
      <c r="AD272" s="27">
        <v>-4.9752565157991065E-6</v>
      </c>
      <c r="AE272" s="28">
        <f>SUM(Y272:AB272)</f>
        <v>-1.5960824501627132E-5</v>
      </c>
      <c r="AF272" s="117">
        <v>-0.17455331515585992</v>
      </c>
      <c r="AG272" s="118">
        <v>0.53942673688991682</v>
      </c>
      <c r="AH272" s="115">
        <v>-0.24408712620744133</v>
      </c>
      <c r="AI272" s="122">
        <v>-1.2772777445535524E-2</v>
      </c>
      <c r="AJ272" s="125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  <c r="AY272" s="91"/>
      <c r="AZ272" s="91"/>
      <c r="BA272" s="91"/>
      <c r="BB272" s="91"/>
      <c r="BC272" s="91"/>
      <c r="BD272" s="91"/>
      <c r="BE272" s="91"/>
      <c r="BF272" s="91"/>
      <c r="BG272" s="91"/>
      <c r="BH272" s="91"/>
      <c r="BI272" s="91"/>
      <c r="BJ272" s="91"/>
      <c r="BK272" s="91"/>
      <c r="BL272" s="91"/>
      <c r="BM272" s="91"/>
      <c r="BN272" s="91"/>
      <c r="BO272" s="91"/>
      <c r="BP272" s="91"/>
      <c r="BQ272" s="91"/>
      <c r="BR272" s="91"/>
      <c r="BS272" s="91"/>
      <c r="BT272" s="91"/>
      <c r="BU272" s="91"/>
      <c r="BV272" s="91"/>
      <c r="BW272" s="91"/>
      <c r="BX272" s="91"/>
      <c r="BY272" s="91"/>
      <c r="BZ272" s="91"/>
      <c r="CA272" s="91"/>
      <c r="CB272" s="91"/>
      <c r="CC272" s="91"/>
      <c r="CD272" s="91"/>
      <c r="CE272" s="91"/>
      <c r="CF272" s="91"/>
      <c r="CG272" s="91"/>
      <c r="CH272" s="91"/>
      <c r="CI272" s="91"/>
      <c r="CJ272" s="91"/>
      <c r="CK272" s="91"/>
      <c r="CL272" s="91"/>
      <c r="CM272" s="91"/>
      <c r="CN272" s="91"/>
      <c r="CO272" s="91"/>
      <c r="CP272" s="91"/>
      <c r="CQ272" s="91"/>
      <c r="CR272" s="91"/>
      <c r="CS272" s="91"/>
      <c r="CT272" s="91"/>
      <c r="CU272" s="91"/>
      <c r="CV272" s="91"/>
      <c r="CW272" s="91"/>
      <c r="CX272" s="91"/>
      <c r="CY272" s="91"/>
      <c r="CZ272" s="91"/>
      <c r="DA272" s="91"/>
      <c r="DB272" s="91"/>
      <c r="DC272" s="91"/>
      <c r="DD272" s="91"/>
      <c r="DE272" s="91"/>
      <c r="DF272" s="91"/>
      <c r="DG272" s="91"/>
      <c r="DH272" s="91"/>
      <c r="DI272" s="91"/>
      <c r="DJ272" s="91"/>
      <c r="DK272" s="91"/>
      <c r="DL272" s="91"/>
      <c r="DM272" s="91"/>
      <c r="DN272" s="91"/>
      <c r="DO272" s="91"/>
      <c r="DP272" s="91"/>
      <c r="DQ272" s="91"/>
      <c r="DR272" s="91"/>
      <c r="DS272" s="91"/>
      <c r="DT272" s="91"/>
      <c r="DU272" s="91"/>
      <c r="DV272" s="91"/>
      <c r="DW272" s="91"/>
      <c r="DX272" s="91"/>
      <c r="DY272" s="91"/>
      <c r="DZ272" s="91"/>
      <c r="EA272" s="91"/>
      <c r="EB272" s="91"/>
      <c r="EC272" s="91"/>
      <c r="ED272" s="91"/>
      <c r="EE272" s="91"/>
      <c r="EF272" s="91"/>
      <c r="EG272" s="91"/>
      <c r="EH272" s="91"/>
      <c r="EI272" s="91"/>
      <c r="EJ272" s="91"/>
      <c r="EK272" s="91"/>
      <c r="EL272" s="91"/>
      <c r="EM272" s="91"/>
      <c r="EN272" s="91"/>
      <c r="EO272" s="91"/>
      <c r="EP272" s="91"/>
      <c r="EQ272" s="91"/>
      <c r="ER272" s="91"/>
      <c r="ES272" s="91"/>
      <c r="ET272" s="91"/>
      <c r="EU272" s="91"/>
      <c r="EV272" s="91"/>
      <c r="EW272" s="91"/>
      <c r="EX272" s="91"/>
      <c r="EY272" s="91"/>
      <c r="EZ272" s="91"/>
      <c r="FA272" s="91"/>
      <c r="FB272" s="91"/>
      <c r="FC272" s="91"/>
      <c r="FD272" s="91"/>
      <c r="FE272" s="91"/>
      <c r="FF272" s="91"/>
      <c r="FG272" s="91"/>
      <c r="FH272" s="91"/>
      <c r="FI272" s="91"/>
      <c r="FJ272" s="91"/>
      <c r="FK272" s="91"/>
      <c r="FL272" s="91"/>
      <c r="FM272" s="91"/>
      <c r="FN272" s="91"/>
      <c r="FO272" s="91"/>
      <c r="FP272" s="91"/>
      <c r="FQ272" s="91"/>
      <c r="FR272" s="91"/>
      <c r="FS272" s="91"/>
      <c r="FT272" s="91"/>
      <c r="FU272" s="91"/>
      <c r="FV272" s="91"/>
      <c r="FW272" s="91"/>
      <c r="FX272" s="91"/>
      <c r="FY272" s="91"/>
      <c r="FZ272" s="91"/>
      <c r="GA272" s="91"/>
      <c r="GB272" s="91"/>
      <c r="GC272" s="91"/>
      <c r="GD272" s="91"/>
      <c r="GE272" s="91"/>
      <c r="GF272" s="91"/>
      <c r="GG272" s="91"/>
      <c r="GH272" s="91"/>
      <c r="GI272" s="91"/>
      <c r="GJ272" s="91"/>
      <c r="GK272" s="91"/>
      <c r="GL272" s="91"/>
      <c r="GM272" s="91"/>
      <c r="GN272" s="91"/>
      <c r="GO272" s="91"/>
      <c r="GP272" s="91"/>
      <c r="GQ272" s="91"/>
      <c r="GR272" s="91"/>
      <c r="GS272" s="91"/>
      <c r="GT272" s="91"/>
      <c r="GU272" s="91"/>
      <c r="GV272" s="91"/>
      <c r="GW272" s="91"/>
      <c r="GX272" s="91"/>
      <c r="GY272" s="91"/>
      <c r="GZ272" s="91"/>
      <c r="HA272" s="91"/>
      <c r="HB272" s="91"/>
      <c r="HC272" s="91"/>
      <c r="HD272" s="91"/>
      <c r="HE272" s="91"/>
      <c r="HF272" s="91"/>
      <c r="HG272" s="91"/>
      <c r="HH272" s="91"/>
      <c r="HI272" s="91"/>
      <c r="HJ272" s="91"/>
      <c r="HK272" s="91"/>
      <c r="HL272" s="91"/>
      <c r="HM272" s="91"/>
      <c r="HN272" s="91"/>
      <c r="HO272" s="91"/>
      <c r="HP272" s="91"/>
      <c r="HQ272" s="91"/>
      <c r="HR272" s="91"/>
      <c r="HS272" s="91"/>
      <c r="HT272" s="91"/>
      <c r="HU272" s="91"/>
      <c r="HV272" s="91"/>
      <c r="HW272" s="91"/>
      <c r="HX272" s="91"/>
      <c r="HY272" s="91"/>
      <c r="HZ272" s="91"/>
      <c r="IA272" s="91"/>
      <c r="IB272" s="91"/>
      <c r="IC272" s="91"/>
      <c r="ID272" s="91"/>
      <c r="IE272" s="91"/>
      <c r="IF272" s="91"/>
      <c r="IG272" s="91"/>
      <c r="IH272" s="91"/>
      <c r="II272" s="91"/>
      <c r="IJ272" s="91"/>
      <c r="IK272" s="91"/>
      <c r="IL272" s="91"/>
      <c r="IM272" s="91"/>
      <c r="IN272" s="91"/>
      <c r="IO272" s="91"/>
      <c r="IP272" s="91"/>
      <c r="IQ272" s="91"/>
      <c r="IR272" s="91"/>
      <c r="IS272" s="91"/>
      <c r="IT272" s="91"/>
      <c r="IU272" s="91"/>
      <c r="IV272" s="91"/>
      <c r="IW272" s="91"/>
      <c r="IX272" s="91"/>
      <c r="IY272" s="91"/>
      <c r="IZ272" s="91"/>
      <c r="JA272" s="91"/>
      <c r="JB272" s="91"/>
      <c r="JC272" s="91"/>
      <c r="JD272" s="91"/>
      <c r="JE272" s="91"/>
      <c r="JF272" s="91"/>
      <c r="JG272" s="91"/>
      <c r="JH272" s="91"/>
      <c r="JI272" s="91"/>
      <c r="JJ272" s="91"/>
      <c r="JK272" s="91"/>
      <c r="JL272" s="91"/>
      <c r="JM272" s="91"/>
      <c r="JN272" s="91"/>
      <c r="JO272" s="91"/>
      <c r="JP272" s="91"/>
      <c r="JQ272" s="91"/>
      <c r="JR272" s="91"/>
      <c r="JS272" s="91"/>
      <c r="JT272" s="91"/>
      <c r="JU272" s="91"/>
      <c r="JV272" s="91"/>
      <c r="JW272" s="91"/>
      <c r="JX272" s="91"/>
      <c r="JY272" s="91"/>
      <c r="JZ272" s="91"/>
      <c r="KA272" s="91"/>
      <c r="KB272" s="91"/>
      <c r="KC272" s="91"/>
      <c r="KD272" s="91"/>
      <c r="KE272" s="91"/>
      <c r="KF272" s="91"/>
      <c r="KG272" s="91"/>
      <c r="KH272" s="91"/>
      <c r="KI272" s="91"/>
      <c r="KJ272" s="91"/>
      <c r="KK272" s="91"/>
      <c r="KL272" s="91"/>
      <c r="KM272" s="91"/>
      <c r="KN272" s="91"/>
      <c r="KO272" s="91"/>
      <c r="KP272" s="91"/>
      <c r="KQ272" s="91"/>
      <c r="KR272" s="91"/>
      <c r="KS272" s="91"/>
      <c r="KT272" s="91"/>
      <c r="KU272" s="91"/>
      <c r="KV272" s="91"/>
      <c r="KW272" s="91"/>
      <c r="KX272" s="91"/>
      <c r="KY272" s="91"/>
      <c r="KZ272" s="91"/>
      <c r="LA272" s="91"/>
      <c r="LB272" s="91"/>
      <c r="LC272" s="91"/>
      <c r="LD272" s="91"/>
      <c r="LE272" s="91"/>
      <c r="LF272" s="91"/>
      <c r="LG272" s="91"/>
      <c r="LH272" s="91"/>
      <c r="LI272" s="91"/>
      <c r="LJ272" s="91"/>
      <c r="LK272" s="91"/>
      <c r="LL272" s="91"/>
      <c r="LM272" s="91"/>
      <c r="LN272" s="91"/>
      <c r="LO272" s="91"/>
      <c r="LP272" s="91"/>
      <c r="LQ272" s="91"/>
      <c r="LR272" s="91"/>
      <c r="LS272" s="91"/>
      <c r="LT272" s="91"/>
      <c r="LU272" s="91"/>
      <c r="LV272" s="91"/>
      <c r="LW272" s="91"/>
      <c r="LX272" s="91"/>
      <c r="LY272" s="91"/>
    </row>
    <row r="273" spans="1:337" s="1" customFormat="1" ht="15" thickBot="1" x14ac:dyDescent="0.4">
      <c r="A273" s="61"/>
      <c r="B273" s="36">
        <v>1</v>
      </c>
      <c r="C273" s="37">
        <v>1</v>
      </c>
      <c r="D273" s="38">
        <v>0</v>
      </c>
      <c r="E273" s="54"/>
      <c r="F273" s="55"/>
      <c r="G273" s="56"/>
      <c r="H273" s="56"/>
      <c r="I273" s="57"/>
      <c r="J273" s="41"/>
      <c r="K273" s="42"/>
      <c r="L273" s="42"/>
      <c r="M273" s="42"/>
      <c r="N273" s="42"/>
      <c r="O273" s="14"/>
      <c r="P273" s="14"/>
      <c r="Q273" s="14"/>
      <c r="R273" s="14"/>
      <c r="S273" s="107">
        <v>-0.20606086749513497</v>
      </c>
      <c r="T273" s="15">
        <f t="shared" si="69"/>
        <v>0.44866629509589545</v>
      </c>
      <c r="U273" s="43"/>
      <c r="V273" s="19">
        <v>0.11216657377397386</v>
      </c>
      <c r="W273" s="44"/>
      <c r="X273" s="44"/>
      <c r="Y273" s="45"/>
      <c r="Z273" s="42"/>
      <c r="AA273" s="42"/>
      <c r="AB273" s="19"/>
      <c r="AC273" s="44"/>
      <c r="AD273" s="46"/>
      <c r="AE273" s="47"/>
      <c r="AF273" s="119"/>
      <c r="AG273" s="120"/>
      <c r="AH273" s="116"/>
      <c r="AI273" s="123"/>
      <c r="AJ273" s="126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AV273" s="91"/>
      <c r="AW273" s="91"/>
      <c r="AX273" s="91"/>
      <c r="AY273" s="91"/>
      <c r="AZ273" s="91"/>
      <c r="BA273" s="91"/>
      <c r="BB273" s="91"/>
      <c r="BC273" s="91"/>
      <c r="BD273" s="91"/>
      <c r="BE273" s="91"/>
      <c r="BF273" s="91"/>
      <c r="BG273" s="91"/>
      <c r="BH273" s="91"/>
      <c r="BI273" s="91"/>
      <c r="BJ273" s="91"/>
      <c r="BK273" s="91"/>
      <c r="BL273" s="91"/>
      <c r="BM273" s="91"/>
      <c r="BN273" s="91"/>
      <c r="BO273" s="91"/>
      <c r="BP273" s="91"/>
      <c r="BQ273" s="91"/>
      <c r="BR273" s="91"/>
      <c r="BS273" s="91"/>
      <c r="BT273" s="91"/>
      <c r="BU273" s="91"/>
      <c r="BV273" s="91"/>
      <c r="BW273" s="91"/>
      <c r="BX273" s="91"/>
      <c r="BY273" s="91"/>
      <c r="BZ273" s="91"/>
      <c r="CA273" s="91"/>
      <c r="CB273" s="91"/>
      <c r="CC273" s="91"/>
      <c r="CD273" s="91"/>
      <c r="CE273" s="91"/>
      <c r="CF273" s="91"/>
      <c r="CG273" s="91"/>
      <c r="CH273" s="91"/>
      <c r="CI273" s="91"/>
      <c r="CJ273" s="91"/>
      <c r="CK273" s="91"/>
      <c r="CL273" s="91"/>
      <c r="CM273" s="91"/>
      <c r="CN273" s="91"/>
      <c r="CO273" s="91"/>
      <c r="CP273" s="91"/>
      <c r="CQ273" s="91"/>
      <c r="CR273" s="91"/>
      <c r="CS273" s="91"/>
      <c r="CT273" s="91"/>
      <c r="CU273" s="91"/>
      <c r="CV273" s="91"/>
      <c r="CW273" s="91"/>
      <c r="CX273" s="91"/>
      <c r="CY273" s="91"/>
      <c r="CZ273" s="91"/>
      <c r="DA273" s="91"/>
      <c r="DB273" s="91"/>
      <c r="DC273" s="91"/>
      <c r="DD273" s="91"/>
      <c r="DE273" s="91"/>
      <c r="DF273" s="91"/>
      <c r="DG273" s="91"/>
      <c r="DH273" s="91"/>
      <c r="DI273" s="91"/>
      <c r="DJ273" s="91"/>
      <c r="DK273" s="91"/>
      <c r="DL273" s="91"/>
      <c r="DM273" s="91"/>
      <c r="DN273" s="91"/>
      <c r="DO273" s="91"/>
      <c r="DP273" s="91"/>
      <c r="DQ273" s="91"/>
      <c r="DR273" s="91"/>
      <c r="DS273" s="91"/>
      <c r="DT273" s="91"/>
      <c r="DU273" s="91"/>
      <c r="DV273" s="91"/>
      <c r="DW273" s="91"/>
      <c r="DX273" s="91"/>
      <c r="DY273" s="91"/>
      <c r="DZ273" s="91"/>
      <c r="EA273" s="91"/>
      <c r="EB273" s="91"/>
      <c r="EC273" s="91"/>
      <c r="ED273" s="91"/>
      <c r="EE273" s="91"/>
      <c r="EF273" s="91"/>
      <c r="EG273" s="91"/>
      <c r="EH273" s="91"/>
      <c r="EI273" s="91"/>
      <c r="EJ273" s="91"/>
      <c r="EK273" s="91"/>
      <c r="EL273" s="91"/>
      <c r="EM273" s="91"/>
      <c r="EN273" s="91"/>
      <c r="EO273" s="91"/>
      <c r="EP273" s="91"/>
      <c r="EQ273" s="91"/>
      <c r="ER273" s="91"/>
      <c r="ES273" s="91"/>
      <c r="ET273" s="91"/>
      <c r="EU273" s="91"/>
      <c r="EV273" s="91"/>
      <c r="EW273" s="91"/>
      <c r="EX273" s="91"/>
      <c r="EY273" s="91"/>
      <c r="EZ273" s="91"/>
      <c r="FA273" s="91"/>
      <c r="FB273" s="91"/>
      <c r="FC273" s="91"/>
      <c r="FD273" s="91"/>
      <c r="FE273" s="91"/>
      <c r="FF273" s="91"/>
      <c r="FG273" s="91"/>
      <c r="FH273" s="91"/>
      <c r="FI273" s="91"/>
      <c r="FJ273" s="91"/>
      <c r="FK273" s="91"/>
      <c r="FL273" s="91"/>
      <c r="FM273" s="91"/>
      <c r="FN273" s="91"/>
      <c r="FO273" s="91"/>
      <c r="FP273" s="91"/>
      <c r="FQ273" s="91"/>
      <c r="FR273" s="91"/>
      <c r="FS273" s="91"/>
      <c r="FT273" s="91"/>
      <c r="FU273" s="91"/>
      <c r="FV273" s="91"/>
      <c r="FW273" s="91"/>
      <c r="FX273" s="91"/>
      <c r="FY273" s="91"/>
      <c r="FZ273" s="91"/>
      <c r="GA273" s="91"/>
      <c r="GB273" s="91"/>
      <c r="GC273" s="91"/>
      <c r="GD273" s="91"/>
      <c r="GE273" s="91"/>
      <c r="GF273" s="91"/>
      <c r="GG273" s="91"/>
      <c r="GH273" s="91"/>
      <c r="GI273" s="91"/>
      <c r="GJ273" s="91"/>
      <c r="GK273" s="91"/>
      <c r="GL273" s="91"/>
      <c r="GM273" s="91"/>
      <c r="GN273" s="91"/>
      <c r="GO273" s="91"/>
      <c r="GP273" s="91"/>
      <c r="GQ273" s="91"/>
      <c r="GR273" s="91"/>
      <c r="GS273" s="91"/>
      <c r="GT273" s="91"/>
      <c r="GU273" s="91"/>
      <c r="GV273" s="91"/>
      <c r="GW273" s="91"/>
      <c r="GX273" s="91"/>
      <c r="GY273" s="91"/>
      <c r="GZ273" s="91"/>
      <c r="HA273" s="91"/>
      <c r="HB273" s="91"/>
      <c r="HC273" s="91"/>
      <c r="HD273" s="91"/>
      <c r="HE273" s="91"/>
      <c r="HF273" s="91"/>
      <c r="HG273" s="91"/>
      <c r="HH273" s="91"/>
      <c r="HI273" s="91"/>
      <c r="HJ273" s="91"/>
      <c r="HK273" s="91"/>
      <c r="HL273" s="91"/>
      <c r="HM273" s="91"/>
      <c r="HN273" s="91"/>
      <c r="HO273" s="91"/>
      <c r="HP273" s="91"/>
      <c r="HQ273" s="91"/>
      <c r="HR273" s="91"/>
      <c r="HS273" s="91"/>
      <c r="HT273" s="91"/>
      <c r="HU273" s="91"/>
      <c r="HV273" s="91"/>
      <c r="HW273" s="91"/>
      <c r="HX273" s="91"/>
      <c r="HY273" s="91"/>
      <c r="HZ273" s="91"/>
      <c r="IA273" s="91"/>
      <c r="IB273" s="91"/>
      <c r="IC273" s="91"/>
      <c r="ID273" s="91"/>
      <c r="IE273" s="91"/>
      <c r="IF273" s="91"/>
      <c r="IG273" s="91"/>
      <c r="IH273" s="91"/>
      <c r="II273" s="91"/>
      <c r="IJ273" s="91"/>
      <c r="IK273" s="91"/>
      <c r="IL273" s="91"/>
      <c r="IM273" s="91"/>
      <c r="IN273" s="91"/>
      <c r="IO273" s="91"/>
      <c r="IP273" s="91"/>
      <c r="IQ273" s="91"/>
      <c r="IR273" s="91"/>
      <c r="IS273" s="91"/>
      <c r="IT273" s="91"/>
      <c r="IU273" s="91"/>
      <c r="IV273" s="91"/>
      <c r="IW273" s="91"/>
      <c r="IX273" s="91"/>
      <c r="IY273" s="91"/>
      <c r="IZ273" s="91"/>
      <c r="JA273" s="91"/>
      <c r="JB273" s="91"/>
      <c r="JC273" s="91"/>
      <c r="JD273" s="91"/>
      <c r="JE273" s="91"/>
      <c r="JF273" s="91"/>
      <c r="JG273" s="91"/>
      <c r="JH273" s="91"/>
      <c r="JI273" s="91"/>
      <c r="JJ273" s="91"/>
      <c r="JK273" s="91"/>
      <c r="JL273" s="91"/>
      <c r="JM273" s="91"/>
      <c r="JN273" s="91"/>
      <c r="JO273" s="91"/>
      <c r="JP273" s="91"/>
      <c r="JQ273" s="91"/>
      <c r="JR273" s="91"/>
      <c r="JS273" s="91"/>
      <c r="JT273" s="91"/>
      <c r="JU273" s="91"/>
      <c r="JV273" s="91"/>
      <c r="JW273" s="91"/>
      <c r="JX273" s="91"/>
      <c r="JY273" s="91"/>
      <c r="JZ273" s="91"/>
      <c r="KA273" s="91"/>
      <c r="KB273" s="91"/>
      <c r="KC273" s="91"/>
      <c r="KD273" s="91"/>
      <c r="KE273" s="91"/>
      <c r="KF273" s="91"/>
      <c r="KG273" s="91"/>
      <c r="KH273" s="91"/>
      <c r="KI273" s="91"/>
      <c r="KJ273" s="91"/>
      <c r="KK273" s="91"/>
      <c r="KL273" s="91"/>
      <c r="KM273" s="91"/>
      <c r="KN273" s="91"/>
      <c r="KO273" s="91"/>
      <c r="KP273" s="91"/>
      <c r="KQ273" s="91"/>
      <c r="KR273" s="91"/>
      <c r="KS273" s="91"/>
      <c r="KT273" s="91"/>
      <c r="KU273" s="91"/>
      <c r="KV273" s="91"/>
      <c r="KW273" s="91"/>
      <c r="KX273" s="91"/>
      <c r="KY273" s="91"/>
      <c r="KZ273" s="91"/>
      <c r="LA273" s="91"/>
      <c r="LB273" s="91"/>
      <c r="LC273" s="91"/>
      <c r="LD273" s="91"/>
      <c r="LE273" s="91"/>
      <c r="LF273" s="91"/>
      <c r="LG273" s="91"/>
      <c r="LH273" s="91"/>
      <c r="LI273" s="91"/>
      <c r="LJ273" s="91"/>
      <c r="LK273" s="91"/>
      <c r="LL273" s="91"/>
      <c r="LM273" s="91"/>
      <c r="LN273" s="91"/>
      <c r="LO273" s="91"/>
      <c r="LP273" s="91"/>
      <c r="LQ273" s="91"/>
      <c r="LR273" s="91"/>
      <c r="LS273" s="91"/>
      <c r="LT273" s="91"/>
      <c r="LU273" s="91"/>
      <c r="LV273" s="91"/>
      <c r="LW273" s="91"/>
      <c r="LX273" s="91"/>
      <c r="LY273" s="91"/>
    </row>
    <row r="274" spans="1:337" s="1" customFormat="1" ht="15" thickBot="1" x14ac:dyDescent="0.4">
      <c r="A274" s="59">
        <f>A270+1</f>
        <v>67</v>
      </c>
      <c r="B274" s="3">
        <v>0</v>
      </c>
      <c r="C274" s="4">
        <v>0</v>
      </c>
      <c r="D274" s="5">
        <v>0</v>
      </c>
      <c r="E274" s="48" cm="1">
        <f t="array" ref="E274:F276">AF270:AG272</f>
        <v>-0.44469253896443028</v>
      </c>
      <c r="F274" s="49">
        <v>-0.29676035862388034</v>
      </c>
      <c r="G274" s="49" cm="1">
        <f t="array" ref="G274:G276">AI270:AI272</f>
        <v>4.5195225148960798</v>
      </c>
      <c r="H274" s="49" cm="1">
        <f t="array" ref="H274:H276">AH270:AH272</f>
        <v>0.44529283532006747</v>
      </c>
      <c r="I274" s="52">
        <f>AJ270</f>
        <v>-1.7263932426200801</v>
      </c>
      <c r="J274" s="8">
        <v>3</v>
      </c>
      <c r="K274" s="9" cm="1">
        <f t="array" ref="K274:N276" xml:space="preserve"> MMULT(E274:F276, TRANSPOSE(B274:C277))+H274:H276</f>
        <v>0.44529283532006747</v>
      </c>
      <c r="L274" s="9">
        <v>0.14853247669618713</v>
      </c>
      <c r="M274" s="9">
        <v>6.0029635563718653E-4</v>
      </c>
      <c r="N274" s="9">
        <v>-0.2961600622682431</v>
      </c>
      <c r="O274" s="11">
        <f>(EXP(K274)-EXP(-K274))/(EXP(K274)+EXP(-K274))</f>
        <v>0.41802203927752163</v>
      </c>
      <c r="P274" s="11">
        <f t="shared" ref="P274:R276" si="71">1/(1+EXP(-L274))</f>
        <v>0.5370650005330011</v>
      </c>
      <c r="Q274" s="11">
        <f t="shared" si="71"/>
        <v>0.5001500740844026</v>
      </c>
      <c r="R274" s="11">
        <f t="shared" si="71"/>
        <v>0.42649645513895157</v>
      </c>
      <c r="S274" s="105" cm="1">
        <f t="array" ref="S274:S277">MMULT(TRANSPOSE(O274:R276), G274:G276)+I274</f>
        <v>-0.1919825829249826</v>
      </c>
      <c r="T274" s="15">
        <f t="shared" si="69"/>
        <v>0.45215122882705261</v>
      </c>
      <c r="U274" s="16" cm="1">
        <f t="array" ref="U274">0.25*(-SUMPRODUCT(D274:D277,LN(T274:T277))-SUMPRODUCT(1-D274:D277,LN(1-T274:T277)))</f>
        <v>0.58899621852444639</v>
      </c>
      <c r="V274" s="17" cm="1">
        <f t="array" ref="V274:V277">0.25*(T274:T277-D274:D277)</f>
        <v>0.11303780720676315</v>
      </c>
      <c r="W274" s="20" cm="1">
        <f t="array" ref="W274:W276" xml:space="preserve"> TRANSPOSE(MMULT( TRANSPOSE(_xlfn.ANCHORARRAY(V274)), TRANSPOSE(O274:R276)))</f>
        <v>-1.914584190487785E-2</v>
      </c>
      <c r="X274" s="20">
        <f>SUM(_xlfn.ANCHORARRAY(V274))</f>
        <v>4.9558193788295096E-3</v>
      </c>
      <c r="Y274" s="22" cm="1">
        <f t="array" ref="Y274:AB276">(G274:G276)*(TRANSPOSE(_xlfn.ANCHORARRAY(V274))*(O274:R276)*(1-O274:R276))</f>
        <v>0.12428593858846339</v>
      </c>
      <c r="Z274" s="23">
        <v>-0.12458675313460818</v>
      </c>
      <c r="AA274" s="23">
        <v>-0.12337256426709571</v>
      </c>
      <c r="AB274" s="17">
        <v>0.12379359606610198</v>
      </c>
      <c r="AC274" s="20" cm="1">
        <f t="array" ref="AC274:AD276">MMULT((_xlfn.ANCHORARRAY(Y274)),(B274:C277))</f>
        <v>4.2103179900626619E-4</v>
      </c>
      <c r="AD274" s="26">
        <v>-7.9315706850620338E-4</v>
      </c>
      <c r="AE274" s="28">
        <f>SUM(Y274:AB274)</f>
        <v>1.2021725286147367E-4</v>
      </c>
      <c r="AF274" s="117" cm="1">
        <f t="array" ref="AF274:AG276">E274:F276-3*(_xlfn.ANCHORARRAY(AC274))</f>
        <v>-0.44595563436144908</v>
      </c>
      <c r="AG274" s="118">
        <v>-0.29438088741836171</v>
      </c>
      <c r="AH274" s="114" cm="1">
        <f t="array" ref="AH274:AH276">(H274:H276)-3*(AE274:AE276)</f>
        <v>0.44493218356148306</v>
      </c>
      <c r="AI274" s="121" cm="1">
        <f t="array" ref="AI274:AI276">G274:G276-3*(_xlfn.ANCHORARRAY(W274))</f>
        <v>4.5769600406107136</v>
      </c>
      <c r="AJ274" s="124">
        <f>I274-3*(X274)</f>
        <v>-1.7412607007565686</v>
      </c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  <c r="AY274" s="91"/>
      <c r="AZ274" s="91"/>
      <c r="BA274" s="91"/>
      <c r="BB274" s="91"/>
      <c r="BC274" s="91"/>
      <c r="BD274" s="91"/>
      <c r="BE274" s="91"/>
      <c r="BF274" s="91"/>
      <c r="BG274" s="91"/>
      <c r="BH274" s="91"/>
      <c r="BI274" s="91"/>
      <c r="BJ274" s="91"/>
      <c r="BK274" s="91"/>
      <c r="BL274" s="91"/>
      <c r="BM274" s="91"/>
      <c r="BN274" s="91"/>
      <c r="BO274" s="91"/>
      <c r="BP274" s="91"/>
      <c r="BQ274" s="91"/>
      <c r="BR274" s="91"/>
      <c r="BS274" s="91"/>
      <c r="BT274" s="91"/>
      <c r="BU274" s="91"/>
      <c r="BV274" s="91"/>
      <c r="BW274" s="91"/>
      <c r="BX274" s="91"/>
      <c r="BY274" s="91"/>
      <c r="BZ274" s="91"/>
      <c r="CA274" s="91"/>
      <c r="CB274" s="91"/>
      <c r="CC274" s="91"/>
      <c r="CD274" s="91"/>
      <c r="CE274" s="91"/>
      <c r="CF274" s="91"/>
      <c r="CG274" s="91"/>
      <c r="CH274" s="91"/>
      <c r="CI274" s="91"/>
      <c r="CJ274" s="91"/>
      <c r="CK274" s="91"/>
      <c r="CL274" s="91"/>
      <c r="CM274" s="91"/>
      <c r="CN274" s="91"/>
      <c r="CO274" s="91"/>
      <c r="CP274" s="91"/>
      <c r="CQ274" s="91"/>
      <c r="CR274" s="91"/>
      <c r="CS274" s="91"/>
      <c r="CT274" s="91"/>
      <c r="CU274" s="91"/>
      <c r="CV274" s="91"/>
      <c r="CW274" s="91"/>
      <c r="CX274" s="91"/>
      <c r="CY274" s="91"/>
      <c r="CZ274" s="91"/>
      <c r="DA274" s="91"/>
      <c r="DB274" s="91"/>
      <c r="DC274" s="91"/>
      <c r="DD274" s="91"/>
      <c r="DE274" s="91"/>
      <c r="DF274" s="91"/>
      <c r="DG274" s="91"/>
      <c r="DH274" s="91"/>
      <c r="DI274" s="91"/>
      <c r="DJ274" s="91"/>
      <c r="DK274" s="91"/>
      <c r="DL274" s="91"/>
      <c r="DM274" s="91"/>
      <c r="DN274" s="91"/>
      <c r="DO274" s="91"/>
      <c r="DP274" s="91"/>
      <c r="DQ274" s="91"/>
      <c r="DR274" s="91"/>
      <c r="DS274" s="91"/>
      <c r="DT274" s="91"/>
      <c r="DU274" s="91"/>
      <c r="DV274" s="91"/>
      <c r="DW274" s="91"/>
      <c r="DX274" s="91"/>
      <c r="DY274" s="91"/>
      <c r="DZ274" s="91"/>
      <c r="EA274" s="91"/>
      <c r="EB274" s="91"/>
      <c r="EC274" s="91"/>
      <c r="ED274" s="91"/>
      <c r="EE274" s="91"/>
      <c r="EF274" s="91"/>
      <c r="EG274" s="91"/>
      <c r="EH274" s="91"/>
      <c r="EI274" s="91"/>
      <c r="EJ274" s="91"/>
      <c r="EK274" s="91"/>
      <c r="EL274" s="91"/>
      <c r="EM274" s="91"/>
      <c r="EN274" s="91"/>
      <c r="EO274" s="91"/>
      <c r="EP274" s="91"/>
      <c r="EQ274" s="91"/>
      <c r="ER274" s="91"/>
      <c r="ES274" s="91"/>
      <c r="ET274" s="91"/>
      <c r="EU274" s="91"/>
      <c r="EV274" s="91"/>
      <c r="EW274" s="91"/>
      <c r="EX274" s="91"/>
      <c r="EY274" s="91"/>
      <c r="EZ274" s="91"/>
      <c r="FA274" s="91"/>
      <c r="FB274" s="91"/>
      <c r="FC274" s="91"/>
      <c r="FD274" s="91"/>
      <c r="FE274" s="91"/>
      <c r="FF274" s="91"/>
      <c r="FG274" s="91"/>
      <c r="FH274" s="91"/>
      <c r="FI274" s="91"/>
      <c r="FJ274" s="91"/>
      <c r="FK274" s="91"/>
      <c r="FL274" s="91"/>
      <c r="FM274" s="91"/>
      <c r="FN274" s="91"/>
      <c r="FO274" s="91"/>
      <c r="FP274" s="91"/>
      <c r="FQ274" s="91"/>
      <c r="FR274" s="91"/>
      <c r="FS274" s="91"/>
      <c r="FT274" s="91"/>
      <c r="FU274" s="91"/>
      <c r="FV274" s="91"/>
      <c r="FW274" s="91"/>
      <c r="FX274" s="91"/>
      <c r="FY274" s="91"/>
      <c r="FZ274" s="91"/>
      <c r="GA274" s="91"/>
      <c r="GB274" s="91"/>
      <c r="GC274" s="91"/>
      <c r="GD274" s="91"/>
      <c r="GE274" s="91"/>
      <c r="GF274" s="91"/>
      <c r="GG274" s="91"/>
      <c r="GH274" s="91"/>
      <c r="GI274" s="91"/>
      <c r="GJ274" s="91"/>
      <c r="GK274" s="91"/>
      <c r="GL274" s="91"/>
      <c r="GM274" s="91"/>
      <c r="GN274" s="91"/>
      <c r="GO274" s="91"/>
      <c r="GP274" s="91"/>
      <c r="GQ274" s="91"/>
      <c r="GR274" s="91"/>
      <c r="GS274" s="91"/>
      <c r="GT274" s="91"/>
      <c r="GU274" s="91"/>
      <c r="GV274" s="91"/>
      <c r="GW274" s="91"/>
      <c r="GX274" s="91"/>
      <c r="GY274" s="91"/>
      <c r="GZ274" s="91"/>
      <c r="HA274" s="91"/>
      <c r="HB274" s="91"/>
      <c r="HC274" s="91"/>
      <c r="HD274" s="91"/>
      <c r="HE274" s="91"/>
      <c r="HF274" s="91"/>
      <c r="HG274" s="91"/>
      <c r="HH274" s="91"/>
      <c r="HI274" s="91"/>
      <c r="HJ274" s="91"/>
      <c r="HK274" s="91"/>
      <c r="HL274" s="91"/>
      <c r="HM274" s="91"/>
      <c r="HN274" s="91"/>
      <c r="HO274" s="91"/>
      <c r="HP274" s="91"/>
      <c r="HQ274" s="91"/>
      <c r="HR274" s="91"/>
      <c r="HS274" s="91"/>
      <c r="HT274" s="91"/>
      <c r="HU274" s="91"/>
      <c r="HV274" s="91"/>
      <c r="HW274" s="91"/>
      <c r="HX274" s="91"/>
      <c r="HY274" s="91"/>
      <c r="HZ274" s="91"/>
      <c r="IA274" s="91"/>
      <c r="IB274" s="91"/>
      <c r="IC274" s="91"/>
      <c r="ID274" s="91"/>
      <c r="IE274" s="91"/>
      <c r="IF274" s="91"/>
      <c r="IG274" s="91"/>
      <c r="IH274" s="91"/>
      <c r="II274" s="91"/>
      <c r="IJ274" s="91"/>
      <c r="IK274" s="91"/>
      <c r="IL274" s="91"/>
      <c r="IM274" s="91"/>
      <c r="IN274" s="91"/>
      <c r="IO274" s="91"/>
      <c r="IP274" s="91"/>
      <c r="IQ274" s="91"/>
      <c r="IR274" s="91"/>
      <c r="IS274" s="91"/>
      <c r="IT274" s="91"/>
      <c r="IU274" s="91"/>
      <c r="IV274" s="91"/>
      <c r="IW274" s="91"/>
      <c r="IX274" s="91"/>
      <c r="IY274" s="91"/>
      <c r="IZ274" s="91"/>
      <c r="JA274" s="91"/>
      <c r="JB274" s="91"/>
      <c r="JC274" s="91"/>
      <c r="JD274" s="91"/>
      <c r="JE274" s="91"/>
      <c r="JF274" s="91"/>
      <c r="JG274" s="91"/>
      <c r="JH274" s="91"/>
      <c r="JI274" s="91"/>
      <c r="JJ274" s="91"/>
      <c r="JK274" s="91"/>
      <c r="JL274" s="91"/>
      <c r="JM274" s="91"/>
      <c r="JN274" s="91"/>
      <c r="JO274" s="91"/>
      <c r="JP274" s="91"/>
      <c r="JQ274" s="91"/>
      <c r="JR274" s="91"/>
      <c r="JS274" s="91"/>
      <c r="JT274" s="91"/>
      <c r="JU274" s="91"/>
      <c r="JV274" s="91"/>
      <c r="JW274" s="91"/>
      <c r="JX274" s="91"/>
      <c r="JY274" s="91"/>
      <c r="JZ274" s="91"/>
      <c r="KA274" s="91"/>
      <c r="KB274" s="91"/>
      <c r="KC274" s="91"/>
      <c r="KD274" s="91"/>
      <c r="KE274" s="91"/>
      <c r="KF274" s="91"/>
      <c r="KG274" s="91"/>
      <c r="KH274" s="91"/>
      <c r="KI274" s="91"/>
      <c r="KJ274" s="91"/>
      <c r="KK274" s="91"/>
      <c r="KL274" s="91"/>
      <c r="KM274" s="91"/>
      <c r="KN274" s="91"/>
      <c r="KO274" s="91"/>
      <c r="KP274" s="91"/>
      <c r="KQ274" s="91"/>
      <c r="KR274" s="91"/>
      <c r="KS274" s="91"/>
      <c r="KT274" s="91"/>
      <c r="KU274" s="91"/>
      <c r="KV274" s="91"/>
      <c r="KW274" s="91"/>
      <c r="KX274" s="91"/>
      <c r="KY274" s="91"/>
      <c r="KZ274" s="91"/>
      <c r="LA274" s="91"/>
      <c r="LB274" s="91"/>
      <c r="LC274" s="91"/>
      <c r="LD274" s="91"/>
      <c r="LE274" s="91"/>
      <c r="LF274" s="91"/>
      <c r="LG274" s="91"/>
      <c r="LH274" s="91"/>
      <c r="LI274" s="91"/>
      <c r="LJ274" s="91"/>
      <c r="LK274" s="91"/>
      <c r="LL274" s="91"/>
      <c r="LM274" s="91"/>
      <c r="LN274" s="91"/>
      <c r="LO274" s="91"/>
      <c r="LP274" s="91"/>
      <c r="LQ274" s="91"/>
      <c r="LR274" s="91"/>
      <c r="LS274" s="91"/>
      <c r="LT274" s="91"/>
      <c r="LU274" s="91"/>
      <c r="LV274" s="91"/>
      <c r="LW274" s="91"/>
      <c r="LX274" s="91"/>
      <c r="LY274" s="91"/>
    </row>
    <row r="275" spans="1:337" s="1" customFormat="1" ht="15" thickBot="1" x14ac:dyDescent="0.4">
      <c r="A275" s="60"/>
      <c r="B275" s="29">
        <v>0</v>
      </c>
      <c r="C275" s="30">
        <v>1</v>
      </c>
      <c r="D275" s="31">
        <v>1</v>
      </c>
      <c r="E275" s="50">
        <v>-0.47837447212655509</v>
      </c>
      <c r="F275" s="51">
        <v>0.83999931890797408</v>
      </c>
      <c r="G275" s="49">
        <v>-0.6265084884953257</v>
      </c>
      <c r="H275" s="49">
        <v>0.23076361375866539</v>
      </c>
      <c r="I275" s="53"/>
      <c r="J275" s="34"/>
      <c r="K275" s="10">
        <v>0.23076361375866539</v>
      </c>
      <c r="L275" s="10">
        <v>1.0707629326666395</v>
      </c>
      <c r="M275" s="10">
        <v>-0.24761085836788971</v>
      </c>
      <c r="N275" s="10">
        <v>0.59238846054008443</v>
      </c>
      <c r="O275" s="13">
        <f>1/(1+EXP(-K275))</f>
        <v>0.5574362471891956</v>
      </c>
      <c r="P275" s="13">
        <f t="shared" si="71"/>
        <v>0.74474197744751536</v>
      </c>
      <c r="Q275" s="13">
        <f t="shared" si="71"/>
        <v>0.43841163538533623</v>
      </c>
      <c r="R275" s="13">
        <f t="shared" si="71"/>
        <v>0.64391298159896138</v>
      </c>
      <c r="S275" s="106">
        <v>0.22697427889687183</v>
      </c>
      <c r="T275" s="15">
        <f t="shared" si="69"/>
        <v>0.55650121180866352</v>
      </c>
      <c r="U275" s="35"/>
      <c r="V275" s="18">
        <v>-0.11087469704783412</v>
      </c>
      <c r="W275" s="21">
        <v>4.6754490495844597E-3</v>
      </c>
      <c r="X275" s="21"/>
      <c r="Y275" s="24">
        <v>-1.7471159561309485E-2</v>
      </c>
      <c r="Z275" s="25">
        <v>1.320518955906449E-2</v>
      </c>
      <c r="AA275" s="25">
        <v>1.6842757673248384E-2</v>
      </c>
      <c r="AB275" s="18">
        <v>-1.6086604099113486E-2</v>
      </c>
      <c r="AC275" s="21">
        <v>7.5615357413489834E-4</v>
      </c>
      <c r="AD275" s="27">
        <v>-2.8814145400489957E-3</v>
      </c>
      <c r="AE275" s="28">
        <f>SUM(Y275:AB275)</f>
        <v>-3.5098164281100967E-3</v>
      </c>
      <c r="AF275" s="117">
        <v>-0.48064293284895981</v>
      </c>
      <c r="AG275" s="118">
        <v>0.84864356252812112</v>
      </c>
      <c r="AH275" s="115">
        <v>0.24129306304299566</v>
      </c>
      <c r="AI275" s="122">
        <v>-0.64053483564407909</v>
      </c>
      <c r="AJ275" s="125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  <c r="AY275" s="91"/>
      <c r="AZ275" s="91"/>
      <c r="BA275" s="91"/>
      <c r="BB275" s="91"/>
      <c r="BC275" s="91"/>
      <c r="BD275" s="91"/>
      <c r="BE275" s="91"/>
      <c r="BF275" s="91"/>
      <c r="BG275" s="91"/>
      <c r="BH275" s="91"/>
      <c r="BI275" s="91"/>
      <c r="BJ275" s="91"/>
      <c r="BK275" s="91"/>
      <c r="BL275" s="91"/>
      <c r="BM275" s="91"/>
      <c r="BN275" s="91"/>
      <c r="BO275" s="91"/>
      <c r="BP275" s="91"/>
      <c r="BQ275" s="91"/>
      <c r="BR275" s="91"/>
      <c r="BS275" s="91"/>
      <c r="BT275" s="91"/>
      <c r="BU275" s="91"/>
      <c r="BV275" s="91"/>
      <c r="BW275" s="91"/>
      <c r="BX275" s="91"/>
      <c r="BY275" s="91"/>
      <c r="BZ275" s="91"/>
      <c r="CA275" s="91"/>
      <c r="CB275" s="91"/>
      <c r="CC275" s="91"/>
      <c r="CD275" s="91"/>
      <c r="CE275" s="91"/>
      <c r="CF275" s="91"/>
      <c r="CG275" s="91"/>
      <c r="CH275" s="91"/>
      <c r="CI275" s="91"/>
      <c r="CJ275" s="91"/>
      <c r="CK275" s="91"/>
      <c r="CL275" s="91"/>
      <c r="CM275" s="91"/>
      <c r="CN275" s="91"/>
      <c r="CO275" s="91"/>
      <c r="CP275" s="91"/>
      <c r="CQ275" s="91"/>
      <c r="CR275" s="91"/>
      <c r="CS275" s="91"/>
      <c r="CT275" s="91"/>
      <c r="CU275" s="91"/>
      <c r="CV275" s="91"/>
      <c r="CW275" s="91"/>
      <c r="CX275" s="91"/>
      <c r="CY275" s="91"/>
      <c r="CZ275" s="91"/>
      <c r="DA275" s="91"/>
      <c r="DB275" s="91"/>
      <c r="DC275" s="91"/>
      <c r="DD275" s="91"/>
      <c r="DE275" s="91"/>
      <c r="DF275" s="91"/>
      <c r="DG275" s="91"/>
      <c r="DH275" s="91"/>
      <c r="DI275" s="91"/>
      <c r="DJ275" s="91"/>
      <c r="DK275" s="91"/>
      <c r="DL275" s="91"/>
      <c r="DM275" s="91"/>
      <c r="DN275" s="91"/>
      <c r="DO275" s="91"/>
      <c r="DP275" s="91"/>
      <c r="DQ275" s="91"/>
      <c r="DR275" s="91"/>
      <c r="DS275" s="91"/>
      <c r="DT275" s="91"/>
      <c r="DU275" s="91"/>
      <c r="DV275" s="91"/>
      <c r="DW275" s="91"/>
      <c r="DX275" s="91"/>
      <c r="DY275" s="91"/>
      <c r="DZ275" s="91"/>
      <c r="EA275" s="91"/>
      <c r="EB275" s="91"/>
      <c r="EC275" s="91"/>
      <c r="ED275" s="91"/>
      <c r="EE275" s="91"/>
      <c r="EF275" s="91"/>
      <c r="EG275" s="91"/>
      <c r="EH275" s="91"/>
      <c r="EI275" s="91"/>
      <c r="EJ275" s="91"/>
      <c r="EK275" s="91"/>
      <c r="EL275" s="91"/>
      <c r="EM275" s="91"/>
      <c r="EN275" s="91"/>
      <c r="EO275" s="91"/>
      <c r="EP275" s="91"/>
      <c r="EQ275" s="91"/>
      <c r="ER275" s="91"/>
      <c r="ES275" s="91"/>
      <c r="ET275" s="91"/>
      <c r="EU275" s="91"/>
      <c r="EV275" s="91"/>
      <c r="EW275" s="91"/>
      <c r="EX275" s="91"/>
      <c r="EY275" s="91"/>
      <c r="EZ275" s="91"/>
      <c r="FA275" s="91"/>
      <c r="FB275" s="91"/>
      <c r="FC275" s="91"/>
      <c r="FD275" s="91"/>
      <c r="FE275" s="91"/>
      <c r="FF275" s="91"/>
      <c r="FG275" s="91"/>
      <c r="FH275" s="91"/>
      <c r="FI275" s="91"/>
      <c r="FJ275" s="91"/>
      <c r="FK275" s="91"/>
      <c r="FL275" s="91"/>
      <c r="FM275" s="91"/>
      <c r="FN275" s="91"/>
      <c r="FO275" s="91"/>
      <c r="FP275" s="91"/>
      <c r="FQ275" s="91"/>
      <c r="FR275" s="91"/>
      <c r="FS275" s="91"/>
      <c r="FT275" s="91"/>
      <c r="FU275" s="91"/>
      <c r="FV275" s="91"/>
      <c r="FW275" s="91"/>
      <c r="FX275" s="91"/>
      <c r="FY275" s="91"/>
      <c r="FZ275" s="91"/>
      <c r="GA275" s="91"/>
      <c r="GB275" s="91"/>
      <c r="GC275" s="91"/>
      <c r="GD275" s="91"/>
      <c r="GE275" s="91"/>
      <c r="GF275" s="91"/>
      <c r="GG275" s="91"/>
      <c r="GH275" s="91"/>
      <c r="GI275" s="91"/>
      <c r="GJ275" s="91"/>
      <c r="GK275" s="91"/>
      <c r="GL275" s="91"/>
      <c r="GM275" s="91"/>
      <c r="GN275" s="91"/>
      <c r="GO275" s="91"/>
      <c r="GP275" s="91"/>
      <c r="GQ275" s="91"/>
      <c r="GR275" s="91"/>
      <c r="GS275" s="91"/>
      <c r="GT275" s="91"/>
      <c r="GU275" s="91"/>
      <c r="GV275" s="91"/>
      <c r="GW275" s="91"/>
      <c r="GX275" s="91"/>
      <c r="GY275" s="91"/>
      <c r="GZ275" s="91"/>
      <c r="HA275" s="91"/>
      <c r="HB275" s="91"/>
      <c r="HC275" s="91"/>
      <c r="HD275" s="91"/>
      <c r="HE275" s="91"/>
      <c r="HF275" s="91"/>
      <c r="HG275" s="91"/>
      <c r="HH275" s="91"/>
      <c r="HI275" s="91"/>
      <c r="HJ275" s="91"/>
      <c r="HK275" s="91"/>
      <c r="HL275" s="91"/>
      <c r="HM275" s="91"/>
      <c r="HN275" s="91"/>
      <c r="HO275" s="91"/>
      <c r="HP275" s="91"/>
      <c r="HQ275" s="91"/>
      <c r="HR275" s="91"/>
      <c r="HS275" s="91"/>
      <c r="HT275" s="91"/>
      <c r="HU275" s="91"/>
      <c r="HV275" s="91"/>
      <c r="HW275" s="91"/>
      <c r="HX275" s="91"/>
      <c r="HY275" s="91"/>
      <c r="HZ275" s="91"/>
      <c r="IA275" s="91"/>
      <c r="IB275" s="91"/>
      <c r="IC275" s="91"/>
      <c r="ID275" s="91"/>
      <c r="IE275" s="91"/>
      <c r="IF275" s="91"/>
      <c r="IG275" s="91"/>
      <c r="IH275" s="91"/>
      <c r="II275" s="91"/>
      <c r="IJ275" s="91"/>
      <c r="IK275" s="91"/>
      <c r="IL275" s="91"/>
      <c r="IM275" s="91"/>
      <c r="IN275" s="91"/>
      <c r="IO275" s="91"/>
      <c r="IP275" s="91"/>
      <c r="IQ275" s="91"/>
      <c r="IR275" s="91"/>
      <c r="IS275" s="91"/>
      <c r="IT275" s="91"/>
      <c r="IU275" s="91"/>
      <c r="IV275" s="91"/>
      <c r="IW275" s="91"/>
      <c r="IX275" s="91"/>
      <c r="IY275" s="91"/>
      <c r="IZ275" s="91"/>
      <c r="JA275" s="91"/>
      <c r="JB275" s="91"/>
      <c r="JC275" s="91"/>
      <c r="JD275" s="91"/>
      <c r="JE275" s="91"/>
      <c r="JF275" s="91"/>
      <c r="JG275" s="91"/>
      <c r="JH275" s="91"/>
      <c r="JI275" s="91"/>
      <c r="JJ275" s="91"/>
      <c r="JK275" s="91"/>
      <c r="JL275" s="91"/>
      <c r="JM275" s="91"/>
      <c r="JN275" s="91"/>
      <c r="JO275" s="91"/>
      <c r="JP275" s="91"/>
      <c r="JQ275" s="91"/>
      <c r="JR275" s="91"/>
      <c r="JS275" s="91"/>
      <c r="JT275" s="91"/>
      <c r="JU275" s="91"/>
      <c r="JV275" s="91"/>
      <c r="JW275" s="91"/>
      <c r="JX275" s="91"/>
      <c r="JY275" s="91"/>
      <c r="JZ275" s="91"/>
      <c r="KA275" s="91"/>
      <c r="KB275" s="91"/>
      <c r="KC275" s="91"/>
      <c r="KD275" s="91"/>
      <c r="KE275" s="91"/>
      <c r="KF275" s="91"/>
      <c r="KG275" s="91"/>
      <c r="KH275" s="91"/>
      <c r="KI275" s="91"/>
      <c r="KJ275" s="91"/>
      <c r="KK275" s="91"/>
      <c r="KL275" s="91"/>
      <c r="KM275" s="91"/>
      <c r="KN275" s="91"/>
      <c r="KO275" s="91"/>
      <c r="KP275" s="91"/>
      <c r="KQ275" s="91"/>
      <c r="KR275" s="91"/>
      <c r="KS275" s="91"/>
      <c r="KT275" s="91"/>
      <c r="KU275" s="91"/>
      <c r="KV275" s="91"/>
      <c r="KW275" s="91"/>
      <c r="KX275" s="91"/>
      <c r="KY275" s="91"/>
      <c r="KZ275" s="91"/>
      <c r="LA275" s="91"/>
      <c r="LB275" s="91"/>
      <c r="LC275" s="91"/>
      <c r="LD275" s="91"/>
      <c r="LE275" s="91"/>
      <c r="LF275" s="91"/>
      <c r="LG275" s="91"/>
      <c r="LH275" s="91"/>
      <c r="LI275" s="91"/>
      <c r="LJ275" s="91"/>
      <c r="LK275" s="91"/>
      <c r="LL275" s="91"/>
      <c r="LM275" s="91"/>
      <c r="LN275" s="91"/>
      <c r="LO275" s="91"/>
      <c r="LP275" s="91"/>
      <c r="LQ275" s="91"/>
      <c r="LR275" s="91"/>
      <c r="LS275" s="91"/>
      <c r="LT275" s="91"/>
      <c r="LU275" s="91"/>
      <c r="LV275" s="91"/>
      <c r="LW275" s="91"/>
      <c r="LX275" s="91"/>
      <c r="LY275" s="91"/>
    </row>
    <row r="276" spans="1:337" s="1" customFormat="1" ht="15" thickBot="1" x14ac:dyDescent="0.4">
      <c r="A276" s="60"/>
      <c r="B276" s="29">
        <v>1</v>
      </c>
      <c r="C276" s="30">
        <v>0</v>
      </c>
      <c r="D276" s="31">
        <v>1</v>
      </c>
      <c r="E276" s="50">
        <v>-0.17455331515585992</v>
      </c>
      <c r="F276" s="51">
        <v>0.53942673688991682</v>
      </c>
      <c r="G276" s="49">
        <v>-1.2772777445535524E-2</v>
      </c>
      <c r="H276" s="49">
        <v>-0.24408712620744133</v>
      </c>
      <c r="I276" s="53"/>
      <c r="J276" s="34"/>
      <c r="K276" s="10">
        <v>-0.24408712620744133</v>
      </c>
      <c r="L276" s="10">
        <v>0.2953396106824755</v>
      </c>
      <c r="M276" s="10">
        <v>-0.41864044136330125</v>
      </c>
      <c r="N276" s="10">
        <v>0.12078629552661557</v>
      </c>
      <c r="O276" s="13">
        <f>1/(1+EXP(-K276))</f>
        <v>0.43927938988603965</v>
      </c>
      <c r="P276" s="13">
        <f t="shared" si="71"/>
        <v>0.57330285258501834</v>
      </c>
      <c r="Q276" s="13">
        <f t="shared" si="71"/>
        <v>0.39684212630358612</v>
      </c>
      <c r="R276" s="13">
        <f t="shared" si="71"/>
        <v>0.53015991505044413</v>
      </c>
      <c r="S276" s="106">
        <v>0.25430889084699992</v>
      </c>
      <c r="T276" s="15">
        <f t="shared" si="69"/>
        <v>0.56323678008030464</v>
      </c>
      <c r="U276" s="35"/>
      <c r="V276" s="18">
        <v>-0.10919080497992384</v>
      </c>
      <c r="W276" s="21">
        <v>2.1280580410155681E-3</v>
      </c>
      <c r="X276" s="21"/>
      <c r="Y276" s="24">
        <v>-3.5562838393164107E-4</v>
      </c>
      <c r="Z276" s="25">
        <v>3.4643489749223218E-4</v>
      </c>
      <c r="AA276" s="25">
        <v>3.3382601813852222E-4</v>
      </c>
      <c r="AB276" s="18">
        <v>-3.562840591005515E-4</v>
      </c>
      <c r="AC276" s="21">
        <v>-2.2458040962029281E-5</v>
      </c>
      <c r="AD276" s="27">
        <v>-9.8491616083193172E-6</v>
      </c>
      <c r="AE276" s="28">
        <f>SUM(Y276:AB276)</f>
        <v>-3.1651527401438167E-5</v>
      </c>
      <c r="AF276" s="117">
        <v>-0.17448594103297382</v>
      </c>
      <c r="AG276" s="118">
        <v>0.5394562843747418</v>
      </c>
      <c r="AH276" s="115">
        <v>-0.24399217162523701</v>
      </c>
      <c r="AI276" s="122">
        <v>-1.9156951568582228E-2</v>
      </c>
      <c r="AJ276" s="125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  <c r="AY276" s="91"/>
      <c r="AZ276" s="91"/>
      <c r="BA276" s="91"/>
      <c r="BB276" s="91"/>
      <c r="BC276" s="91"/>
      <c r="BD276" s="91"/>
      <c r="BE276" s="91"/>
      <c r="BF276" s="91"/>
      <c r="BG276" s="91"/>
      <c r="BH276" s="91"/>
      <c r="BI276" s="91"/>
      <c r="BJ276" s="91"/>
      <c r="BK276" s="91"/>
      <c r="BL276" s="91"/>
      <c r="BM276" s="91"/>
      <c r="BN276" s="91"/>
      <c r="BO276" s="91"/>
      <c r="BP276" s="91"/>
      <c r="BQ276" s="91"/>
      <c r="BR276" s="91"/>
      <c r="BS276" s="91"/>
      <c r="BT276" s="91"/>
      <c r="BU276" s="91"/>
      <c r="BV276" s="91"/>
      <c r="BW276" s="91"/>
      <c r="BX276" s="91"/>
      <c r="BY276" s="91"/>
      <c r="BZ276" s="91"/>
      <c r="CA276" s="91"/>
      <c r="CB276" s="91"/>
      <c r="CC276" s="91"/>
      <c r="CD276" s="91"/>
      <c r="CE276" s="91"/>
      <c r="CF276" s="91"/>
      <c r="CG276" s="91"/>
      <c r="CH276" s="91"/>
      <c r="CI276" s="91"/>
      <c r="CJ276" s="91"/>
      <c r="CK276" s="91"/>
      <c r="CL276" s="91"/>
      <c r="CM276" s="91"/>
      <c r="CN276" s="91"/>
      <c r="CO276" s="91"/>
      <c r="CP276" s="91"/>
      <c r="CQ276" s="91"/>
      <c r="CR276" s="91"/>
      <c r="CS276" s="91"/>
      <c r="CT276" s="91"/>
      <c r="CU276" s="91"/>
      <c r="CV276" s="91"/>
      <c r="CW276" s="91"/>
      <c r="CX276" s="91"/>
      <c r="CY276" s="91"/>
      <c r="CZ276" s="91"/>
      <c r="DA276" s="91"/>
      <c r="DB276" s="91"/>
      <c r="DC276" s="91"/>
      <c r="DD276" s="91"/>
      <c r="DE276" s="91"/>
      <c r="DF276" s="91"/>
      <c r="DG276" s="91"/>
      <c r="DH276" s="91"/>
      <c r="DI276" s="91"/>
      <c r="DJ276" s="91"/>
      <c r="DK276" s="91"/>
      <c r="DL276" s="91"/>
      <c r="DM276" s="91"/>
      <c r="DN276" s="91"/>
      <c r="DO276" s="91"/>
      <c r="DP276" s="91"/>
      <c r="DQ276" s="91"/>
      <c r="DR276" s="91"/>
      <c r="DS276" s="91"/>
      <c r="DT276" s="91"/>
      <c r="DU276" s="91"/>
      <c r="DV276" s="91"/>
      <c r="DW276" s="91"/>
      <c r="DX276" s="91"/>
      <c r="DY276" s="91"/>
      <c r="DZ276" s="91"/>
      <c r="EA276" s="91"/>
      <c r="EB276" s="91"/>
      <c r="EC276" s="91"/>
      <c r="ED276" s="91"/>
      <c r="EE276" s="91"/>
      <c r="EF276" s="91"/>
      <c r="EG276" s="91"/>
      <c r="EH276" s="91"/>
      <c r="EI276" s="91"/>
      <c r="EJ276" s="91"/>
      <c r="EK276" s="91"/>
      <c r="EL276" s="91"/>
      <c r="EM276" s="91"/>
      <c r="EN276" s="91"/>
      <c r="EO276" s="91"/>
      <c r="EP276" s="91"/>
      <c r="EQ276" s="91"/>
      <c r="ER276" s="91"/>
      <c r="ES276" s="91"/>
      <c r="ET276" s="91"/>
      <c r="EU276" s="91"/>
      <c r="EV276" s="91"/>
      <c r="EW276" s="91"/>
      <c r="EX276" s="91"/>
      <c r="EY276" s="91"/>
      <c r="EZ276" s="91"/>
      <c r="FA276" s="91"/>
      <c r="FB276" s="91"/>
      <c r="FC276" s="91"/>
      <c r="FD276" s="91"/>
      <c r="FE276" s="91"/>
      <c r="FF276" s="91"/>
      <c r="FG276" s="91"/>
      <c r="FH276" s="91"/>
      <c r="FI276" s="91"/>
      <c r="FJ276" s="91"/>
      <c r="FK276" s="91"/>
      <c r="FL276" s="91"/>
      <c r="FM276" s="91"/>
      <c r="FN276" s="91"/>
      <c r="FO276" s="91"/>
      <c r="FP276" s="91"/>
      <c r="FQ276" s="91"/>
      <c r="FR276" s="91"/>
      <c r="FS276" s="91"/>
      <c r="FT276" s="91"/>
      <c r="FU276" s="91"/>
      <c r="FV276" s="91"/>
      <c r="FW276" s="91"/>
      <c r="FX276" s="91"/>
      <c r="FY276" s="91"/>
      <c r="FZ276" s="91"/>
      <c r="GA276" s="91"/>
      <c r="GB276" s="91"/>
      <c r="GC276" s="91"/>
      <c r="GD276" s="91"/>
      <c r="GE276" s="91"/>
      <c r="GF276" s="91"/>
      <c r="GG276" s="91"/>
      <c r="GH276" s="91"/>
      <c r="GI276" s="91"/>
      <c r="GJ276" s="91"/>
      <c r="GK276" s="91"/>
      <c r="GL276" s="91"/>
      <c r="GM276" s="91"/>
      <c r="GN276" s="91"/>
      <c r="GO276" s="91"/>
      <c r="GP276" s="91"/>
      <c r="GQ276" s="91"/>
      <c r="GR276" s="91"/>
      <c r="GS276" s="91"/>
      <c r="GT276" s="91"/>
      <c r="GU276" s="91"/>
      <c r="GV276" s="91"/>
      <c r="GW276" s="91"/>
      <c r="GX276" s="91"/>
      <c r="GY276" s="91"/>
      <c r="GZ276" s="91"/>
      <c r="HA276" s="91"/>
      <c r="HB276" s="91"/>
      <c r="HC276" s="91"/>
      <c r="HD276" s="91"/>
      <c r="HE276" s="91"/>
      <c r="HF276" s="91"/>
      <c r="HG276" s="91"/>
      <c r="HH276" s="91"/>
      <c r="HI276" s="91"/>
      <c r="HJ276" s="91"/>
      <c r="HK276" s="91"/>
      <c r="HL276" s="91"/>
      <c r="HM276" s="91"/>
      <c r="HN276" s="91"/>
      <c r="HO276" s="91"/>
      <c r="HP276" s="91"/>
      <c r="HQ276" s="91"/>
      <c r="HR276" s="91"/>
      <c r="HS276" s="91"/>
      <c r="HT276" s="91"/>
      <c r="HU276" s="91"/>
      <c r="HV276" s="91"/>
      <c r="HW276" s="91"/>
      <c r="HX276" s="91"/>
      <c r="HY276" s="91"/>
      <c r="HZ276" s="91"/>
      <c r="IA276" s="91"/>
      <c r="IB276" s="91"/>
      <c r="IC276" s="91"/>
      <c r="ID276" s="91"/>
      <c r="IE276" s="91"/>
      <c r="IF276" s="91"/>
      <c r="IG276" s="91"/>
      <c r="IH276" s="91"/>
      <c r="II276" s="91"/>
      <c r="IJ276" s="91"/>
      <c r="IK276" s="91"/>
      <c r="IL276" s="91"/>
      <c r="IM276" s="91"/>
      <c r="IN276" s="91"/>
      <c r="IO276" s="91"/>
      <c r="IP276" s="91"/>
      <c r="IQ276" s="91"/>
      <c r="IR276" s="91"/>
      <c r="IS276" s="91"/>
      <c r="IT276" s="91"/>
      <c r="IU276" s="91"/>
      <c r="IV276" s="91"/>
      <c r="IW276" s="91"/>
      <c r="IX276" s="91"/>
      <c r="IY276" s="91"/>
      <c r="IZ276" s="91"/>
      <c r="JA276" s="91"/>
      <c r="JB276" s="91"/>
      <c r="JC276" s="91"/>
      <c r="JD276" s="91"/>
      <c r="JE276" s="91"/>
      <c r="JF276" s="91"/>
      <c r="JG276" s="91"/>
      <c r="JH276" s="91"/>
      <c r="JI276" s="91"/>
      <c r="JJ276" s="91"/>
      <c r="JK276" s="91"/>
      <c r="JL276" s="91"/>
      <c r="JM276" s="91"/>
      <c r="JN276" s="91"/>
      <c r="JO276" s="91"/>
      <c r="JP276" s="91"/>
      <c r="JQ276" s="91"/>
      <c r="JR276" s="91"/>
      <c r="JS276" s="91"/>
      <c r="JT276" s="91"/>
      <c r="JU276" s="91"/>
      <c r="JV276" s="91"/>
      <c r="JW276" s="91"/>
      <c r="JX276" s="91"/>
      <c r="JY276" s="91"/>
      <c r="JZ276" s="91"/>
      <c r="KA276" s="91"/>
      <c r="KB276" s="91"/>
      <c r="KC276" s="91"/>
      <c r="KD276" s="91"/>
      <c r="KE276" s="91"/>
      <c r="KF276" s="91"/>
      <c r="KG276" s="91"/>
      <c r="KH276" s="91"/>
      <c r="KI276" s="91"/>
      <c r="KJ276" s="91"/>
      <c r="KK276" s="91"/>
      <c r="KL276" s="91"/>
      <c r="KM276" s="91"/>
      <c r="KN276" s="91"/>
      <c r="KO276" s="91"/>
      <c r="KP276" s="91"/>
      <c r="KQ276" s="91"/>
      <c r="KR276" s="91"/>
      <c r="KS276" s="91"/>
      <c r="KT276" s="91"/>
      <c r="KU276" s="91"/>
      <c r="KV276" s="91"/>
      <c r="KW276" s="91"/>
      <c r="KX276" s="91"/>
      <c r="KY276" s="91"/>
      <c r="KZ276" s="91"/>
      <c r="LA276" s="91"/>
      <c r="LB276" s="91"/>
      <c r="LC276" s="91"/>
      <c r="LD276" s="91"/>
      <c r="LE276" s="91"/>
      <c r="LF276" s="91"/>
      <c r="LG276" s="91"/>
      <c r="LH276" s="91"/>
      <c r="LI276" s="91"/>
      <c r="LJ276" s="91"/>
      <c r="LK276" s="91"/>
      <c r="LL276" s="91"/>
      <c r="LM276" s="91"/>
      <c r="LN276" s="91"/>
      <c r="LO276" s="91"/>
      <c r="LP276" s="91"/>
      <c r="LQ276" s="91"/>
      <c r="LR276" s="91"/>
      <c r="LS276" s="91"/>
      <c r="LT276" s="91"/>
      <c r="LU276" s="91"/>
      <c r="LV276" s="91"/>
      <c r="LW276" s="91"/>
      <c r="LX276" s="91"/>
      <c r="LY276" s="91"/>
    </row>
    <row r="277" spans="1:337" s="1" customFormat="1" ht="15" thickBot="1" x14ac:dyDescent="0.4">
      <c r="A277" s="61"/>
      <c r="B277" s="36">
        <v>1</v>
      </c>
      <c r="C277" s="37">
        <v>1</v>
      </c>
      <c r="D277" s="38">
        <v>0</v>
      </c>
      <c r="E277" s="54"/>
      <c r="F277" s="55"/>
      <c r="G277" s="56"/>
      <c r="H277" s="56"/>
      <c r="I277" s="57"/>
      <c r="J277" s="41"/>
      <c r="K277" s="42"/>
      <c r="L277" s="42"/>
      <c r="M277" s="42"/>
      <c r="N277" s="42"/>
      <c r="O277" s="14"/>
      <c r="P277" s="14"/>
      <c r="Q277" s="14"/>
      <c r="R277" s="14"/>
      <c r="S277" s="107">
        <v>-0.20902147452578967</v>
      </c>
      <c r="T277" s="15">
        <f t="shared" si="69"/>
        <v>0.44793405679929726</v>
      </c>
      <c r="U277" s="43"/>
      <c r="V277" s="19">
        <v>0.11198351419982432</v>
      </c>
      <c r="W277" s="44"/>
      <c r="X277" s="44"/>
      <c r="Y277" s="45"/>
      <c r="Z277" s="42"/>
      <c r="AA277" s="42"/>
      <c r="AB277" s="19"/>
      <c r="AC277" s="44"/>
      <c r="AD277" s="46"/>
      <c r="AE277" s="47"/>
      <c r="AF277" s="119"/>
      <c r="AG277" s="120"/>
      <c r="AH277" s="116"/>
      <c r="AI277" s="123"/>
      <c r="AJ277" s="126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AV277" s="91"/>
      <c r="AW277" s="91"/>
      <c r="AX277" s="91"/>
      <c r="AY277" s="91"/>
      <c r="AZ277" s="91"/>
      <c r="BA277" s="91"/>
      <c r="BB277" s="91"/>
      <c r="BC277" s="91"/>
      <c r="BD277" s="91"/>
      <c r="BE277" s="91"/>
      <c r="BF277" s="91"/>
      <c r="BG277" s="91"/>
      <c r="BH277" s="91"/>
      <c r="BI277" s="91"/>
      <c r="BJ277" s="91"/>
      <c r="BK277" s="91"/>
      <c r="BL277" s="91"/>
      <c r="BM277" s="91"/>
      <c r="BN277" s="91"/>
      <c r="BO277" s="91"/>
      <c r="BP277" s="91"/>
      <c r="BQ277" s="91"/>
      <c r="BR277" s="91"/>
      <c r="BS277" s="91"/>
      <c r="BT277" s="91"/>
      <c r="BU277" s="91"/>
      <c r="BV277" s="91"/>
      <c r="BW277" s="91"/>
      <c r="BX277" s="91"/>
      <c r="BY277" s="91"/>
      <c r="BZ277" s="91"/>
      <c r="CA277" s="91"/>
      <c r="CB277" s="91"/>
      <c r="CC277" s="91"/>
      <c r="CD277" s="91"/>
      <c r="CE277" s="91"/>
      <c r="CF277" s="91"/>
      <c r="CG277" s="91"/>
      <c r="CH277" s="91"/>
      <c r="CI277" s="91"/>
      <c r="CJ277" s="91"/>
      <c r="CK277" s="91"/>
      <c r="CL277" s="91"/>
      <c r="CM277" s="91"/>
      <c r="CN277" s="91"/>
      <c r="CO277" s="91"/>
      <c r="CP277" s="91"/>
      <c r="CQ277" s="91"/>
      <c r="CR277" s="91"/>
      <c r="CS277" s="91"/>
      <c r="CT277" s="91"/>
      <c r="CU277" s="91"/>
      <c r="CV277" s="91"/>
      <c r="CW277" s="91"/>
      <c r="CX277" s="91"/>
      <c r="CY277" s="91"/>
      <c r="CZ277" s="91"/>
      <c r="DA277" s="91"/>
      <c r="DB277" s="91"/>
      <c r="DC277" s="91"/>
      <c r="DD277" s="91"/>
      <c r="DE277" s="91"/>
      <c r="DF277" s="91"/>
      <c r="DG277" s="91"/>
      <c r="DH277" s="91"/>
      <c r="DI277" s="91"/>
      <c r="DJ277" s="91"/>
      <c r="DK277" s="91"/>
      <c r="DL277" s="91"/>
      <c r="DM277" s="91"/>
      <c r="DN277" s="91"/>
      <c r="DO277" s="91"/>
      <c r="DP277" s="91"/>
      <c r="DQ277" s="91"/>
      <c r="DR277" s="91"/>
      <c r="DS277" s="91"/>
      <c r="DT277" s="91"/>
      <c r="DU277" s="91"/>
      <c r="DV277" s="91"/>
      <c r="DW277" s="91"/>
      <c r="DX277" s="91"/>
      <c r="DY277" s="91"/>
      <c r="DZ277" s="91"/>
      <c r="EA277" s="91"/>
      <c r="EB277" s="91"/>
      <c r="EC277" s="91"/>
      <c r="ED277" s="91"/>
      <c r="EE277" s="91"/>
      <c r="EF277" s="91"/>
      <c r="EG277" s="91"/>
      <c r="EH277" s="91"/>
      <c r="EI277" s="91"/>
      <c r="EJ277" s="91"/>
      <c r="EK277" s="91"/>
      <c r="EL277" s="91"/>
      <c r="EM277" s="91"/>
      <c r="EN277" s="91"/>
      <c r="EO277" s="91"/>
      <c r="EP277" s="91"/>
      <c r="EQ277" s="91"/>
      <c r="ER277" s="91"/>
      <c r="ES277" s="91"/>
      <c r="ET277" s="91"/>
      <c r="EU277" s="91"/>
      <c r="EV277" s="91"/>
      <c r="EW277" s="91"/>
      <c r="EX277" s="91"/>
      <c r="EY277" s="91"/>
      <c r="EZ277" s="91"/>
      <c r="FA277" s="91"/>
      <c r="FB277" s="91"/>
      <c r="FC277" s="91"/>
      <c r="FD277" s="91"/>
      <c r="FE277" s="91"/>
      <c r="FF277" s="91"/>
      <c r="FG277" s="91"/>
      <c r="FH277" s="91"/>
      <c r="FI277" s="91"/>
      <c r="FJ277" s="91"/>
      <c r="FK277" s="91"/>
      <c r="FL277" s="91"/>
      <c r="FM277" s="91"/>
      <c r="FN277" s="91"/>
      <c r="FO277" s="91"/>
      <c r="FP277" s="91"/>
      <c r="FQ277" s="91"/>
      <c r="FR277" s="91"/>
      <c r="FS277" s="91"/>
      <c r="FT277" s="91"/>
      <c r="FU277" s="91"/>
      <c r="FV277" s="91"/>
      <c r="FW277" s="91"/>
      <c r="FX277" s="91"/>
      <c r="FY277" s="91"/>
      <c r="FZ277" s="91"/>
      <c r="GA277" s="91"/>
      <c r="GB277" s="91"/>
      <c r="GC277" s="91"/>
      <c r="GD277" s="91"/>
      <c r="GE277" s="91"/>
      <c r="GF277" s="91"/>
      <c r="GG277" s="91"/>
      <c r="GH277" s="91"/>
      <c r="GI277" s="91"/>
      <c r="GJ277" s="91"/>
      <c r="GK277" s="91"/>
      <c r="GL277" s="91"/>
      <c r="GM277" s="91"/>
      <c r="GN277" s="91"/>
      <c r="GO277" s="91"/>
      <c r="GP277" s="91"/>
      <c r="GQ277" s="91"/>
      <c r="GR277" s="91"/>
      <c r="GS277" s="91"/>
      <c r="GT277" s="91"/>
      <c r="GU277" s="91"/>
      <c r="GV277" s="91"/>
      <c r="GW277" s="91"/>
      <c r="GX277" s="91"/>
      <c r="GY277" s="91"/>
      <c r="GZ277" s="91"/>
      <c r="HA277" s="91"/>
      <c r="HB277" s="91"/>
      <c r="HC277" s="91"/>
      <c r="HD277" s="91"/>
      <c r="HE277" s="91"/>
      <c r="HF277" s="91"/>
      <c r="HG277" s="91"/>
      <c r="HH277" s="91"/>
      <c r="HI277" s="91"/>
      <c r="HJ277" s="91"/>
      <c r="HK277" s="91"/>
      <c r="HL277" s="91"/>
      <c r="HM277" s="91"/>
      <c r="HN277" s="91"/>
      <c r="HO277" s="91"/>
      <c r="HP277" s="91"/>
      <c r="HQ277" s="91"/>
      <c r="HR277" s="91"/>
      <c r="HS277" s="91"/>
      <c r="HT277" s="91"/>
      <c r="HU277" s="91"/>
      <c r="HV277" s="91"/>
      <c r="HW277" s="91"/>
      <c r="HX277" s="91"/>
      <c r="HY277" s="91"/>
      <c r="HZ277" s="91"/>
      <c r="IA277" s="91"/>
      <c r="IB277" s="91"/>
      <c r="IC277" s="91"/>
      <c r="ID277" s="91"/>
      <c r="IE277" s="91"/>
      <c r="IF277" s="91"/>
      <c r="IG277" s="91"/>
      <c r="IH277" s="91"/>
      <c r="II277" s="91"/>
      <c r="IJ277" s="91"/>
      <c r="IK277" s="91"/>
      <c r="IL277" s="91"/>
      <c r="IM277" s="91"/>
      <c r="IN277" s="91"/>
      <c r="IO277" s="91"/>
      <c r="IP277" s="91"/>
      <c r="IQ277" s="91"/>
      <c r="IR277" s="91"/>
      <c r="IS277" s="91"/>
      <c r="IT277" s="91"/>
      <c r="IU277" s="91"/>
      <c r="IV277" s="91"/>
      <c r="IW277" s="91"/>
      <c r="IX277" s="91"/>
      <c r="IY277" s="91"/>
      <c r="IZ277" s="91"/>
      <c r="JA277" s="91"/>
      <c r="JB277" s="91"/>
      <c r="JC277" s="91"/>
      <c r="JD277" s="91"/>
      <c r="JE277" s="91"/>
      <c r="JF277" s="91"/>
      <c r="JG277" s="91"/>
      <c r="JH277" s="91"/>
      <c r="JI277" s="91"/>
      <c r="JJ277" s="91"/>
      <c r="JK277" s="91"/>
      <c r="JL277" s="91"/>
      <c r="JM277" s="91"/>
      <c r="JN277" s="91"/>
      <c r="JO277" s="91"/>
      <c r="JP277" s="91"/>
      <c r="JQ277" s="91"/>
      <c r="JR277" s="91"/>
      <c r="JS277" s="91"/>
      <c r="JT277" s="91"/>
      <c r="JU277" s="91"/>
      <c r="JV277" s="91"/>
      <c r="JW277" s="91"/>
      <c r="JX277" s="91"/>
      <c r="JY277" s="91"/>
      <c r="JZ277" s="91"/>
      <c r="KA277" s="91"/>
      <c r="KB277" s="91"/>
      <c r="KC277" s="91"/>
      <c r="KD277" s="91"/>
      <c r="KE277" s="91"/>
      <c r="KF277" s="91"/>
      <c r="KG277" s="91"/>
      <c r="KH277" s="91"/>
      <c r="KI277" s="91"/>
      <c r="KJ277" s="91"/>
      <c r="KK277" s="91"/>
      <c r="KL277" s="91"/>
      <c r="KM277" s="91"/>
      <c r="KN277" s="91"/>
      <c r="KO277" s="91"/>
      <c r="KP277" s="91"/>
      <c r="KQ277" s="91"/>
      <c r="KR277" s="91"/>
      <c r="KS277" s="91"/>
      <c r="KT277" s="91"/>
      <c r="KU277" s="91"/>
      <c r="KV277" s="91"/>
      <c r="KW277" s="91"/>
      <c r="KX277" s="91"/>
      <c r="KY277" s="91"/>
      <c r="KZ277" s="91"/>
      <c r="LA277" s="91"/>
      <c r="LB277" s="91"/>
      <c r="LC277" s="91"/>
      <c r="LD277" s="91"/>
      <c r="LE277" s="91"/>
      <c r="LF277" s="91"/>
      <c r="LG277" s="91"/>
      <c r="LH277" s="91"/>
      <c r="LI277" s="91"/>
      <c r="LJ277" s="91"/>
      <c r="LK277" s="91"/>
      <c r="LL277" s="91"/>
      <c r="LM277" s="91"/>
      <c r="LN277" s="91"/>
      <c r="LO277" s="91"/>
      <c r="LP277" s="91"/>
      <c r="LQ277" s="91"/>
      <c r="LR277" s="91"/>
      <c r="LS277" s="91"/>
      <c r="LT277" s="91"/>
      <c r="LU277" s="91"/>
      <c r="LV277" s="91"/>
      <c r="LW277" s="91"/>
      <c r="LX277" s="91"/>
      <c r="LY277" s="91"/>
    </row>
    <row r="278" spans="1:337" s="1" customFormat="1" ht="15" thickBot="1" x14ac:dyDescent="0.4">
      <c r="A278" s="59">
        <f>A274+1</f>
        <v>68</v>
      </c>
      <c r="B278" s="3">
        <v>0</v>
      </c>
      <c r="C278" s="4">
        <v>0</v>
      </c>
      <c r="D278" s="5">
        <v>0</v>
      </c>
      <c r="E278" s="48" cm="1">
        <f t="array" ref="E278:F280">AF274:AG276</f>
        <v>-0.44595563436144908</v>
      </c>
      <c r="F278" s="49">
        <v>-0.29438088741836171</v>
      </c>
      <c r="G278" s="49" cm="1">
        <f t="array" ref="G278:G280">AI274:AI276</f>
        <v>4.5769600406107136</v>
      </c>
      <c r="H278" s="49" cm="1">
        <f t="array" ref="H278:H280">AH274:AH276</f>
        <v>0.44493218356148306</v>
      </c>
      <c r="I278" s="52">
        <f>AJ274</f>
        <v>-1.7412607007565686</v>
      </c>
      <c r="J278" s="8">
        <v>3</v>
      </c>
      <c r="K278" s="9" cm="1">
        <f t="array" ref="K278:N280" xml:space="preserve"> MMULT(E278:F280, TRANSPOSE(B278:C281))+H278:H280</f>
        <v>0.44493218356148306</v>
      </c>
      <c r="L278" s="9">
        <v>0.15055129614312135</v>
      </c>
      <c r="M278" s="9">
        <v>-1.0234507999660192E-3</v>
      </c>
      <c r="N278" s="9">
        <v>-0.29540433821832773</v>
      </c>
      <c r="O278" s="11">
        <f>(EXP(K278)-EXP(-K278))/(EXP(K278)+EXP(-K278))</f>
        <v>0.41772436381716832</v>
      </c>
      <c r="P278" s="11">
        <f t="shared" ref="P278:R280" si="72">1/(1+EXP(-L278))</f>
        <v>0.53756689418585035</v>
      </c>
      <c r="Q278" s="11">
        <f t="shared" si="72"/>
        <v>0.49974413732234213</v>
      </c>
      <c r="R278" s="11">
        <f t="shared" si="72"/>
        <v>0.42668131340715104</v>
      </c>
      <c r="S278" s="105" cm="1">
        <f t="array" ref="S278:S281">MMULT(TRANSPOSE(O278:R280), G278:G280)+I278</f>
        <v>-0.19648886584928205</v>
      </c>
      <c r="T278" s="15">
        <f t="shared" si="69"/>
        <v>0.4510352177757716</v>
      </c>
      <c r="U278" s="16" cm="1">
        <f t="array" ref="U278">0.25*(-SUMPRODUCT(D278:D281,LN(T278:T281))-SUMPRODUCT(1-D278:D281,LN(1-T278:T281)))</f>
        <v>0.58756870257853466</v>
      </c>
      <c r="V278" s="17" cm="1">
        <f t="array" ref="V278:V281">0.25*(T278:T281-D278:D281)</f>
        <v>0.1127588044439429</v>
      </c>
      <c r="W278" s="20" cm="1">
        <f t="array" ref="W278:W280" xml:space="preserve"> TRANSPOSE(MMULT( TRANSPOSE(_xlfn.ANCHORARRAY(V278)), TRANSPOSE(O278:R280)))</f>
        <v>-1.9280008442770544E-2</v>
      </c>
      <c r="X278" s="20">
        <f>SUM(_xlfn.ANCHORARRAY(V278))</f>
        <v>4.6415719019212154E-3</v>
      </c>
      <c r="Y278" s="22" cm="1">
        <f t="array" ref="Y278:AB280">(G278:G280)*(TRANSPOSE(_xlfn.ANCHORARRAY(V278))*(O278:R280)*(1-O278:R280))</f>
        <v>0.12552956045827901</v>
      </c>
      <c r="Z278" s="23">
        <v>-0.12602143765695092</v>
      </c>
      <c r="AA278" s="23">
        <v>-0.12479867877889514</v>
      </c>
      <c r="AB278" s="17">
        <v>0.12507499861757659</v>
      </c>
      <c r="AC278" s="20" cm="1">
        <f t="array" ref="AC278:AD280">MMULT((_xlfn.ANCHORARRAY(Y278)),(B278:C281))</f>
        <v>2.7631983868145471E-4</v>
      </c>
      <c r="AD278" s="26">
        <v>-9.4643903937433049E-4</v>
      </c>
      <c r="AE278" s="28">
        <f>SUM(Y278:AB278)</f>
        <v>-2.1555735999045922E-4</v>
      </c>
      <c r="AF278" s="117" cm="1">
        <f t="array" ref="AF278:AG280">E278:F280-3*(_xlfn.ANCHORARRAY(AC278))</f>
        <v>-0.44678459387749347</v>
      </c>
      <c r="AG278" s="118">
        <v>-0.29154157030023875</v>
      </c>
      <c r="AH278" s="114" cm="1">
        <f t="array" ref="AH278:AH280">(H278:H280)-3*(AE278:AE280)</f>
        <v>0.44557885564145444</v>
      </c>
      <c r="AI278" s="121" cm="1">
        <f t="array" ref="AI278:AI280">G278:G280-3*(_xlfn.ANCHORARRAY(W278))</f>
        <v>4.6348000659390252</v>
      </c>
      <c r="AJ278" s="124">
        <f>I278-3*(X278)</f>
        <v>-1.7551854164623322</v>
      </c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  <c r="AW278" s="91"/>
      <c r="AX278" s="91"/>
      <c r="AY278" s="91"/>
      <c r="AZ278" s="91"/>
      <c r="BA278" s="91"/>
      <c r="BB278" s="91"/>
      <c r="BC278" s="91"/>
      <c r="BD278" s="91"/>
      <c r="BE278" s="91"/>
      <c r="BF278" s="91"/>
      <c r="BG278" s="91"/>
      <c r="BH278" s="91"/>
      <c r="BI278" s="91"/>
      <c r="BJ278" s="91"/>
      <c r="BK278" s="91"/>
      <c r="BL278" s="91"/>
      <c r="BM278" s="91"/>
      <c r="BN278" s="91"/>
      <c r="BO278" s="91"/>
      <c r="BP278" s="91"/>
      <c r="BQ278" s="91"/>
      <c r="BR278" s="91"/>
      <c r="BS278" s="91"/>
      <c r="BT278" s="91"/>
      <c r="BU278" s="91"/>
      <c r="BV278" s="91"/>
      <c r="BW278" s="91"/>
      <c r="BX278" s="91"/>
      <c r="BY278" s="91"/>
      <c r="BZ278" s="91"/>
      <c r="CA278" s="91"/>
      <c r="CB278" s="91"/>
      <c r="CC278" s="91"/>
      <c r="CD278" s="91"/>
      <c r="CE278" s="91"/>
      <c r="CF278" s="91"/>
      <c r="CG278" s="91"/>
      <c r="CH278" s="91"/>
      <c r="CI278" s="91"/>
      <c r="CJ278" s="91"/>
      <c r="CK278" s="91"/>
      <c r="CL278" s="91"/>
      <c r="CM278" s="91"/>
      <c r="CN278" s="91"/>
      <c r="CO278" s="91"/>
      <c r="CP278" s="91"/>
      <c r="CQ278" s="91"/>
      <c r="CR278" s="91"/>
      <c r="CS278" s="91"/>
      <c r="CT278" s="91"/>
      <c r="CU278" s="91"/>
      <c r="CV278" s="91"/>
      <c r="CW278" s="91"/>
      <c r="CX278" s="91"/>
      <c r="CY278" s="91"/>
      <c r="CZ278" s="91"/>
      <c r="DA278" s="91"/>
      <c r="DB278" s="91"/>
      <c r="DC278" s="91"/>
      <c r="DD278" s="91"/>
      <c r="DE278" s="91"/>
      <c r="DF278" s="91"/>
      <c r="DG278" s="91"/>
      <c r="DH278" s="91"/>
      <c r="DI278" s="91"/>
      <c r="DJ278" s="91"/>
      <c r="DK278" s="91"/>
      <c r="DL278" s="91"/>
      <c r="DM278" s="91"/>
      <c r="DN278" s="91"/>
      <c r="DO278" s="91"/>
      <c r="DP278" s="91"/>
      <c r="DQ278" s="91"/>
      <c r="DR278" s="91"/>
      <c r="DS278" s="91"/>
      <c r="DT278" s="91"/>
      <c r="DU278" s="91"/>
      <c r="DV278" s="91"/>
      <c r="DW278" s="91"/>
      <c r="DX278" s="91"/>
      <c r="DY278" s="91"/>
      <c r="DZ278" s="91"/>
      <c r="EA278" s="91"/>
      <c r="EB278" s="91"/>
      <c r="EC278" s="91"/>
      <c r="ED278" s="91"/>
      <c r="EE278" s="91"/>
      <c r="EF278" s="91"/>
      <c r="EG278" s="91"/>
      <c r="EH278" s="91"/>
      <c r="EI278" s="91"/>
      <c r="EJ278" s="91"/>
      <c r="EK278" s="91"/>
      <c r="EL278" s="91"/>
      <c r="EM278" s="91"/>
      <c r="EN278" s="91"/>
      <c r="EO278" s="91"/>
      <c r="EP278" s="91"/>
      <c r="EQ278" s="91"/>
      <c r="ER278" s="91"/>
      <c r="ES278" s="91"/>
      <c r="ET278" s="91"/>
      <c r="EU278" s="91"/>
      <c r="EV278" s="91"/>
      <c r="EW278" s="91"/>
      <c r="EX278" s="91"/>
      <c r="EY278" s="91"/>
      <c r="EZ278" s="91"/>
      <c r="FA278" s="91"/>
      <c r="FB278" s="91"/>
      <c r="FC278" s="91"/>
      <c r="FD278" s="91"/>
      <c r="FE278" s="91"/>
      <c r="FF278" s="91"/>
      <c r="FG278" s="91"/>
      <c r="FH278" s="91"/>
      <c r="FI278" s="91"/>
      <c r="FJ278" s="91"/>
      <c r="FK278" s="91"/>
      <c r="FL278" s="91"/>
      <c r="FM278" s="91"/>
      <c r="FN278" s="91"/>
      <c r="FO278" s="91"/>
      <c r="FP278" s="91"/>
      <c r="FQ278" s="91"/>
      <c r="FR278" s="91"/>
      <c r="FS278" s="91"/>
      <c r="FT278" s="91"/>
      <c r="FU278" s="91"/>
      <c r="FV278" s="91"/>
      <c r="FW278" s="91"/>
      <c r="FX278" s="91"/>
      <c r="FY278" s="91"/>
      <c r="FZ278" s="91"/>
      <c r="GA278" s="91"/>
      <c r="GB278" s="91"/>
      <c r="GC278" s="91"/>
      <c r="GD278" s="91"/>
      <c r="GE278" s="91"/>
      <c r="GF278" s="91"/>
      <c r="GG278" s="91"/>
      <c r="GH278" s="91"/>
      <c r="GI278" s="91"/>
      <c r="GJ278" s="91"/>
      <c r="GK278" s="91"/>
      <c r="GL278" s="91"/>
      <c r="GM278" s="91"/>
      <c r="GN278" s="91"/>
      <c r="GO278" s="91"/>
      <c r="GP278" s="91"/>
      <c r="GQ278" s="91"/>
      <c r="GR278" s="91"/>
      <c r="GS278" s="91"/>
      <c r="GT278" s="91"/>
      <c r="GU278" s="91"/>
      <c r="GV278" s="91"/>
      <c r="GW278" s="91"/>
      <c r="GX278" s="91"/>
      <c r="GY278" s="91"/>
      <c r="GZ278" s="91"/>
      <c r="HA278" s="91"/>
      <c r="HB278" s="91"/>
      <c r="HC278" s="91"/>
      <c r="HD278" s="91"/>
      <c r="HE278" s="91"/>
      <c r="HF278" s="91"/>
      <c r="HG278" s="91"/>
      <c r="HH278" s="91"/>
      <c r="HI278" s="91"/>
      <c r="HJ278" s="91"/>
      <c r="HK278" s="91"/>
      <c r="HL278" s="91"/>
      <c r="HM278" s="91"/>
      <c r="HN278" s="91"/>
      <c r="HO278" s="91"/>
      <c r="HP278" s="91"/>
      <c r="HQ278" s="91"/>
      <c r="HR278" s="91"/>
      <c r="HS278" s="91"/>
      <c r="HT278" s="91"/>
      <c r="HU278" s="91"/>
      <c r="HV278" s="91"/>
      <c r="HW278" s="91"/>
      <c r="HX278" s="91"/>
      <c r="HY278" s="91"/>
      <c r="HZ278" s="91"/>
      <c r="IA278" s="91"/>
      <c r="IB278" s="91"/>
      <c r="IC278" s="91"/>
      <c r="ID278" s="91"/>
      <c r="IE278" s="91"/>
      <c r="IF278" s="91"/>
      <c r="IG278" s="91"/>
      <c r="IH278" s="91"/>
      <c r="II278" s="91"/>
      <c r="IJ278" s="91"/>
      <c r="IK278" s="91"/>
      <c r="IL278" s="91"/>
      <c r="IM278" s="91"/>
      <c r="IN278" s="91"/>
      <c r="IO278" s="91"/>
      <c r="IP278" s="91"/>
      <c r="IQ278" s="91"/>
      <c r="IR278" s="91"/>
      <c r="IS278" s="91"/>
      <c r="IT278" s="91"/>
      <c r="IU278" s="91"/>
      <c r="IV278" s="91"/>
      <c r="IW278" s="91"/>
      <c r="IX278" s="91"/>
      <c r="IY278" s="91"/>
      <c r="IZ278" s="91"/>
      <c r="JA278" s="91"/>
      <c r="JB278" s="91"/>
      <c r="JC278" s="91"/>
      <c r="JD278" s="91"/>
      <c r="JE278" s="91"/>
      <c r="JF278" s="91"/>
      <c r="JG278" s="91"/>
      <c r="JH278" s="91"/>
      <c r="JI278" s="91"/>
      <c r="JJ278" s="91"/>
      <c r="JK278" s="91"/>
      <c r="JL278" s="91"/>
      <c r="JM278" s="91"/>
      <c r="JN278" s="91"/>
      <c r="JO278" s="91"/>
      <c r="JP278" s="91"/>
      <c r="JQ278" s="91"/>
      <c r="JR278" s="91"/>
      <c r="JS278" s="91"/>
      <c r="JT278" s="91"/>
      <c r="JU278" s="91"/>
      <c r="JV278" s="91"/>
      <c r="JW278" s="91"/>
      <c r="JX278" s="91"/>
      <c r="JY278" s="91"/>
      <c r="JZ278" s="91"/>
      <c r="KA278" s="91"/>
      <c r="KB278" s="91"/>
      <c r="KC278" s="91"/>
      <c r="KD278" s="91"/>
      <c r="KE278" s="91"/>
      <c r="KF278" s="91"/>
      <c r="KG278" s="91"/>
      <c r="KH278" s="91"/>
      <c r="KI278" s="91"/>
      <c r="KJ278" s="91"/>
      <c r="KK278" s="91"/>
      <c r="KL278" s="91"/>
      <c r="KM278" s="91"/>
      <c r="KN278" s="91"/>
      <c r="KO278" s="91"/>
      <c r="KP278" s="91"/>
      <c r="KQ278" s="91"/>
      <c r="KR278" s="91"/>
      <c r="KS278" s="91"/>
      <c r="KT278" s="91"/>
      <c r="KU278" s="91"/>
      <c r="KV278" s="91"/>
      <c r="KW278" s="91"/>
      <c r="KX278" s="91"/>
      <c r="KY278" s="91"/>
      <c r="KZ278" s="91"/>
      <c r="LA278" s="91"/>
      <c r="LB278" s="91"/>
      <c r="LC278" s="91"/>
      <c r="LD278" s="91"/>
      <c r="LE278" s="91"/>
      <c r="LF278" s="91"/>
      <c r="LG278" s="91"/>
      <c r="LH278" s="91"/>
      <c r="LI278" s="91"/>
      <c r="LJ278" s="91"/>
      <c r="LK278" s="91"/>
      <c r="LL278" s="91"/>
      <c r="LM278" s="91"/>
      <c r="LN278" s="91"/>
      <c r="LO278" s="91"/>
      <c r="LP278" s="91"/>
      <c r="LQ278" s="91"/>
      <c r="LR278" s="91"/>
      <c r="LS278" s="91"/>
      <c r="LT278" s="91"/>
      <c r="LU278" s="91"/>
      <c r="LV278" s="91"/>
      <c r="LW278" s="91"/>
      <c r="LX278" s="91"/>
      <c r="LY278" s="91"/>
    </row>
    <row r="279" spans="1:337" s="1" customFormat="1" ht="15" thickBot="1" x14ac:dyDescent="0.4">
      <c r="A279" s="60"/>
      <c r="B279" s="29">
        <v>0</v>
      </c>
      <c r="C279" s="30">
        <v>1</v>
      </c>
      <c r="D279" s="31">
        <v>1</v>
      </c>
      <c r="E279" s="50">
        <v>-0.48064293284895981</v>
      </c>
      <c r="F279" s="51">
        <v>0.84864356252812112</v>
      </c>
      <c r="G279" s="49">
        <v>-0.64053483564407909</v>
      </c>
      <c r="H279" s="49">
        <v>0.24129306304299566</v>
      </c>
      <c r="I279" s="53"/>
      <c r="J279" s="34"/>
      <c r="K279" s="10">
        <v>0.24129306304299566</v>
      </c>
      <c r="L279" s="10">
        <v>1.0899366255711167</v>
      </c>
      <c r="M279" s="10">
        <v>-0.23934986980596415</v>
      </c>
      <c r="N279" s="10">
        <v>0.60929369272215694</v>
      </c>
      <c r="O279" s="13">
        <f>1/(1+EXP(-K279))</f>
        <v>0.56003227968033642</v>
      </c>
      <c r="P279" s="13">
        <f t="shared" si="72"/>
        <v>0.7483697876010309</v>
      </c>
      <c r="Q279" s="13">
        <f t="shared" si="72"/>
        <v>0.44044657131352316</v>
      </c>
      <c r="R279" s="13">
        <f t="shared" si="72"/>
        <v>0.64777966701137701</v>
      </c>
      <c r="S279" s="106">
        <v>0.22882125575523293</v>
      </c>
      <c r="T279" s="15">
        <f t="shared" si="69"/>
        <v>0.55695701206319914</v>
      </c>
      <c r="U279" s="35"/>
      <c r="V279" s="18">
        <v>-0.11076074698420021</v>
      </c>
      <c r="W279" s="21">
        <v>4.5841666579979207E-3</v>
      </c>
      <c r="X279" s="21"/>
      <c r="Y279" s="24">
        <v>-1.7796192328904781E-2</v>
      </c>
      <c r="Z279" s="25">
        <v>1.3360036986071909E-2</v>
      </c>
      <c r="AA279" s="25">
        <v>1.7217517002570164E-2</v>
      </c>
      <c r="AB279" s="18">
        <v>-1.6325938440337327E-2</v>
      </c>
      <c r="AC279" s="21">
        <v>8.9157856223283719E-4</v>
      </c>
      <c r="AD279" s="27">
        <v>-2.9659014542654186E-3</v>
      </c>
      <c r="AE279" s="28">
        <f>SUM(Y279:AB279)</f>
        <v>-3.5445767806000349E-3</v>
      </c>
      <c r="AF279" s="117">
        <v>-0.48331766853565833</v>
      </c>
      <c r="AG279" s="118">
        <v>0.85754126689091736</v>
      </c>
      <c r="AH279" s="115">
        <v>0.25192679338479579</v>
      </c>
      <c r="AI279" s="122">
        <v>-0.65428733561807284</v>
      </c>
      <c r="AJ279" s="125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  <c r="AY279" s="91"/>
      <c r="AZ279" s="91"/>
      <c r="BA279" s="91"/>
      <c r="BB279" s="91"/>
      <c r="BC279" s="91"/>
      <c r="BD279" s="91"/>
      <c r="BE279" s="91"/>
      <c r="BF279" s="91"/>
      <c r="BG279" s="91"/>
      <c r="BH279" s="91"/>
      <c r="BI279" s="91"/>
      <c r="BJ279" s="91"/>
      <c r="BK279" s="91"/>
      <c r="BL279" s="91"/>
      <c r="BM279" s="91"/>
      <c r="BN279" s="91"/>
      <c r="BO279" s="91"/>
      <c r="BP279" s="91"/>
      <c r="BQ279" s="91"/>
      <c r="BR279" s="91"/>
      <c r="BS279" s="91"/>
      <c r="BT279" s="91"/>
      <c r="BU279" s="91"/>
      <c r="BV279" s="91"/>
      <c r="BW279" s="91"/>
      <c r="BX279" s="91"/>
      <c r="BY279" s="91"/>
      <c r="BZ279" s="91"/>
      <c r="CA279" s="91"/>
      <c r="CB279" s="91"/>
      <c r="CC279" s="91"/>
      <c r="CD279" s="91"/>
      <c r="CE279" s="91"/>
      <c r="CF279" s="91"/>
      <c r="CG279" s="91"/>
      <c r="CH279" s="91"/>
      <c r="CI279" s="91"/>
      <c r="CJ279" s="91"/>
      <c r="CK279" s="91"/>
      <c r="CL279" s="91"/>
      <c r="CM279" s="91"/>
      <c r="CN279" s="91"/>
      <c r="CO279" s="91"/>
      <c r="CP279" s="91"/>
      <c r="CQ279" s="91"/>
      <c r="CR279" s="91"/>
      <c r="CS279" s="91"/>
      <c r="CT279" s="91"/>
      <c r="CU279" s="91"/>
      <c r="CV279" s="91"/>
      <c r="CW279" s="91"/>
      <c r="CX279" s="91"/>
      <c r="CY279" s="91"/>
      <c r="CZ279" s="91"/>
      <c r="DA279" s="91"/>
      <c r="DB279" s="91"/>
      <c r="DC279" s="91"/>
      <c r="DD279" s="91"/>
      <c r="DE279" s="91"/>
      <c r="DF279" s="91"/>
      <c r="DG279" s="91"/>
      <c r="DH279" s="91"/>
      <c r="DI279" s="91"/>
      <c r="DJ279" s="91"/>
      <c r="DK279" s="91"/>
      <c r="DL279" s="91"/>
      <c r="DM279" s="91"/>
      <c r="DN279" s="91"/>
      <c r="DO279" s="91"/>
      <c r="DP279" s="91"/>
      <c r="DQ279" s="91"/>
      <c r="DR279" s="91"/>
      <c r="DS279" s="91"/>
      <c r="DT279" s="91"/>
      <c r="DU279" s="91"/>
      <c r="DV279" s="91"/>
      <c r="DW279" s="91"/>
      <c r="DX279" s="91"/>
      <c r="DY279" s="91"/>
      <c r="DZ279" s="91"/>
      <c r="EA279" s="91"/>
      <c r="EB279" s="91"/>
      <c r="EC279" s="91"/>
      <c r="ED279" s="91"/>
      <c r="EE279" s="91"/>
      <c r="EF279" s="91"/>
      <c r="EG279" s="91"/>
      <c r="EH279" s="91"/>
      <c r="EI279" s="91"/>
      <c r="EJ279" s="91"/>
      <c r="EK279" s="91"/>
      <c r="EL279" s="91"/>
      <c r="EM279" s="91"/>
      <c r="EN279" s="91"/>
      <c r="EO279" s="91"/>
      <c r="EP279" s="91"/>
      <c r="EQ279" s="91"/>
      <c r="ER279" s="91"/>
      <c r="ES279" s="91"/>
      <c r="ET279" s="91"/>
      <c r="EU279" s="91"/>
      <c r="EV279" s="91"/>
      <c r="EW279" s="91"/>
      <c r="EX279" s="91"/>
      <c r="EY279" s="91"/>
      <c r="EZ279" s="91"/>
      <c r="FA279" s="91"/>
      <c r="FB279" s="91"/>
      <c r="FC279" s="91"/>
      <c r="FD279" s="91"/>
      <c r="FE279" s="91"/>
      <c r="FF279" s="91"/>
      <c r="FG279" s="91"/>
      <c r="FH279" s="91"/>
      <c r="FI279" s="91"/>
      <c r="FJ279" s="91"/>
      <c r="FK279" s="91"/>
      <c r="FL279" s="91"/>
      <c r="FM279" s="91"/>
      <c r="FN279" s="91"/>
      <c r="FO279" s="91"/>
      <c r="FP279" s="91"/>
      <c r="FQ279" s="91"/>
      <c r="FR279" s="91"/>
      <c r="FS279" s="91"/>
      <c r="FT279" s="91"/>
      <c r="FU279" s="91"/>
      <c r="FV279" s="91"/>
      <c r="FW279" s="91"/>
      <c r="FX279" s="91"/>
      <c r="FY279" s="91"/>
      <c r="FZ279" s="91"/>
      <c r="GA279" s="91"/>
      <c r="GB279" s="91"/>
      <c r="GC279" s="91"/>
      <c r="GD279" s="91"/>
      <c r="GE279" s="91"/>
      <c r="GF279" s="91"/>
      <c r="GG279" s="91"/>
      <c r="GH279" s="91"/>
      <c r="GI279" s="91"/>
      <c r="GJ279" s="91"/>
      <c r="GK279" s="91"/>
      <c r="GL279" s="91"/>
      <c r="GM279" s="91"/>
      <c r="GN279" s="91"/>
      <c r="GO279" s="91"/>
      <c r="GP279" s="91"/>
      <c r="GQ279" s="91"/>
      <c r="GR279" s="91"/>
      <c r="GS279" s="91"/>
      <c r="GT279" s="91"/>
      <c r="GU279" s="91"/>
      <c r="GV279" s="91"/>
      <c r="GW279" s="91"/>
      <c r="GX279" s="91"/>
      <c r="GY279" s="91"/>
      <c r="GZ279" s="91"/>
      <c r="HA279" s="91"/>
      <c r="HB279" s="91"/>
      <c r="HC279" s="91"/>
      <c r="HD279" s="91"/>
      <c r="HE279" s="91"/>
      <c r="HF279" s="91"/>
      <c r="HG279" s="91"/>
      <c r="HH279" s="91"/>
      <c r="HI279" s="91"/>
      <c r="HJ279" s="91"/>
      <c r="HK279" s="91"/>
      <c r="HL279" s="91"/>
      <c r="HM279" s="91"/>
      <c r="HN279" s="91"/>
      <c r="HO279" s="91"/>
      <c r="HP279" s="91"/>
      <c r="HQ279" s="91"/>
      <c r="HR279" s="91"/>
      <c r="HS279" s="91"/>
      <c r="HT279" s="91"/>
      <c r="HU279" s="91"/>
      <c r="HV279" s="91"/>
      <c r="HW279" s="91"/>
      <c r="HX279" s="91"/>
      <c r="HY279" s="91"/>
      <c r="HZ279" s="91"/>
      <c r="IA279" s="91"/>
      <c r="IB279" s="91"/>
      <c r="IC279" s="91"/>
      <c r="ID279" s="91"/>
      <c r="IE279" s="91"/>
      <c r="IF279" s="91"/>
      <c r="IG279" s="91"/>
      <c r="IH279" s="91"/>
      <c r="II279" s="91"/>
      <c r="IJ279" s="91"/>
      <c r="IK279" s="91"/>
      <c r="IL279" s="91"/>
      <c r="IM279" s="91"/>
      <c r="IN279" s="91"/>
      <c r="IO279" s="91"/>
      <c r="IP279" s="91"/>
      <c r="IQ279" s="91"/>
      <c r="IR279" s="91"/>
      <c r="IS279" s="91"/>
      <c r="IT279" s="91"/>
      <c r="IU279" s="91"/>
      <c r="IV279" s="91"/>
      <c r="IW279" s="91"/>
      <c r="IX279" s="91"/>
      <c r="IY279" s="91"/>
      <c r="IZ279" s="91"/>
      <c r="JA279" s="91"/>
      <c r="JB279" s="91"/>
      <c r="JC279" s="91"/>
      <c r="JD279" s="91"/>
      <c r="JE279" s="91"/>
      <c r="JF279" s="91"/>
      <c r="JG279" s="91"/>
      <c r="JH279" s="91"/>
      <c r="JI279" s="91"/>
      <c r="JJ279" s="91"/>
      <c r="JK279" s="91"/>
      <c r="JL279" s="91"/>
      <c r="JM279" s="91"/>
      <c r="JN279" s="91"/>
      <c r="JO279" s="91"/>
      <c r="JP279" s="91"/>
      <c r="JQ279" s="91"/>
      <c r="JR279" s="91"/>
      <c r="JS279" s="91"/>
      <c r="JT279" s="91"/>
      <c r="JU279" s="91"/>
      <c r="JV279" s="91"/>
      <c r="JW279" s="91"/>
      <c r="JX279" s="91"/>
      <c r="JY279" s="91"/>
      <c r="JZ279" s="91"/>
      <c r="KA279" s="91"/>
      <c r="KB279" s="91"/>
      <c r="KC279" s="91"/>
      <c r="KD279" s="91"/>
      <c r="KE279" s="91"/>
      <c r="KF279" s="91"/>
      <c r="KG279" s="91"/>
      <c r="KH279" s="91"/>
      <c r="KI279" s="91"/>
      <c r="KJ279" s="91"/>
      <c r="KK279" s="91"/>
      <c r="KL279" s="91"/>
      <c r="KM279" s="91"/>
      <c r="KN279" s="91"/>
      <c r="KO279" s="91"/>
      <c r="KP279" s="91"/>
      <c r="KQ279" s="91"/>
      <c r="KR279" s="91"/>
      <c r="KS279" s="91"/>
      <c r="KT279" s="91"/>
      <c r="KU279" s="91"/>
      <c r="KV279" s="91"/>
      <c r="KW279" s="91"/>
      <c r="KX279" s="91"/>
      <c r="KY279" s="91"/>
      <c r="KZ279" s="91"/>
      <c r="LA279" s="91"/>
      <c r="LB279" s="91"/>
      <c r="LC279" s="91"/>
      <c r="LD279" s="91"/>
      <c r="LE279" s="91"/>
      <c r="LF279" s="91"/>
      <c r="LG279" s="91"/>
      <c r="LH279" s="91"/>
      <c r="LI279" s="91"/>
      <c r="LJ279" s="91"/>
      <c r="LK279" s="91"/>
      <c r="LL279" s="91"/>
      <c r="LM279" s="91"/>
      <c r="LN279" s="91"/>
      <c r="LO279" s="91"/>
      <c r="LP279" s="91"/>
      <c r="LQ279" s="91"/>
      <c r="LR279" s="91"/>
      <c r="LS279" s="91"/>
      <c r="LT279" s="91"/>
      <c r="LU279" s="91"/>
      <c r="LV279" s="91"/>
      <c r="LW279" s="91"/>
      <c r="LX279" s="91"/>
      <c r="LY279" s="91"/>
    </row>
    <row r="280" spans="1:337" s="1" customFormat="1" ht="15" thickBot="1" x14ac:dyDescent="0.4">
      <c r="A280" s="60"/>
      <c r="B280" s="29">
        <v>1</v>
      </c>
      <c r="C280" s="30">
        <v>0</v>
      </c>
      <c r="D280" s="31">
        <v>1</v>
      </c>
      <c r="E280" s="50">
        <v>-0.17448594103297382</v>
      </c>
      <c r="F280" s="51">
        <v>0.5394562843747418</v>
      </c>
      <c r="G280" s="49">
        <v>-1.9156951568582228E-2</v>
      </c>
      <c r="H280" s="49">
        <v>-0.24399217162523701</v>
      </c>
      <c r="I280" s="53"/>
      <c r="J280" s="34"/>
      <c r="K280" s="10">
        <v>-0.24399217162523701</v>
      </c>
      <c r="L280" s="10">
        <v>0.29546411274950479</v>
      </c>
      <c r="M280" s="10">
        <v>-0.41847811265821083</v>
      </c>
      <c r="N280" s="10">
        <v>0.12097817171653097</v>
      </c>
      <c r="O280" s="13">
        <f>1/(1+EXP(-K280))</f>
        <v>0.43930277856959354</v>
      </c>
      <c r="P280" s="13">
        <f t="shared" si="72"/>
        <v>0.57333330883580436</v>
      </c>
      <c r="Q280" s="13">
        <f t="shared" si="72"/>
        <v>0.39688098170189656</v>
      </c>
      <c r="R280" s="13">
        <f t="shared" si="72"/>
        <v>0.53020770928668126</v>
      </c>
      <c r="S280" s="106">
        <v>0.25632384438600408</v>
      </c>
      <c r="T280" s="15">
        <f t="shared" si="69"/>
        <v>0.5637323975679267</v>
      </c>
      <c r="U280" s="35"/>
      <c r="V280" s="18">
        <v>-0.10906690060801832</v>
      </c>
      <c r="W280" s="21">
        <v>1.9755752255684877E-3</v>
      </c>
      <c r="X280" s="21"/>
      <c r="Y280" s="24">
        <v>-5.3207054559270106E-4</v>
      </c>
      <c r="Z280" s="25">
        <v>5.1904879936958759E-4</v>
      </c>
      <c r="AA280" s="25">
        <v>5.0012974497755163E-4</v>
      </c>
      <c r="AB280" s="18">
        <v>-5.3305496220941136E-4</v>
      </c>
      <c r="AC280" s="21">
        <v>-3.2925217231859726E-5</v>
      </c>
      <c r="AD280" s="27">
        <v>-1.4006162839823766E-5</v>
      </c>
      <c r="AE280" s="28">
        <f>SUM(Y280:AB280)</f>
        <v>-4.5946963454973188E-5</v>
      </c>
      <c r="AF280" s="117">
        <v>-0.17438716538127824</v>
      </c>
      <c r="AG280" s="118">
        <v>0.53949830286326128</v>
      </c>
      <c r="AH280" s="115">
        <v>-0.24385433073487209</v>
      </c>
      <c r="AI280" s="122">
        <v>-2.5083677245287692E-2</v>
      </c>
      <c r="AJ280" s="125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AV280" s="91"/>
      <c r="AW280" s="91"/>
      <c r="AX280" s="91"/>
      <c r="AY280" s="91"/>
      <c r="AZ280" s="91"/>
      <c r="BA280" s="91"/>
      <c r="BB280" s="91"/>
      <c r="BC280" s="91"/>
      <c r="BD280" s="91"/>
      <c r="BE280" s="91"/>
      <c r="BF280" s="91"/>
      <c r="BG280" s="91"/>
      <c r="BH280" s="91"/>
      <c r="BI280" s="91"/>
      <c r="BJ280" s="91"/>
      <c r="BK280" s="91"/>
      <c r="BL280" s="91"/>
      <c r="BM280" s="91"/>
      <c r="BN280" s="91"/>
      <c r="BO280" s="91"/>
      <c r="BP280" s="91"/>
      <c r="BQ280" s="91"/>
      <c r="BR280" s="91"/>
      <c r="BS280" s="91"/>
      <c r="BT280" s="91"/>
      <c r="BU280" s="91"/>
      <c r="BV280" s="91"/>
      <c r="BW280" s="91"/>
      <c r="BX280" s="91"/>
      <c r="BY280" s="91"/>
      <c r="BZ280" s="91"/>
      <c r="CA280" s="91"/>
      <c r="CB280" s="91"/>
      <c r="CC280" s="91"/>
      <c r="CD280" s="91"/>
      <c r="CE280" s="91"/>
      <c r="CF280" s="91"/>
      <c r="CG280" s="91"/>
      <c r="CH280" s="91"/>
      <c r="CI280" s="91"/>
      <c r="CJ280" s="91"/>
      <c r="CK280" s="91"/>
      <c r="CL280" s="91"/>
      <c r="CM280" s="91"/>
      <c r="CN280" s="91"/>
      <c r="CO280" s="91"/>
      <c r="CP280" s="91"/>
      <c r="CQ280" s="91"/>
      <c r="CR280" s="91"/>
      <c r="CS280" s="91"/>
      <c r="CT280" s="91"/>
      <c r="CU280" s="91"/>
      <c r="CV280" s="91"/>
      <c r="CW280" s="91"/>
      <c r="CX280" s="91"/>
      <c r="CY280" s="91"/>
      <c r="CZ280" s="91"/>
      <c r="DA280" s="91"/>
      <c r="DB280" s="91"/>
      <c r="DC280" s="91"/>
      <c r="DD280" s="91"/>
      <c r="DE280" s="91"/>
      <c r="DF280" s="91"/>
      <c r="DG280" s="91"/>
      <c r="DH280" s="91"/>
      <c r="DI280" s="91"/>
      <c r="DJ280" s="91"/>
      <c r="DK280" s="91"/>
      <c r="DL280" s="91"/>
      <c r="DM280" s="91"/>
      <c r="DN280" s="91"/>
      <c r="DO280" s="91"/>
      <c r="DP280" s="91"/>
      <c r="DQ280" s="91"/>
      <c r="DR280" s="91"/>
      <c r="DS280" s="91"/>
      <c r="DT280" s="91"/>
      <c r="DU280" s="91"/>
      <c r="DV280" s="91"/>
      <c r="DW280" s="91"/>
      <c r="DX280" s="91"/>
      <c r="DY280" s="91"/>
      <c r="DZ280" s="91"/>
      <c r="EA280" s="91"/>
      <c r="EB280" s="91"/>
      <c r="EC280" s="91"/>
      <c r="ED280" s="91"/>
      <c r="EE280" s="91"/>
      <c r="EF280" s="91"/>
      <c r="EG280" s="91"/>
      <c r="EH280" s="91"/>
      <c r="EI280" s="91"/>
      <c r="EJ280" s="91"/>
      <c r="EK280" s="91"/>
      <c r="EL280" s="91"/>
      <c r="EM280" s="91"/>
      <c r="EN280" s="91"/>
      <c r="EO280" s="91"/>
      <c r="EP280" s="91"/>
      <c r="EQ280" s="91"/>
      <c r="ER280" s="91"/>
      <c r="ES280" s="91"/>
      <c r="ET280" s="91"/>
      <c r="EU280" s="91"/>
      <c r="EV280" s="91"/>
      <c r="EW280" s="91"/>
      <c r="EX280" s="91"/>
      <c r="EY280" s="91"/>
      <c r="EZ280" s="91"/>
      <c r="FA280" s="91"/>
      <c r="FB280" s="91"/>
      <c r="FC280" s="91"/>
      <c r="FD280" s="91"/>
      <c r="FE280" s="91"/>
      <c r="FF280" s="91"/>
      <c r="FG280" s="91"/>
      <c r="FH280" s="91"/>
      <c r="FI280" s="91"/>
      <c r="FJ280" s="91"/>
      <c r="FK280" s="91"/>
      <c r="FL280" s="91"/>
      <c r="FM280" s="91"/>
      <c r="FN280" s="91"/>
      <c r="FO280" s="91"/>
      <c r="FP280" s="91"/>
      <c r="FQ280" s="91"/>
      <c r="FR280" s="91"/>
      <c r="FS280" s="91"/>
      <c r="FT280" s="91"/>
      <c r="FU280" s="91"/>
      <c r="FV280" s="91"/>
      <c r="FW280" s="91"/>
      <c r="FX280" s="91"/>
      <c r="FY280" s="91"/>
      <c r="FZ280" s="91"/>
      <c r="GA280" s="91"/>
      <c r="GB280" s="91"/>
      <c r="GC280" s="91"/>
      <c r="GD280" s="91"/>
      <c r="GE280" s="91"/>
      <c r="GF280" s="91"/>
      <c r="GG280" s="91"/>
      <c r="GH280" s="91"/>
      <c r="GI280" s="91"/>
      <c r="GJ280" s="91"/>
      <c r="GK280" s="91"/>
      <c r="GL280" s="91"/>
      <c r="GM280" s="91"/>
      <c r="GN280" s="91"/>
      <c r="GO280" s="91"/>
      <c r="GP280" s="91"/>
      <c r="GQ280" s="91"/>
      <c r="GR280" s="91"/>
      <c r="GS280" s="91"/>
      <c r="GT280" s="91"/>
      <c r="GU280" s="91"/>
      <c r="GV280" s="91"/>
      <c r="GW280" s="91"/>
      <c r="GX280" s="91"/>
      <c r="GY280" s="91"/>
      <c r="GZ280" s="91"/>
      <c r="HA280" s="91"/>
      <c r="HB280" s="91"/>
      <c r="HC280" s="91"/>
      <c r="HD280" s="91"/>
      <c r="HE280" s="91"/>
      <c r="HF280" s="91"/>
      <c r="HG280" s="91"/>
      <c r="HH280" s="91"/>
      <c r="HI280" s="91"/>
      <c r="HJ280" s="91"/>
      <c r="HK280" s="91"/>
      <c r="HL280" s="91"/>
      <c r="HM280" s="91"/>
      <c r="HN280" s="91"/>
      <c r="HO280" s="91"/>
      <c r="HP280" s="91"/>
      <c r="HQ280" s="91"/>
      <c r="HR280" s="91"/>
      <c r="HS280" s="91"/>
      <c r="HT280" s="91"/>
      <c r="HU280" s="91"/>
      <c r="HV280" s="91"/>
      <c r="HW280" s="91"/>
      <c r="HX280" s="91"/>
      <c r="HY280" s="91"/>
      <c r="HZ280" s="91"/>
      <c r="IA280" s="91"/>
      <c r="IB280" s="91"/>
      <c r="IC280" s="91"/>
      <c r="ID280" s="91"/>
      <c r="IE280" s="91"/>
      <c r="IF280" s="91"/>
      <c r="IG280" s="91"/>
      <c r="IH280" s="91"/>
      <c r="II280" s="91"/>
      <c r="IJ280" s="91"/>
      <c r="IK280" s="91"/>
      <c r="IL280" s="91"/>
      <c r="IM280" s="91"/>
      <c r="IN280" s="91"/>
      <c r="IO280" s="91"/>
      <c r="IP280" s="91"/>
      <c r="IQ280" s="91"/>
      <c r="IR280" s="91"/>
      <c r="IS280" s="91"/>
      <c r="IT280" s="91"/>
      <c r="IU280" s="91"/>
      <c r="IV280" s="91"/>
      <c r="IW280" s="91"/>
      <c r="IX280" s="91"/>
      <c r="IY280" s="91"/>
      <c r="IZ280" s="91"/>
      <c r="JA280" s="91"/>
      <c r="JB280" s="91"/>
      <c r="JC280" s="91"/>
      <c r="JD280" s="91"/>
      <c r="JE280" s="91"/>
      <c r="JF280" s="91"/>
      <c r="JG280" s="91"/>
      <c r="JH280" s="91"/>
      <c r="JI280" s="91"/>
      <c r="JJ280" s="91"/>
      <c r="JK280" s="91"/>
      <c r="JL280" s="91"/>
      <c r="JM280" s="91"/>
      <c r="JN280" s="91"/>
      <c r="JO280" s="91"/>
      <c r="JP280" s="91"/>
      <c r="JQ280" s="91"/>
      <c r="JR280" s="91"/>
      <c r="JS280" s="91"/>
      <c r="JT280" s="91"/>
      <c r="JU280" s="91"/>
      <c r="JV280" s="91"/>
      <c r="JW280" s="91"/>
      <c r="JX280" s="91"/>
      <c r="JY280" s="91"/>
      <c r="JZ280" s="91"/>
      <c r="KA280" s="91"/>
      <c r="KB280" s="91"/>
      <c r="KC280" s="91"/>
      <c r="KD280" s="91"/>
      <c r="KE280" s="91"/>
      <c r="KF280" s="91"/>
      <c r="KG280" s="91"/>
      <c r="KH280" s="91"/>
      <c r="KI280" s="91"/>
      <c r="KJ280" s="91"/>
      <c r="KK280" s="91"/>
      <c r="KL280" s="91"/>
      <c r="KM280" s="91"/>
      <c r="KN280" s="91"/>
      <c r="KO280" s="91"/>
      <c r="KP280" s="91"/>
      <c r="KQ280" s="91"/>
      <c r="KR280" s="91"/>
      <c r="KS280" s="91"/>
      <c r="KT280" s="91"/>
      <c r="KU280" s="91"/>
      <c r="KV280" s="91"/>
      <c r="KW280" s="91"/>
      <c r="KX280" s="91"/>
      <c r="KY280" s="91"/>
      <c r="KZ280" s="91"/>
      <c r="LA280" s="91"/>
      <c r="LB280" s="91"/>
      <c r="LC280" s="91"/>
      <c r="LD280" s="91"/>
      <c r="LE280" s="91"/>
      <c r="LF280" s="91"/>
      <c r="LG280" s="91"/>
      <c r="LH280" s="91"/>
      <c r="LI280" s="91"/>
      <c r="LJ280" s="91"/>
      <c r="LK280" s="91"/>
      <c r="LL280" s="91"/>
      <c r="LM280" s="91"/>
      <c r="LN280" s="91"/>
      <c r="LO280" s="91"/>
      <c r="LP280" s="91"/>
      <c r="LQ280" s="91"/>
      <c r="LR280" s="91"/>
      <c r="LS280" s="91"/>
      <c r="LT280" s="91"/>
      <c r="LU280" s="91"/>
      <c r="LV280" s="91"/>
      <c r="LW280" s="91"/>
      <c r="LX280" s="91"/>
      <c r="LY280" s="91"/>
    </row>
    <row r="281" spans="1:337" s="1" customFormat="1" ht="15" thickBot="1" x14ac:dyDescent="0.4">
      <c r="A281" s="61"/>
      <c r="B281" s="36">
        <v>1</v>
      </c>
      <c r="C281" s="37">
        <v>1</v>
      </c>
      <c r="D281" s="38">
        <v>0</v>
      </c>
      <c r="E281" s="54"/>
      <c r="F281" s="55"/>
      <c r="G281" s="56"/>
      <c r="H281" s="56"/>
      <c r="I281" s="57"/>
      <c r="J281" s="41"/>
      <c r="K281" s="42"/>
      <c r="L281" s="42"/>
      <c r="M281" s="42"/>
      <c r="N281" s="42"/>
      <c r="O281" s="14"/>
      <c r="P281" s="14"/>
      <c r="Q281" s="14"/>
      <c r="R281" s="14"/>
      <c r="S281" s="107">
        <v>-0.21343998516754459</v>
      </c>
      <c r="T281" s="15">
        <f t="shared" si="69"/>
        <v>0.44684166020078742</v>
      </c>
      <c r="U281" s="43"/>
      <c r="V281" s="19">
        <v>0.11171041505019685</v>
      </c>
      <c r="W281" s="44"/>
      <c r="X281" s="44"/>
      <c r="Y281" s="45"/>
      <c r="Z281" s="42"/>
      <c r="AA281" s="42"/>
      <c r="AB281" s="19"/>
      <c r="AC281" s="44"/>
      <c r="AD281" s="46"/>
      <c r="AE281" s="47"/>
      <c r="AF281" s="119"/>
      <c r="AG281" s="120"/>
      <c r="AH281" s="116"/>
      <c r="AI281" s="123"/>
      <c r="AJ281" s="126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  <c r="AY281" s="91"/>
      <c r="AZ281" s="91"/>
      <c r="BA281" s="91"/>
      <c r="BB281" s="91"/>
      <c r="BC281" s="91"/>
      <c r="BD281" s="91"/>
      <c r="BE281" s="91"/>
      <c r="BF281" s="91"/>
      <c r="BG281" s="91"/>
      <c r="BH281" s="91"/>
      <c r="BI281" s="91"/>
      <c r="BJ281" s="91"/>
      <c r="BK281" s="91"/>
      <c r="BL281" s="91"/>
      <c r="BM281" s="91"/>
      <c r="BN281" s="91"/>
      <c r="BO281" s="91"/>
      <c r="BP281" s="91"/>
      <c r="BQ281" s="91"/>
      <c r="BR281" s="91"/>
      <c r="BS281" s="91"/>
      <c r="BT281" s="91"/>
      <c r="BU281" s="91"/>
      <c r="BV281" s="91"/>
      <c r="BW281" s="91"/>
      <c r="BX281" s="91"/>
      <c r="BY281" s="91"/>
      <c r="BZ281" s="91"/>
      <c r="CA281" s="91"/>
      <c r="CB281" s="91"/>
      <c r="CC281" s="91"/>
      <c r="CD281" s="91"/>
      <c r="CE281" s="91"/>
      <c r="CF281" s="91"/>
      <c r="CG281" s="91"/>
      <c r="CH281" s="91"/>
      <c r="CI281" s="91"/>
      <c r="CJ281" s="91"/>
      <c r="CK281" s="91"/>
      <c r="CL281" s="91"/>
      <c r="CM281" s="91"/>
      <c r="CN281" s="91"/>
      <c r="CO281" s="91"/>
      <c r="CP281" s="91"/>
      <c r="CQ281" s="91"/>
      <c r="CR281" s="91"/>
      <c r="CS281" s="91"/>
      <c r="CT281" s="91"/>
      <c r="CU281" s="91"/>
      <c r="CV281" s="91"/>
      <c r="CW281" s="91"/>
      <c r="CX281" s="91"/>
      <c r="CY281" s="91"/>
      <c r="CZ281" s="91"/>
      <c r="DA281" s="91"/>
      <c r="DB281" s="91"/>
      <c r="DC281" s="91"/>
      <c r="DD281" s="91"/>
      <c r="DE281" s="91"/>
      <c r="DF281" s="91"/>
      <c r="DG281" s="91"/>
      <c r="DH281" s="91"/>
      <c r="DI281" s="91"/>
      <c r="DJ281" s="91"/>
      <c r="DK281" s="91"/>
      <c r="DL281" s="91"/>
      <c r="DM281" s="91"/>
      <c r="DN281" s="91"/>
      <c r="DO281" s="91"/>
      <c r="DP281" s="91"/>
      <c r="DQ281" s="91"/>
      <c r="DR281" s="91"/>
      <c r="DS281" s="91"/>
      <c r="DT281" s="91"/>
      <c r="DU281" s="91"/>
      <c r="DV281" s="91"/>
      <c r="DW281" s="91"/>
      <c r="DX281" s="91"/>
      <c r="DY281" s="91"/>
      <c r="DZ281" s="91"/>
      <c r="EA281" s="91"/>
      <c r="EB281" s="91"/>
      <c r="EC281" s="91"/>
      <c r="ED281" s="91"/>
      <c r="EE281" s="91"/>
      <c r="EF281" s="91"/>
      <c r="EG281" s="91"/>
      <c r="EH281" s="91"/>
      <c r="EI281" s="91"/>
      <c r="EJ281" s="91"/>
      <c r="EK281" s="91"/>
      <c r="EL281" s="91"/>
      <c r="EM281" s="91"/>
      <c r="EN281" s="91"/>
      <c r="EO281" s="91"/>
      <c r="EP281" s="91"/>
      <c r="EQ281" s="91"/>
      <c r="ER281" s="91"/>
      <c r="ES281" s="91"/>
      <c r="ET281" s="91"/>
      <c r="EU281" s="91"/>
      <c r="EV281" s="91"/>
      <c r="EW281" s="91"/>
      <c r="EX281" s="91"/>
      <c r="EY281" s="91"/>
      <c r="EZ281" s="91"/>
      <c r="FA281" s="91"/>
      <c r="FB281" s="91"/>
      <c r="FC281" s="91"/>
      <c r="FD281" s="91"/>
      <c r="FE281" s="91"/>
      <c r="FF281" s="91"/>
      <c r="FG281" s="91"/>
      <c r="FH281" s="91"/>
      <c r="FI281" s="91"/>
      <c r="FJ281" s="91"/>
      <c r="FK281" s="91"/>
      <c r="FL281" s="91"/>
      <c r="FM281" s="91"/>
      <c r="FN281" s="91"/>
      <c r="FO281" s="91"/>
      <c r="FP281" s="91"/>
      <c r="FQ281" s="91"/>
      <c r="FR281" s="91"/>
      <c r="FS281" s="91"/>
      <c r="FT281" s="91"/>
      <c r="FU281" s="91"/>
      <c r="FV281" s="91"/>
      <c r="FW281" s="91"/>
      <c r="FX281" s="91"/>
      <c r="FY281" s="91"/>
      <c r="FZ281" s="91"/>
      <c r="GA281" s="91"/>
      <c r="GB281" s="91"/>
      <c r="GC281" s="91"/>
      <c r="GD281" s="91"/>
      <c r="GE281" s="91"/>
      <c r="GF281" s="91"/>
      <c r="GG281" s="91"/>
      <c r="GH281" s="91"/>
      <c r="GI281" s="91"/>
      <c r="GJ281" s="91"/>
      <c r="GK281" s="91"/>
      <c r="GL281" s="91"/>
      <c r="GM281" s="91"/>
      <c r="GN281" s="91"/>
      <c r="GO281" s="91"/>
      <c r="GP281" s="91"/>
      <c r="GQ281" s="91"/>
      <c r="GR281" s="91"/>
      <c r="GS281" s="91"/>
      <c r="GT281" s="91"/>
      <c r="GU281" s="91"/>
      <c r="GV281" s="91"/>
      <c r="GW281" s="91"/>
      <c r="GX281" s="91"/>
      <c r="GY281" s="91"/>
      <c r="GZ281" s="91"/>
      <c r="HA281" s="91"/>
      <c r="HB281" s="91"/>
      <c r="HC281" s="91"/>
      <c r="HD281" s="91"/>
      <c r="HE281" s="91"/>
      <c r="HF281" s="91"/>
      <c r="HG281" s="91"/>
      <c r="HH281" s="91"/>
      <c r="HI281" s="91"/>
      <c r="HJ281" s="91"/>
      <c r="HK281" s="91"/>
      <c r="HL281" s="91"/>
      <c r="HM281" s="91"/>
      <c r="HN281" s="91"/>
      <c r="HO281" s="91"/>
      <c r="HP281" s="91"/>
      <c r="HQ281" s="91"/>
      <c r="HR281" s="91"/>
      <c r="HS281" s="91"/>
      <c r="HT281" s="91"/>
      <c r="HU281" s="91"/>
      <c r="HV281" s="91"/>
      <c r="HW281" s="91"/>
      <c r="HX281" s="91"/>
      <c r="HY281" s="91"/>
      <c r="HZ281" s="91"/>
      <c r="IA281" s="91"/>
      <c r="IB281" s="91"/>
      <c r="IC281" s="91"/>
      <c r="ID281" s="91"/>
      <c r="IE281" s="91"/>
      <c r="IF281" s="91"/>
      <c r="IG281" s="91"/>
      <c r="IH281" s="91"/>
      <c r="II281" s="91"/>
      <c r="IJ281" s="91"/>
      <c r="IK281" s="91"/>
      <c r="IL281" s="91"/>
      <c r="IM281" s="91"/>
      <c r="IN281" s="91"/>
      <c r="IO281" s="91"/>
      <c r="IP281" s="91"/>
      <c r="IQ281" s="91"/>
      <c r="IR281" s="91"/>
      <c r="IS281" s="91"/>
      <c r="IT281" s="91"/>
      <c r="IU281" s="91"/>
      <c r="IV281" s="91"/>
      <c r="IW281" s="91"/>
      <c r="IX281" s="91"/>
      <c r="IY281" s="91"/>
      <c r="IZ281" s="91"/>
      <c r="JA281" s="91"/>
      <c r="JB281" s="91"/>
      <c r="JC281" s="91"/>
      <c r="JD281" s="91"/>
      <c r="JE281" s="91"/>
      <c r="JF281" s="91"/>
      <c r="JG281" s="91"/>
      <c r="JH281" s="91"/>
      <c r="JI281" s="91"/>
      <c r="JJ281" s="91"/>
      <c r="JK281" s="91"/>
      <c r="JL281" s="91"/>
      <c r="JM281" s="91"/>
      <c r="JN281" s="91"/>
      <c r="JO281" s="91"/>
      <c r="JP281" s="91"/>
      <c r="JQ281" s="91"/>
      <c r="JR281" s="91"/>
      <c r="JS281" s="91"/>
      <c r="JT281" s="91"/>
      <c r="JU281" s="91"/>
      <c r="JV281" s="91"/>
      <c r="JW281" s="91"/>
      <c r="JX281" s="91"/>
      <c r="JY281" s="91"/>
      <c r="JZ281" s="91"/>
      <c r="KA281" s="91"/>
      <c r="KB281" s="91"/>
      <c r="KC281" s="91"/>
      <c r="KD281" s="91"/>
      <c r="KE281" s="91"/>
      <c r="KF281" s="91"/>
      <c r="KG281" s="91"/>
      <c r="KH281" s="91"/>
      <c r="KI281" s="91"/>
      <c r="KJ281" s="91"/>
      <c r="KK281" s="91"/>
      <c r="KL281" s="91"/>
      <c r="KM281" s="91"/>
      <c r="KN281" s="91"/>
      <c r="KO281" s="91"/>
      <c r="KP281" s="91"/>
      <c r="KQ281" s="91"/>
      <c r="KR281" s="91"/>
      <c r="KS281" s="91"/>
      <c r="KT281" s="91"/>
      <c r="KU281" s="91"/>
      <c r="KV281" s="91"/>
      <c r="KW281" s="91"/>
      <c r="KX281" s="91"/>
      <c r="KY281" s="91"/>
      <c r="KZ281" s="91"/>
      <c r="LA281" s="91"/>
      <c r="LB281" s="91"/>
      <c r="LC281" s="91"/>
      <c r="LD281" s="91"/>
      <c r="LE281" s="91"/>
      <c r="LF281" s="91"/>
      <c r="LG281" s="91"/>
      <c r="LH281" s="91"/>
      <c r="LI281" s="91"/>
      <c r="LJ281" s="91"/>
      <c r="LK281" s="91"/>
      <c r="LL281" s="91"/>
      <c r="LM281" s="91"/>
      <c r="LN281" s="91"/>
      <c r="LO281" s="91"/>
      <c r="LP281" s="91"/>
      <c r="LQ281" s="91"/>
      <c r="LR281" s="91"/>
      <c r="LS281" s="91"/>
      <c r="LT281" s="91"/>
      <c r="LU281" s="91"/>
      <c r="LV281" s="91"/>
      <c r="LW281" s="91"/>
      <c r="LX281" s="91"/>
      <c r="LY281" s="91"/>
    </row>
    <row r="282" spans="1:337" s="1" customFormat="1" ht="15" thickBot="1" x14ac:dyDescent="0.4">
      <c r="A282" s="59">
        <f>A278+1</f>
        <v>69</v>
      </c>
      <c r="B282" s="3">
        <v>0</v>
      </c>
      <c r="C282" s="4">
        <v>0</v>
      </c>
      <c r="D282" s="5">
        <v>0</v>
      </c>
      <c r="E282" s="48" cm="1">
        <f t="array" ref="E282:F284">AF278:AG280</f>
        <v>-0.44678459387749347</v>
      </c>
      <c r="F282" s="49">
        <v>-0.29154157030023875</v>
      </c>
      <c r="G282" s="49" cm="1">
        <f t="array" ref="G282:G284">AI278:AI280</f>
        <v>4.6348000659390252</v>
      </c>
      <c r="H282" s="49" cm="1">
        <f t="array" ref="H282:H284">AH278:AH280</f>
        <v>0.44557885564145444</v>
      </c>
      <c r="I282" s="52">
        <f>AJ278</f>
        <v>-1.7551854164623322</v>
      </c>
      <c r="J282" s="8">
        <v>3</v>
      </c>
      <c r="K282" s="9" cm="1">
        <f t="array" ref="K282:N284" xml:space="preserve"> MMULT(E282:F284, TRANSPOSE(B282:C285))+H282:H284</f>
        <v>0.44557885564145444</v>
      </c>
      <c r="L282" s="9">
        <v>0.15403728534121569</v>
      </c>
      <c r="M282" s="9">
        <v>-1.2057382360390334E-3</v>
      </c>
      <c r="N282" s="9">
        <v>-0.29274730853627778</v>
      </c>
      <c r="O282" s="11">
        <f>(EXP(K282)-EXP(-K282))/(EXP(K282)+EXP(-K282))</f>
        <v>0.41825805148954176</v>
      </c>
      <c r="P282" s="11">
        <f t="shared" ref="P282:R284" si="73">1/(1+EXP(-L282))</f>
        <v>0.53843335746047405</v>
      </c>
      <c r="Q282" s="11">
        <f t="shared" si="73"/>
        <v>0.49969856547750913</v>
      </c>
      <c r="R282" s="11">
        <f t="shared" si="73"/>
        <v>0.42733141388327606</v>
      </c>
      <c r="S282" s="105" cm="1">
        <f t="array" ref="S282:S285">MMULT(TRANSPOSE(O282:R284), G282:G284)+I282</f>
        <v>-0.1957983757105044</v>
      </c>
      <c r="T282" s="15">
        <f t="shared" si="69"/>
        <v>0.45120619059965084</v>
      </c>
      <c r="U282" s="16" cm="1">
        <f t="array" ref="U282">0.25*(-SUMPRODUCT(D282:D285,LN(T282:T285))-SUMPRODUCT(1-D282:D285,LN(1-T282:T285)))</f>
        <v>0.58644122291476297</v>
      </c>
      <c r="V282" s="17" cm="1">
        <f t="array" ref="V282:V285">0.25*(T282:T285-D282:D285)</f>
        <v>0.11280154764991271</v>
      </c>
      <c r="W282" s="20" cm="1">
        <f t="array" ref="W282:W284" xml:space="preserve"> TRANSPOSE(MMULT( TRANSPOSE(_xlfn.ANCHORARRAY(V282)), TRANSPOSE(O282:R284)))</f>
        <v>-1.8916182927572037E-2</v>
      </c>
      <c r="X282" s="20">
        <f>SUM(_xlfn.ANCHORARRAY(V282))</f>
        <v>5.2614871561716264E-3</v>
      </c>
      <c r="Y282" s="22" cm="1">
        <f t="array" ref="Y282:AB284">(G282:G284)*(TRANSPOSE(_xlfn.ANCHORARRAY(V282))*(O282:R284)*(1-O282:R284))</f>
        <v>0.12720985390929873</v>
      </c>
      <c r="Z282" s="23">
        <v>-0.1272180358994433</v>
      </c>
      <c r="AA282" s="23">
        <v>-0.12601437923363584</v>
      </c>
      <c r="AB282" s="17">
        <v>0.12664900476137025</v>
      </c>
      <c r="AC282" s="20" cm="1">
        <f t="array" ref="AC282:AD284">MMULT((_xlfn.ANCHORARRAY(Y282)),(B282:C285))</f>
        <v>6.346255277344115E-4</v>
      </c>
      <c r="AD282" s="26">
        <v>-5.6903113807305061E-4</v>
      </c>
      <c r="AE282" s="28">
        <f>SUM(Y282:AB282)</f>
        <v>6.2644353758983806E-4</v>
      </c>
      <c r="AF282" s="117" cm="1">
        <f t="array" ref="AF282:AG284">E282:F284-3*(_xlfn.ANCHORARRAY(AC282))</f>
        <v>-0.44868847046069671</v>
      </c>
      <c r="AG282" s="118">
        <v>-0.2898344768860196</v>
      </c>
      <c r="AH282" s="114" cm="1">
        <f t="array" ref="AH282:AH284">(H282:H284)-3*(AE282:AE284)</f>
        <v>0.44369952502868493</v>
      </c>
      <c r="AI282" s="121" cm="1">
        <f t="array" ref="AI282:AI284">G282:G284-3*(_xlfn.ANCHORARRAY(W282))</f>
        <v>4.6915486147217411</v>
      </c>
      <c r="AJ282" s="124">
        <f>I282-3*(X282)</f>
        <v>-1.7709698779308471</v>
      </c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  <c r="AY282" s="91"/>
      <c r="AZ282" s="91"/>
      <c r="BA282" s="91"/>
      <c r="BB282" s="91"/>
      <c r="BC282" s="91"/>
      <c r="BD282" s="91"/>
      <c r="BE282" s="91"/>
      <c r="BF282" s="91"/>
      <c r="BG282" s="91"/>
      <c r="BH282" s="91"/>
      <c r="BI282" s="91"/>
      <c r="BJ282" s="91"/>
      <c r="BK282" s="91"/>
      <c r="BL282" s="91"/>
      <c r="BM282" s="91"/>
      <c r="BN282" s="91"/>
      <c r="BO282" s="91"/>
      <c r="BP282" s="91"/>
      <c r="BQ282" s="91"/>
      <c r="BR282" s="91"/>
      <c r="BS282" s="91"/>
      <c r="BT282" s="91"/>
      <c r="BU282" s="91"/>
      <c r="BV282" s="91"/>
      <c r="BW282" s="91"/>
      <c r="BX282" s="91"/>
      <c r="BY282" s="91"/>
      <c r="BZ282" s="91"/>
      <c r="CA282" s="91"/>
      <c r="CB282" s="91"/>
      <c r="CC282" s="91"/>
      <c r="CD282" s="91"/>
      <c r="CE282" s="91"/>
      <c r="CF282" s="91"/>
      <c r="CG282" s="91"/>
      <c r="CH282" s="91"/>
      <c r="CI282" s="91"/>
      <c r="CJ282" s="91"/>
      <c r="CK282" s="91"/>
      <c r="CL282" s="91"/>
      <c r="CM282" s="91"/>
      <c r="CN282" s="91"/>
      <c r="CO282" s="91"/>
      <c r="CP282" s="91"/>
      <c r="CQ282" s="91"/>
      <c r="CR282" s="91"/>
      <c r="CS282" s="91"/>
      <c r="CT282" s="91"/>
      <c r="CU282" s="91"/>
      <c r="CV282" s="91"/>
      <c r="CW282" s="91"/>
      <c r="CX282" s="91"/>
      <c r="CY282" s="91"/>
      <c r="CZ282" s="91"/>
      <c r="DA282" s="91"/>
      <c r="DB282" s="91"/>
      <c r="DC282" s="91"/>
      <c r="DD282" s="91"/>
      <c r="DE282" s="91"/>
      <c r="DF282" s="91"/>
      <c r="DG282" s="91"/>
      <c r="DH282" s="91"/>
      <c r="DI282" s="91"/>
      <c r="DJ282" s="91"/>
      <c r="DK282" s="91"/>
      <c r="DL282" s="91"/>
      <c r="DM282" s="91"/>
      <c r="DN282" s="91"/>
      <c r="DO282" s="91"/>
      <c r="DP282" s="91"/>
      <c r="DQ282" s="91"/>
      <c r="DR282" s="91"/>
      <c r="DS282" s="91"/>
      <c r="DT282" s="91"/>
      <c r="DU282" s="91"/>
      <c r="DV282" s="91"/>
      <c r="DW282" s="91"/>
      <c r="DX282" s="91"/>
      <c r="DY282" s="91"/>
      <c r="DZ282" s="91"/>
      <c r="EA282" s="91"/>
      <c r="EB282" s="91"/>
      <c r="EC282" s="91"/>
      <c r="ED282" s="91"/>
      <c r="EE282" s="91"/>
      <c r="EF282" s="91"/>
      <c r="EG282" s="91"/>
      <c r="EH282" s="91"/>
      <c r="EI282" s="91"/>
      <c r="EJ282" s="91"/>
      <c r="EK282" s="91"/>
      <c r="EL282" s="91"/>
      <c r="EM282" s="91"/>
      <c r="EN282" s="91"/>
      <c r="EO282" s="91"/>
      <c r="EP282" s="91"/>
      <c r="EQ282" s="91"/>
      <c r="ER282" s="91"/>
      <c r="ES282" s="91"/>
      <c r="ET282" s="91"/>
      <c r="EU282" s="91"/>
      <c r="EV282" s="91"/>
      <c r="EW282" s="91"/>
      <c r="EX282" s="91"/>
      <c r="EY282" s="91"/>
      <c r="EZ282" s="91"/>
      <c r="FA282" s="91"/>
      <c r="FB282" s="91"/>
      <c r="FC282" s="91"/>
      <c r="FD282" s="91"/>
      <c r="FE282" s="91"/>
      <c r="FF282" s="91"/>
      <c r="FG282" s="91"/>
      <c r="FH282" s="91"/>
      <c r="FI282" s="91"/>
      <c r="FJ282" s="91"/>
      <c r="FK282" s="91"/>
      <c r="FL282" s="91"/>
      <c r="FM282" s="91"/>
      <c r="FN282" s="91"/>
      <c r="FO282" s="91"/>
      <c r="FP282" s="91"/>
      <c r="FQ282" s="91"/>
      <c r="FR282" s="91"/>
      <c r="FS282" s="91"/>
      <c r="FT282" s="91"/>
      <c r="FU282" s="91"/>
      <c r="FV282" s="91"/>
      <c r="FW282" s="91"/>
      <c r="FX282" s="91"/>
      <c r="FY282" s="91"/>
      <c r="FZ282" s="91"/>
      <c r="GA282" s="91"/>
      <c r="GB282" s="91"/>
      <c r="GC282" s="91"/>
      <c r="GD282" s="91"/>
      <c r="GE282" s="91"/>
      <c r="GF282" s="91"/>
      <c r="GG282" s="91"/>
      <c r="GH282" s="91"/>
      <c r="GI282" s="91"/>
      <c r="GJ282" s="91"/>
      <c r="GK282" s="91"/>
      <c r="GL282" s="91"/>
      <c r="GM282" s="91"/>
      <c r="GN282" s="91"/>
      <c r="GO282" s="91"/>
      <c r="GP282" s="91"/>
      <c r="GQ282" s="91"/>
      <c r="GR282" s="91"/>
      <c r="GS282" s="91"/>
      <c r="GT282" s="91"/>
      <c r="GU282" s="91"/>
      <c r="GV282" s="91"/>
      <c r="GW282" s="91"/>
      <c r="GX282" s="91"/>
      <c r="GY282" s="91"/>
      <c r="GZ282" s="91"/>
      <c r="HA282" s="91"/>
      <c r="HB282" s="91"/>
      <c r="HC282" s="91"/>
      <c r="HD282" s="91"/>
      <c r="HE282" s="91"/>
      <c r="HF282" s="91"/>
      <c r="HG282" s="91"/>
      <c r="HH282" s="91"/>
      <c r="HI282" s="91"/>
      <c r="HJ282" s="91"/>
      <c r="HK282" s="91"/>
      <c r="HL282" s="91"/>
      <c r="HM282" s="91"/>
      <c r="HN282" s="91"/>
      <c r="HO282" s="91"/>
      <c r="HP282" s="91"/>
      <c r="HQ282" s="91"/>
      <c r="HR282" s="91"/>
      <c r="HS282" s="91"/>
      <c r="HT282" s="91"/>
      <c r="HU282" s="91"/>
      <c r="HV282" s="91"/>
      <c r="HW282" s="91"/>
      <c r="HX282" s="91"/>
      <c r="HY282" s="91"/>
      <c r="HZ282" s="91"/>
      <c r="IA282" s="91"/>
      <c r="IB282" s="91"/>
      <c r="IC282" s="91"/>
      <c r="ID282" s="91"/>
      <c r="IE282" s="91"/>
      <c r="IF282" s="91"/>
      <c r="IG282" s="91"/>
      <c r="IH282" s="91"/>
      <c r="II282" s="91"/>
      <c r="IJ282" s="91"/>
      <c r="IK282" s="91"/>
      <c r="IL282" s="91"/>
      <c r="IM282" s="91"/>
      <c r="IN282" s="91"/>
      <c r="IO282" s="91"/>
      <c r="IP282" s="91"/>
      <c r="IQ282" s="91"/>
      <c r="IR282" s="91"/>
      <c r="IS282" s="91"/>
      <c r="IT282" s="91"/>
      <c r="IU282" s="91"/>
      <c r="IV282" s="91"/>
      <c r="IW282" s="91"/>
      <c r="IX282" s="91"/>
      <c r="IY282" s="91"/>
      <c r="IZ282" s="91"/>
      <c r="JA282" s="91"/>
      <c r="JB282" s="91"/>
      <c r="JC282" s="91"/>
      <c r="JD282" s="91"/>
      <c r="JE282" s="91"/>
      <c r="JF282" s="91"/>
      <c r="JG282" s="91"/>
      <c r="JH282" s="91"/>
      <c r="JI282" s="91"/>
      <c r="JJ282" s="91"/>
      <c r="JK282" s="91"/>
      <c r="JL282" s="91"/>
      <c r="JM282" s="91"/>
      <c r="JN282" s="91"/>
      <c r="JO282" s="91"/>
      <c r="JP282" s="91"/>
      <c r="JQ282" s="91"/>
      <c r="JR282" s="91"/>
      <c r="JS282" s="91"/>
      <c r="JT282" s="91"/>
      <c r="JU282" s="91"/>
      <c r="JV282" s="91"/>
      <c r="JW282" s="91"/>
      <c r="JX282" s="91"/>
      <c r="JY282" s="91"/>
      <c r="JZ282" s="91"/>
      <c r="KA282" s="91"/>
      <c r="KB282" s="91"/>
      <c r="KC282" s="91"/>
      <c r="KD282" s="91"/>
      <c r="KE282" s="91"/>
      <c r="KF282" s="91"/>
      <c r="KG282" s="91"/>
      <c r="KH282" s="91"/>
      <c r="KI282" s="91"/>
      <c r="KJ282" s="91"/>
      <c r="KK282" s="91"/>
      <c r="KL282" s="91"/>
      <c r="KM282" s="91"/>
      <c r="KN282" s="91"/>
      <c r="KO282" s="91"/>
      <c r="KP282" s="91"/>
      <c r="KQ282" s="91"/>
      <c r="KR282" s="91"/>
      <c r="KS282" s="91"/>
      <c r="KT282" s="91"/>
      <c r="KU282" s="91"/>
      <c r="KV282" s="91"/>
      <c r="KW282" s="91"/>
      <c r="KX282" s="91"/>
      <c r="KY282" s="91"/>
      <c r="KZ282" s="91"/>
      <c r="LA282" s="91"/>
      <c r="LB282" s="91"/>
      <c r="LC282" s="91"/>
      <c r="LD282" s="91"/>
      <c r="LE282" s="91"/>
      <c r="LF282" s="91"/>
      <c r="LG282" s="91"/>
      <c r="LH282" s="91"/>
      <c r="LI282" s="91"/>
      <c r="LJ282" s="91"/>
      <c r="LK282" s="91"/>
      <c r="LL282" s="91"/>
      <c r="LM282" s="91"/>
      <c r="LN282" s="91"/>
      <c r="LO282" s="91"/>
      <c r="LP282" s="91"/>
      <c r="LQ282" s="91"/>
      <c r="LR282" s="91"/>
      <c r="LS282" s="91"/>
      <c r="LT282" s="91"/>
      <c r="LU282" s="91"/>
      <c r="LV282" s="91"/>
      <c r="LW282" s="91"/>
      <c r="LX282" s="91"/>
      <c r="LY282" s="91"/>
    </row>
    <row r="283" spans="1:337" s="1" customFormat="1" ht="15" thickBot="1" x14ac:dyDescent="0.4">
      <c r="A283" s="60"/>
      <c r="B283" s="29">
        <v>0</v>
      </c>
      <c r="C283" s="30">
        <v>1</v>
      </c>
      <c r="D283" s="31">
        <v>1</v>
      </c>
      <c r="E283" s="50">
        <v>-0.48331766853565833</v>
      </c>
      <c r="F283" s="51">
        <v>0.85754126689091736</v>
      </c>
      <c r="G283" s="49">
        <v>-0.65428733561807284</v>
      </c>
      <c r="H283" s="49">
        <v>0.25192679338479579</v>
      </c>
      <c r="I283" s="53"/>
      <c r="J283" s="34"/>
      <c r="K283" s="10">
        <v>0.25192679338479579</v>
      </c>
      <c r="L283" s="10">
        <v>1.1094680602757132</v>
      </c>
      <c r="M283" s="10">
        <v>-0.23139087515086254</v>
      </c>
      <c r="N283" s="10">
        <v>0.62615039174005482</v>
      </c>
      <c r="O283" s="13">
        <f>1/(1+EXP(-K283))</f>
        <v>0.56265069345261309</v>
      </c>
      <c r="P283" s="13">
        <f t="shared" si="73"/>
        <v>0.75202992813220915</v>
      </c>
      <c r="Q283" s="13">
        <f t="shared" si="73"/>
        <v>0.44240901232946234</v>
      </c>
      <c r="R283" s="13">
        <f t="shared" si="73"/>
        <v>0.65161606357957647</v>
      </c>
      <c r="S283" s="106">
        <v>0.23391947493668064</v>
      </c>
      <c r="T283" s="15">
        <f t="shared" si="69"/>
        <v>0.55821465980052254</v>
      </c>
      <c r="U283" s="35"/>
      <c r="V283" s="18">
        <v>-0.11044633504986937</v>
      </c>
      <c r="W283" s="21">
        <v>5.055008498371899E-3</v>
      </c>
      <c r="X283" s="21"/>
      <c r="Y283" s="24">
        <v>-1.8161464793412487E-2</v>
      </c>
      <c r="Z283" s="25">
        <v>1.3475789412814054E-2</v>
      </c>
      <c r="AA283" s="25">
        <v>1.7553247415588721E-2</v>
      </c>
      <c r="AB283" s="18">
        <v>-1.6585211525453301E-2</v>
      </c>
      <c r="AC283" s="21">
        <v>9.6803589013541927E-4</v>
      </c>
      <c r="AD283" s="27">
        <v>-3.1094221126392475E-3</v>
      </c>
      <c r="AE283" s="28">
        <f>SUM(Y283:AB283)</f>
        <v>-3.717639490463014E-3</v>
      </c>
      <c r="AF283" s="117">
        <v>-0.4862217762060646</v>
      </c>
      <c r="AG283" s="118">
        <v>0.86686953322883509</v>
      </c>
      <c r="AH283" s="115">
        <v>0.26307971185618484</v>
      </c>
      <c r="AI283" s="122">
        <v>-0.66945236111318851</v>
      </c>
      <c r="AJ283" s="125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  <c r="AY283" s="91"/>
      <c r="AZ283" s="91"/>
      <c r="BA283" s="91"/>
      <c r="BB283" s="91"/>
      <c r="BC283" s="91"/>
      <c r="BD283" s="91"/>
      <c r="BE283" s="91"/>
      <c r="BF283" s="91"/>
      <c r="BG283" s="91"/>
      <c r="BH283" s="91"/>
      <c r="BI283" s="91"/>
      <c r="BJ283" s="91"/>
      <c r="BK283" s="91"/>
      <c r="BL283" s="91"/>
      <c r="BM283" s="91"/>
      <c r="BN283" s="91"/>
      <c r="BO283" s="91"/>
      <c r="BP283" s="91"/>
      <c r="BQ283" s="91"/>
      <c r="BR283" s="91"/>
      <c r="BS283" s="91"/>
      <c r="BT283" s="91"/>
      <c r="BU283" s="91"/>
      <c r="BV283" s="91"/>
      <c r="BW283" s="91"/>
      <c r="BX283" s="91"/>
      <c r="BY283" s="91"/>
      <c r="BZ283" s="91"/>
      <c r="CA283" s="91"/>
      <c r="CB283" s="91"/>
      <c r="CC283" s="91"/>
      <c r="CD283" s="91"/>
      <c r="CE283" s="91"/>
      <c r="CF283" s="91"/>
      <c r="CG283" s="91"/>
      <c r="CH283" s="91"/>
      <c r="CI283" s="91"/>
      <c r="CJ283" s="91"/>
      <c r="CK283" s="91"/>
      <c r="CL283" s="91"/>
      <c r="CM283" s="91"/>
      <c r="CN283" s="91"/>
      <c r="CO283" s="91"/>
      <c r="CP283" s="91"/>
      <c r="CQ283" s="91"/>
      <c r="CR283" s="91"/>
      <c r="CS283" s="91"/>
      <c r="CT283" s="91"/>
      <c r="CU283" s="91"/>
      <c r="CV283" s="91"/>
      <c r="CW283" s="91"/>
      <c r="CX283" s="91"/>
      <c r="CY283" s="91"/>
      <c r="CZ283" s="91"/>
      <c r="DA283" s="91"/>
      <c r="DB283" s="91"/>
      <c r="DC283" s="91"/>
      <c r="DD283" s="91"/>
      <c r="DE283" s="91"/>
      <c r="DF283" s="91"/>
      <c r="DG283" s="91"/>
      <c r="DH283" s="91"/>
      <c r="DI283" s="91"/>
      <c r="DJ283" s="91"/>
      <c r="DK283" s="91"/>
      <c r="DL283" s="91"/>
      <c r="DM283" s="91"/>
      <c r="DN283" s="91"/>
      <c r="DO283" s="91"/>
      <c r="DP283" s="91"/>
      <c r="DQ283" s="91"/>
      <c r="DR283" s="91"/>
      <c r="DS283" s="91"/>
      <c r="DT283" s="91"/>
      <c r="DU283" s="91"/>
      <c r="DV283" s="91"/>
      <c r="DW283" s="91"/>
      <c r="DX283" s="91"/>
      <c r="DY283" s="91"/>
      <c r="DZ283" s="91"/>
      <c r="EA283" s="91"/>
      <c r="EB283" s="91"/>
      <c r="EC283" s="91"/>
      <c r="ED283" s="91"/>
      <c r="EE283" s="91"/>
      <c r="EF283" s="91"/>
      <c r="EG283" s="91"/>
      <c r="EH283" s="91"/>
      <c r="EI283" s="91"/>
      <c r="EJ283" s="91"/>
      <c r="EK283" s="91"/>
      <c r="EL283" s="91"/>
      <c r="EM283" s="91"/>
      <c r="EN283" s="91"/>
      <c r="EO283" s="91"/>
      <c r="EP283" s="91"/>
      <c r="EQ283" s="91"/>
      <c r="ER283" s="91"/>
      <c r="ES283" s="91"/>
      <c r="ET283" s="91"/>
      <c r="EU283" s="91"/>
      <c r="EV283" s="91"/>
      <c r="EW283" s="91"/>
      <c r="EX283" s="91"/>
      <c r="EY283" s="91"/>
      <c r="EZ283" s="91"/>
      <c r="FA283" s="91"/>
      <c r="FB283" s="91"/>
      <c r="FC283" s="91"/>
      <c r="FD283" s="91"/>
      <c r="FE283" s="91"/>
      <c r="FF283" s="91"/>
      <c r="FG283" s="91"/>
      <c r="FH283" s="91"/>
      <c r="FI283" s="91"/>
      <c r="FJ283" s="91"/>
      <c r="FK283" s="91"/>
      <c r="FL283" s="91"/>
      <c r="FM283" s="91"/>
      <c r="FN283" s="91"/>
      <c r="FO283" s="91"/>
      <c r="FP283" s="91"/>
      <c r="FQ283" s="91"/>
      <c r="FR283" s="91"/>
      <c r="FS283" s="91"/>
      <c r="FT283" s="91"/>
      <c r="FU283" s="91"/>
      <c r="FV283" s="91"/>
      <c r="FW283" s="91"/>
      <c r="FX283" s="91"/>
      <c r="FY283" s="91"/>
      <c r="FZ283" s="91"/>
      <c r="GA283" s="91"/>
      <c r="GB283" s="91"/>
      <c r="GC283" s="91"/>
      <c r="GD283" s="91"/>
      <c r="GE283" s="91"/>
      <c r="GF283" s="91"/>
      <c r="GG283" s="91"/>
      <c r="GH283" s="91"/>
      <c r="GI283" s="91"/>
      <c r="GJ283" s="91"/>
      <c r="GK283" s="91"/>
      <c r="GL283" s="91"/>
      <c r="GM283" s="91"/>
      <c r="GN283" s="91"/>
      <c r="GO283" s="91"/>
      <c r="GP283" s="91"/>
      <c r="GQ283" s="91"/>
      <c r="GR283" s="91"/>
      <c r="GS283" s="91"/>
      <c r="GT283" s="91"/>
      <c r="GU283" s="91"/>
      <c r="GV283" s="91"/>
      <c r="GW283" s="91"/>
      <c r="GX283" s="91"/>
      <c r="GY283" s="91"/>
      <c r="GZ283" s="91"/>
      <c r="HA283" s="91"/>
      <c r="HB283" s="91"/>
      <c r="HC283" s="91"/>
      <c r="HD283" s="91"/>
      <c r="HE283" s="91"/>
      <c r="HF283" s="91"/>
      <c r="HG283" s="91"/>
      <c r="HH283" s="91"/>
      <c r="HI283" s="91"/>
      <c r="HJ283" s="91"/>
      <c r="HK283" s="91"/>
      <c r="HL283" s="91"/>
      <c r="HM283" s="91"/>
      <c r="HN283" s="91"/>
      <c r="HO283" s="91"/>
      <c r="HP283" s="91"/>
      <c r="HQ283" s="91"/>
      <c r="HR283" s="91"/>
      <c r="HS283" s="91"/>
      <c r="HT283" s="91"/>
      <c r="HU283" s="91"/>
      <c r="HV283" s="91"/>
      <c r="HW283" s="91"/>
      <c r="HX283" s="91"/>
      <c r="HY283" s="91"/>
      <c r="HZ283" s="91"/>
      <c r="IA283" s="91"/>
      <c r="IB283" s="91"/>
      <c r="IC283" s="91"/>
      <c r="ID283" s="91"/>
      <c r="IE283" s="91"/>
      <c r="IF283" s="91"/>
      <c r="IG283" s="91"/>
      <c r="IH283" s="91"/>
      <c r="II283" s="91"/>
      <c r="IJ283" s="91"/>
      <c r="IK283" s="91"/>
      <c r="IL283" s="91"/>
      <c r="IM283" s="91"/>
      <c r="IN283" s="91"/>
      <c r="IO283" s="91"/>
      <c r="IP283" s="91"/>
      <c r="IQ283" s="91"/>
      <c r="IR283" s="91"/>
      <c r="IS283" s="91"/>
      <c r="IT283" s="91"/>
      <c r="IU283" s="91"/>
      <c r="IV283" s="91"/>
      <c r="IW283" s="91"/>
      <c r="IX283" s="91"/>
      <c r="IY283" s="91"/>
      <c r="IZ283" s="91"/>
      <c r="JA283" s="91"/>
      <c r="JB283" s="91"/>
      <c r="JC283" s="91"/>
      <c r="JD283" s="91"/>
      <c r="JE283" s="91"/>
      <c r="JF283" s="91"/>
      <c r="JG283" s="91"/>
      <c r="JH283" s="91"/>
      <c r="JI283" s="91"/>
      <c r="JJ283" s="91"/>
      <c r="JK283" s="91"/>
      <c r="JL283" s="91"/>
      <c r="JM283" s="91"/>
      <c r="JN283" s="91"/>
      <c r="JO283" s="91"/>
      <c r="JP283" s="91"/>
      <c r="JQ283" s="91"/>
      <c r="JR283" s="91"/>
      <c r="JS283" s="91"/>
      <c r="JT283" s="91"/>
      <c r="JU283" s="91"/>
      <c r="JV283" s="91"/>
      <c r="JW283" s="91"/>
      <c r="JX283" s="91"/>
      <c r="JY283" s="91"/>
      <c r="JZ283" s="91"/>
      <c r="KA283" s="91"/>
      <c r="KB283" s="91"/>
      <c r="KC283" s="91"/>
      <c r="KD283" s="91"/>
      <c r="KE283" s="91"/>
      <c r="KF283" s="91"/>
      <c r="KG283" s="91"/>
      <c r="KH283" s="91"/>
      <c r="KI283" s="91"/>
      <c r="KJ283" s="91"/>
      <c r="KK283" s="91"/>
      <c r="KL283" s="91"/>
      <c r="KM283" s="91"/>
      <c r="KN283" s="91"/>
      <c r="KO283" s="91"/>
      <c r="KP283" s="91"/>
      <c r="KQ283" s="91"/>
      <c r="KR283" s="91"/>
      <c r="KS283" s="91"/>
      <c r="KT283" s="91"/>
      <c r="KU283" s="91"/>
      <c r="KV283" s="91"/>
      <c r="KW283" s="91"/>
      <c r="KX283" s="91"/>
      <c r="KY283" s="91"/>
      <c r="KZ283" s="91"/>
      <c r="LA283" s="91"/>
      <c r="LB283" s="91"/>
      <c r="LC283" s="91"/>
      <c r="LD283" s="91"/>
      <c r="LE283" s="91"/>
      <c r="LF283" s="91"/>
      <c r="LG283" s="91"/>
      <c r="LH283" s="91"/>
      <c r="LI283" s="91"/>
      <c r="LJ283" s="91"/>
      <c r="LK283" s="91"/>
      <c r="LL283" s="91"/>
      <c r="LM283" s="91"/>
      <c r="LN283" s="91"/>
      <c r="LO283" s="91"/>
      <c r="LP283" s="91"/>
      <c r="LQ283" s="91"/>
      <c r="LR283" s="91"/>
      <c r="LS283" s="91"/>
      <c r="LT283" s="91"/>
      <c r="LU283" s="91"/>
      <c r="LV283" s="91"/>
      <c r="LW283" s="91"/>
      <c r="LX283" s="91"/>
      <c r="LY283" s="91"/>
    </row>
    <row r="284" spans="1:337" s="1" customFormat="1" ht="15" thickBot="1" x14ac:dyDescent="0.4">
      <c r="A284" s="60"/>
      <c r="B284" s="29">
        <v>1</v>
      </c>
      <c r="C284" s="30">
        <v>0</v>
      </c>
      <c r="D284" s="31">
        <v>1</v>
      </c>
      <c r="E284" s="50">
        <v>-0.17438716538127824</v>
      </c>
      <c r="F284" s="51">
        <v>0.53949830286326128</v>
      </c>
      <c r="G284" s="49">
        <v>-2.5083677245287692E-2</v>
      </c>
      <c r="H284" s="49">
        <v>-0.24385433073487209</v>
      </c>
      <c r="I284" s="53"/>
      <c r="J284" s="34"/>
      <c r="K284" s="10">
        <v>-0.24385433073487209</v>
      </c>
      <c r="L284" s="10">
        <v>0.29564397212838922</v>
      </c>
      <c r="M284" s="10">
        <v>-0.41824149611615036</v>
      </c>
      <c r="N284" s="10">
        <v>0.12125680674711095</v>
      </c>
      <c r="O284" s="13">
        <f>1/(1+EXP(-K284))</f>
        <v>0.43933673124931127</v>
      </c>
      <c r="P284" s="13">
        <f t="shared" si="73"/>
        <v>0.57337730585697544</v>
      </c>
      <c r="Q284" s="13">
        <f t="shared" si="73"/>
        <v>0.39693762114957465</v>
      </c>
      <c r="R284" s="13">
        <f t="shared" si="73"/>
        <v>0.53027711320365589</v>
      </c>
      <c r="S284" s="106">
        <v>0.26139825865656796</v>
      </c>
      <c r="T284" s="15">
        <f t="shared" si="69"/>
        <v>0.56497998363367341</v>
      </c>
      <c r="U284" s="35"/>
      <c r="V284" s="18">
        <v>-0.10875500409158165</v>
      </c>
      <c r="W284" s="21">
        <v>2.2729090774171179E-3</v>
      </c>
      <c r="X284" s="21"/>
      <c r="Y284" s="24">
        <v>-6.969568348453377E-4</v>
      </c>
      <c r="Z284" s="25">
        <v>6.7768358607466221E-4</v>
      </c>
      <c r="AA284" s="25">
        <v>6.5301769889784074E-4</v>
      </c>
      <c r="AB284" s="18">
        <v>-6.9765129601325512E-4</v>
      </c>
      <c r="AC284" s="21">
        <v>-4.4633597115414383E-5</v>
      </c>
      <c r="AD284" s="27">
        <v>-1.9967709938592906E-5</v>
      </c>
      <c r="AE284" s="28">
        <f>SUM(Y284:AB284)</f>
        <v>-6.3906845886089873E-5</v>
      </c>
      <c r="AF284" s="117">
        <v>-0.17425326458993201</v>
      </c>
      <c r="AG284" s="118">
        <v>0.53955820599307702</v>
      </c>
      <c r="AH284" s="115">
        <v>-0.24366261019721383</v>
      </c>
      <c r="AI284" s="122">
        <v>-3.1902404477539045E-2</v>
      </c>
      <c r="AJ284" s="125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  <c r="AY284" s="91"/>
      <c r="AZ284" s="91"/>
      <c r="BA284" s="91"/>
      <c r="BB284" s="91"/>
      <c r="BC284" s="91"/>
      <c r="BD284" s="91"/>
      <c r="BE284" s="91"/>
      <c r="BF284" s="91"/>
      <c r="BG284" s="91"/>
      <c r="BH284" s="91"/>
      <c r="BI284" s="91"/>
      <c r="BJ284" s="91"/>
      <c r="BK284" s="91"/>
      <c r="BL284" s="91"/>
      <c r="BM284" s="91"/>
      <c r="BN284" s="91"/>
      <c r="BO284" s="91"/>
      <c r="BP284" s="91"/>
      <c r="BQ284" s="91"/>
      <c r="BR284" s="91"/>
      <c r="BS284" s="91"/>
      <c r="BT284" s="91"/>
      <c r="BU284" s="91"/>
      <c r="BV284" s="91"/>
      <c r="BW284" s="91"/>
      <c r="BX284" s="91"/>
      <c r="BY284" s="91"/>
      <c r="BZ284" s="91"/>
      <c r="CA284" s="91"/>
      <c r="CB284" s="91"/>
      <c r="CC284" s="91"/>
      <c r="CD284" s="91"/>
      <c r="CE284" s="91"/>
      <c r="CF284" s="91"/>
      <c r="CG284" s="91"/>
      <c r="CH284" s="91"/>
      <c r="CI284" s="91"/>
      <c r="CJ284" s="91"/>
      <c r="CK284" s="91"/>
      <c r="CL284" s="91"/>
      <c r="CM284" s="91"/>
      <c r="CN284" s="91"/>
      <c r="CO284" s="91"/>
      <c r="CP284" s="91"/>
      <c r="CQ284" s="91"/>
      <c r="CR284" s="91"/>
      <c r="CS284" s="91"/>
      <c r="CT284" s="91"/>
      <c r="CU284" s="91"/>
      <c r="CV284" s="91"/>
      <c r="CW284" s="91"/>
      <c r="CX284" s="91"/>
      <c r="CY284" s="91"/>
      <c r="CZ284" s="91"/>
      <c r="DA284" s="91"/>
      <c r="DB284" s="91"/>
      <c r="DC284" s="91"/>
      <c r="DD284" s="91"/>
      <c r="DE284" s="91"/>
      <c r="DF284" s="91"/>
      <c r="DG284" s="91"/>
      <c r="DH284" s="91"/>
      <c r="DI284" s="91"/>
      <c r="DJ284" s="91"/>
      <c r="DK284" s="91"/>
      <c r="DL284" s="91"/>
      <c r="DM284" s="91"/>
      <c r="DN284" s="91"/>
      <c r="DO284" s="91"/>
      <c r="DP284" s="91"/>
      <c r="DQ284" s="91"/>
      <c r="DR284" s="91"/>
      <c r="DS284" s="91"/>
      <c r="DT284" s="91"/>
      <c r="DU284" s="91"/>
      <c r="DV284" s="91"/>
      <c r="DW284" s="91"/>
      <c r="DX284" s="91"/>
      <c r="DY284" s="91"/>
      <c r="DZ284" s="91"/>
      <c r="EA284" s="91"/>
      <c r="EB284" s="91"/>
      <c r="EC284" s="91"/>
      <c r="ED284" s="91"/>
      <c r="EE284" s="91"/>
      <c r="EF284" s="91"/>
      <c r="EG284" s="91"/>
      <c r="EH284" s="91"/>
      <c r="EI284" s="91"/>
      <c r="EJ284" s="91"/>
      <c r="EK284" s="91"/>
      <c r="EL284" s="91"/>
      <c r="EM284" s="91"/>
      <c r="EN284" s="91"/>
      <c r="EO284" s="91"/>
      <c r="EP284" s="91"/>
      <c r="EQ284" s="91"/>
      <c r="ER284" s="91"/>
      <c r="ES284" s="91"/>
      <c r="ET284" s="91"/>
      <c r="EU284" s="91"/>
      <c r="EV284" s="91"/>
      <c r="EW284" s="91"/>
      <c r="EX284" s="91"/>
      <c r="EY284" s="91"/>
      <c r="EZ284" s="91"/>
      <c r="FA284" s="91"/>
      <c r="FB284" s="91"/>
      <c r="FC284" s="91"/>
      <c r="FD284" s="91"/>
      <c r="FE284" s="91"/>
      <c r="FF284" s="91"/>
      <c r="FG284" s="91"/>
      <c r="FH284" s="91"/>
      <c r="FI284" s="91"/>
      <c r="FJ284" s="91"/>
      <c r="FK284" s="91"/>
      <c r="FL284" s="91"/>
      <c r="FM284" s="91"/>
      <c r="FN284" s="91"/>
      <c r="FO284" s="91"/>
      <c r="FP284" s="91"/>
      <c r="FQ284" s="91"/>
      <c r="FR284" s="91"/>
      <c r="FS284" s="91"/>
      <c r="FT284" s="91"/>
      <c r="FU284" s="91"/>
      <c r="FV284" s="91"/>
      <c r="FW284" s="91"/>
      <c r="FX284" s="91"/>
      <c r="FY284" s="91"/>
      <c r="FZ284" s="91"/>
      <c r="GA284" s="91"/>
      <c r="GB284" s="91"/>
      <c r="GC284" s="91"/>
      <c r="GD284" s="91"/>
      <c r="GE284" s="91"/>
      <c r="GF284" s="91"/>
      <c r="GG284" s="91"/>
      <c r="GH284" s="91"/>
      <c r="GI284" s="91"/>
      <c r="GJ284" s="91"/>
      <c r="GK284" s="91"/>
      <c r="GL284" s="91"/>
      <c r="GM284" s="91"/>
      <c r="GN284" s="91"/>
      <c r="GO284" s="91"/>
      <c r="GP284" s="91"/>
      <c r="GQ284" s="91"/>
      <c r="GR284" s="91"/>
      <c r="GS284" s="91"/>
      <c r="GT284" s="91"/>
      <c r="GU284" s="91"/>
      <c r="GV284" s="91"/>
      <c r="GW284" s="91"/>
      <c r="GX284" s="91"/>
      <c r="GY284" s="91"/>
      <c r="GZ284" s="91"/>
      <c r="HA284" s="91"/>
      <c r="HB284" s="91"/>
      <c r="HC284" s="91"/>
      <c r="HD284" s="91"/>
      <c r="HE284" s="91"/>
      <c r="HF284" s="91"/>
      <c r="HG284" s="91"/>
      <c r="HH284" s="91"/>
      <c r="HI284" s="91"/>
      <c r="HJ284" s="91"/>
      <c r="HK284" s="91"/>
      <c r="HL284" s="91"/>
      <c r="HM284" s="91"/>
      <c r="HN284" s="91"/>
      <c r="HO284" s="91"/>
      <c r="HP284" s="91"/>
      <c r="HQ284" s="91"/>
      <c r="HR284" s="91"/>
      <c r="HS284" s="91"/>
      <c r="HT284" s="91"/>
      <c r="HU284" s="91"/>
      <c r="HV284" s="91"/>
      <c r="HW284" s="91"/>
      <c r="HX284" s="91"/>
      <c r="HY284" s="91"/>
      <c r="HZ284" s="91"/>
      <c r="IA284" s="91"/>
      <c r="IB284" s="91"/>
      <c r="IC284" s="91"/>
      <c r="ID284" s="91"/>
      <c r="IE284" s="91"/>
      <c r="IF284" s="91"/>
      <c r="IG284" s="91"/>
      <c r="IH284" s="91"/>
      <c r="II284" s="91"/>
      <c r="IJ284" s="91"/>
      <c r="IK284" s="91"/>
      <c r="IL284" s="91"/>
      <c r="IM284" s="91"/>
      <c r="IN284" s="91"/>
      <c r="IO284" s="91"/>
      <c r="IP284" s="91"/>
      <c r="IQ284" s="91"/>
      <c r="IR284" s="91"/>
      <c r="IS284" s="91"/>
      <c r="IT284" s="91"/>
      <c r="IU284" s="91"/>
      <c r="IV284" s="91"/>
      <c r="IW284" s="91"/>
      <c r="IX284" s="91"/>
      <c r="IY284" s="91"/>
      <c r="IZ284" s="91"/>
      <c r="JA284" s="91"/>
      <c r="JB284" s="91"/>
      <c r="JC284" s="91"/>
      <c r="JD284" s="91"/>
      <c r="JE284" s="91"/>
      <c r="JF284" s="91"/>
      <c r="JG284" s="91"/>
      <c r="JH284" s="91"/>
      <c r="JI284" s="91"/>
      <c r="JJ284" s="91"/>
      <c r="JK284" s="91"/>
      <c r="JL284" s="91"/>
      <c r="JM284" s="91"/>
      <c r="JN284" s="91"/>
      <c r="JO284" s="91"/>
      <c r="JP284" s="91"/>
      <c r="JQ284" s="91"/>
      <c r="JR284" s="91"/>
      <c r="JS284" s="91"/>
      <c r="JT284" s="91"/>
      <c r="JU284" s="91"/>
      <c r="JV284" s="91"/>
      <c r="JW284" s="91"/>
      <c r="JX284" s="91"/>
      <c r="JY284" s="91"/>
      <c r="JZ284" s="91"/>
      <c r="KA284" s="91"/>
      <c r="KB284" s="91"/>
      <c r="KC284" s="91"/>
      <c r="KD284" s="91"/>
      <c r="KE284" s="91"/>
      <c r="KF284" s="91"/>
      <c r="KG284" s="91"/>
      <c r="KH284" s="91"/>
      <c r="KI284" s="91"/>
      <c r="KJ284" s="91"/>
      <c r="KK284" s="91"/>
      <c r="KL284" s="91"/>
      <c r="KM284" s="91"/>
      <c r="KN284" s="91"/>
      <c r="KO284" s="91"/>
      <c r="KP284" s="91"/>
      <c r="KQ284" s="91"/>
      <c r="KR284" s="91"/>
      <c r="KS284" s="91"/>
      <c r="KT284" s="91"/>
      <c r="KU284" s="91"/>
      <c r="KV284" s="91"/>
      <c r="KW284" s="91"/>
      <c r="KX284" s="91"/>
      <c r="KY284" s="91"/>
      <c r="KZ284" s="91"/>
      <c r="LA284" s="91"/>
      <c r="LB284" s="91"/>
      <c r="LC284" s="91"/>
      <c r="LD284" s="91"/>
      <c r="LE284" s="91"/>
      <c r="LF284" s="91"/>
      <c r="LG284" s="91"/>
      <c r="LH284" s="91"/>
      <c r="LI284" s="91"/>
      <c r="LJ284" s="91"/>
      <c r="LK284" s="91"/>
      <c r="LL284" s="91"/>
      <c r="LM284" s="91"/>
      <c r="LN284" s="91"/>
      <c r="LO284" s="91"/>
      <c r="LP284" s="91"/>
      <c r="LQ284" s="91"/>
      <c r="LR284" s="91"/>
      <c r="LS284" s="91"/>
      <c r="LT284" s="91"/>
      <c r="LU284" s="91"/>
      <c r="LV284" s="91"/>
      <c r="LW284" s="91"/>
      <c r="LX284" s="91"/>
      <c r="LY284" s="91"/>
    </row>
    <row r="285" spans="1:337" s="1" customFormat="1" ht="15" thickBot="1" x14ac:dyDescent="0.4">
      <c r="A285" s="61"/>
      <c r="B285" s="36">
        <v>1</v>
      </c>
      <c r="C285" s="37">
        <v>1</v>
      </c>
      <c r="D285" s="38">
        <v>0</v>
      </c>
      <c r="E285" s="54"/>
      <c r="F285" s="55"/>
      <c r="G285" s="56"/>
      <c r="H285" s="56"/>
      <c r="I285" s="57"/>
      <c r="J285" s="41"/>
      <c r="K285" s="42"/>
      <c r="L285" s="42"/>
      <c r="M285" s="42"/>
      <c r="N285" s="42"/>
      <c r="O285" s="14"/>
      <c r="P285" s="14"/>
      <c r="Q285" s="14"/>
      <c r="R285" s="14"/>
      <c r="S285" s="107">
        <v>-0.21423518926188878</v>
      </c>
      <c r="T285" s="15">
        <f t="shared" si="69"/>
        <v>0.44664511459083972</v>
      </c>
      <c r="U285" s="43"/>
      <c r="V285" s="19">
        <v>0.11166127864770993</v>
      </c>
      <c r="W285" s="44"/>
      <c r="X285" s="44"/>
      <c r="Y285" s="45"/>
      <c r="Z285" s="42"/>
      <c r="AA285" s="42"/>
      <c r="AB285" s="19"/>
      <c r="AC285" s="44"/>
      <c r="AD285" s="46"/>
      <c r="AE285" s="47"/>
      <c r="AF285" s="119"/>
      <c r="AG285" s="120"/>
      <c r="AH285" s="116"/>
      <c r="AI285" s="123"/>
      <c r="AJ285" s="126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  <c r="AY285" s="91"/>
      <c r="AZ285" s="91"/>
      <c r="BA285" s="91"/>
      <c r="BB285" s="91"/>
      <c r="BC285" s="91"/>
      <c r="BD285" s="91"/>
      <c r="BE285" s="91"/>
      <c r="BF285" s="91"/>
      <c r="BG285" s="91"/>
      <c r="BH285" s="91"/>
      <c r="BI285" s="91"/>
      <c r="BJ285" s="91"/>
      <c r="BK285" s="91"/>
      <c r="BL285" s="91"/>
      <c r="BM285" s="91"/>
      <c r="BN285" s="91"/>
      <c r="BO285" s="91"/>
      <c r="BP285" s="91"/>
      <c r="BQ285" s="91"/>
      <c r="BR285" s="91"/>
      <c r="BS285" s="91"/>
      <c r="BT285" s="91"/>
      <c r="BU285" s="91"/>
      <c r="BV285" s="91"/>
      <c r="BW285" s="91"/>
      <c r="BX285" s="91"/>
      <c r="BY285" s="91"/>
      <c r="BZ285" s="91"/>
      <c r="CA285" s="91"/>
      <c r="CB285" s="91"/>
      <c r="CC285" s="91"/>
      <c r="CD285" s="91"/>
      <c r="CE285" s="91"/>
      <c r="CF285" s="91"/>
      <c r="CG285" s="91"/>
      <c r="CH285" s="91"/>
      <c r="CI285" s="91"/>
      <c r="CJ285" s="91"/>
      <c r="CK285" s="91"/>
      <c r="CL285" s="91"/>
      <c r="CM285" s="91"/>
      <c r="CN285" s="91"/>
      <c r="CO285" s="91"/>
      <c r="CP285" s="91"/>
      <c r="CQ285" s="91"/>
      <c r="CR285" s="91"/>
      <c r="CS285" s="91"/>
      <c r="CT285" s="91"/>
      <c r="CU285" s="91"/>
      <c r="CV285" s="91"/>
      <c r="CW285" s="91"/>
      <c r="CX285" s="91"/>
      <c r="CY285" s="91"/>
      <c r="CZ285" s="91"/>
      <c r="DA285" s="91"/>
      <c r="DB285" s="91"/>
      <c r="DC285" s="91"/>
      <c r="DD285" s="91"/>
      <c r="DE285" s="91"/>
      <c r="DF285" s="91"/>
      <c r="DG285" s="91"/>
      <c r="DH285" s="91"/>
      <c r="DI285" s="91"/>
      <c r="DJ285" s="91"/>
      <c r="DK285" s="91"/>
      <c r="DL285" s="91"/>
      <c r="DM285" s="91"/>
      <c r="DN285" s="91"/>
      <c r="DO285" s="91"/>
      <c r="DP285" s="91"/>
      <c r="DQ285" s="91"/>
      <c r="DR285" s="91"/>
      <c r="DS285" s="91"/>
      <c r="DT285" s="91"/>
      <c r="DU285" s="91"/>
      <c r="DV285" s="91"/>
      <c r="DW285" s="91"/>
      <c r="DX285" s="91"/>
      <c r="DY285" s="91"/>
      <c r="DZ285" s="91"/>
      <c r="EA285" s="91"/>
      <c r="EB285" s="91"/>
      <c r="EC285" s="91"/>
      <c r="ED285" s="91"/>
      <c r="EE285" s="91"/>
      <c r="EF285" s="91"/>
      <c r="EG285" s="91"/>
      <c r="EH285" s="91"/>
      <c r="EI285" s="91"/>
      <c r="EJ285" s="91"/>
      <c r="EK285" s="91"/>
      <c r="EL285" s="91"/>
      <c r="EM285" s="91"/>
      <c r="EN285" s="91"/>
      <c r="EO285" s="91"/>
      <c r="EP285" s="91"/>
      <c r="EQ285" s="91"/>
      <c r="ER285" s="91"/>
      <c r="ES285" s="91"/>
      <c r="ET285" s="91"/>
      <c r="EU285" s="91"/>
      <c r="EV285" s="91"/>
      <c r="EW285" s="91"/>
      <c r="EX285" s="91"/>
      <c r="EY285" s="91"/>
      <c r="EZ285" s="91"/>
      <c r="FA285" s="91"/>
      <c r="FB285" s="91"/>
      <c r="FC285" s="91"/>
      <c r="FD285" s="91"/>
      <c r="FE285" s="91"/>
      <c r="FF285" s="91"/>
      <c r="FG285" s="91"/>
      <c r="FH285" s="91"/>
      <c r="FI285" s="91"/>
      <c r="FJ285" s="91"/>
      <c r="FK285" s="91"/>
      <c r="FL285" s="91"/>
      <c r="FM285" s="91"/>
      <c r="FN285" s="91"/>
      <c r="FO285" s="91"/>
      <c r="FP285" s="91"/>
      <c r="FQ285" s="91"/>
      <c r="FR285" s="91"/>
      <c r="FS285" s="91"/>
      <c r="FT285" s="91"/>
      <c r="FU285" s="91"/>
      <c r="FV285" s="91"/>
      <c r="FW285" s="91"/>
      <c r="FX285" s="91"/>
      <c r="FY285" s="91"/>
      <c r="FZ285" s="91"/>
      <c r="GA285" s="91"/>
      <c r="GB285" s="91"/>
      <c r="GC285" s="91"/>
      <c r="GD285" s="91"/>
      <c r="GE285" s="91"/>
      <c r="GF285" s="91"/>
      <c r="GG285" s="91"/>
      <c r="GH285" s="91"/>
      <c r="GI285" s="91"/>
      <c r="GJ285" s="91"/>
      <c r="GK285" s="91"/>
      <c r="GL285" s="91"/>
      <c r="GM285" s="91"/>
      <c r="GN285" s="91"/>
      <c r="GO285" s="91"/>
      <c r="GP285" s="91"/>
      <c r="GQ285" s="91"/>
      <c r="GR285" s="91"/>
      <c r="GS285" s="91"/>
      <c r="GT285" s="91"/>
      <c r="GU285" s="91"/>
      <c r="GV285" s="91"/>
      <c r="GW285" s="91"/>
      <c r="GX285" s="91"/>
      <c r="GY285" s="91"/>
      <c r="GZ285" s="91"/>
      <c r="HA285" s="91"/>
      <c r="HB285" s="91"/>
      <c r="HC285" s="91"/>
      <c r="HD285" s="91"/>
      <c r="HE285" s="91"/>
      <c r="HF285" s="91"/>
      <c r="HG285" s="91"/>
      <c r="HH285" s="91"/>
      <c r="HI285" s="91"/>
      <c r="HJ285" s="91"/>
      <c r="HK285" s="91"/>
      <c r="HL285" s="91"/>
      <c r="HM285" s="91"/>
      <c r="HN285" s="91"/>
      <c r="HO285" s="91"/>
      <c r="HP285" s="91"/>
      <c r="HQ285" s="91"/>
      <c r="HR285" s="91"/>
      <c r="HS285" s="91"/>
      <c r="HT285" s="91"/>
      <c r="HU285" s="91"/>
      <c r="HV285" s="91"/>
      <c r="HW285" s="91"/>
      <c r="HX285" s="91"/>
      <c r="HY285" s="91"/>
      <c r="HZ285" s="91"/>
      <c r="IA285" s="91"/>
      <c r="IB285" s="91"/>
      <c r="IC285" s="91"/>
      <c r="ID285" s="91"/>
      <c r="IE285" s="91"/>
      <c r="IF285" s="91"/>
      <c r="IG285" s="91"/>
      <c r="IH285" s="91"/>
      <c r="II285" s="91"/>
      <c r="IJ285" s="91"/>
      <c r="IK285" s="91"/>
      <c r="IL285" s="91"/>
      <c r="IM285" s="91"/>
      <c r="IN285" s="91"/>
      <c r="IO285" s="91"/>
      <c r="IP285" s="91"/>
      <c r="IQ285" s="91"/>
      <c r="IR285" s="91"/>
      <c r="IS285" s="91"/>
      <c r="IT285" s="91"/>
      <c r="IU285" s="91"/>
      <c r="IV285" s="91"/>
      <c r="IW285" s="91"/>
      <c r="IX285" s="91"/>
      <c r="IY285" s="91"/>
      <c r="IZ285" s="91"/>
      <c r="JA285" s="91"/>
      <c r="JB285" s="91"/>
      <c r="JC285" s="91"/>
      <c r="JD285" s="91"/>
      <c r="JE285" s="91"/>
      <c r="JF285" s="91"/>
      <c r="JG285" s="91"/>
      <c r="JH285" s="91"/>
      <c r="JI285" s="91"/>
      <c r="JJ285" s="91"/>
      <c r="JK285" s="91"/>
      <c r="JL285" s="91"/>
      <c r="JM285" s="91"/>
      <c r="JN285" s="91"/>
      <c r="JO285" s="91"/>
      <c r="JP285" s="91"/>
      <c r="JQ285" s="91"/>
      <c r="JR285" s="91"/>
      <c r="JS285" s="91"/>
      <c r="JT285" s="91"/>
      <c r="JU285" s="91"/>
      <c r="JV285" s="91"/>
      <c r="JW285" s="91"/>
      <c r="JX285" s="91"/>
      <c r="JY285" s="91"/>
      <c r="JZ285" s="91"/>
      <c r="KA285" s="91"/>
      <c r="KB285" s="91"/>
      <c r="KC285" s="91"/>
      <c r="KD285" s="91"/>
      <c r="KE285" s="91"/>
      <c r="KF285" s="91"/>
      <c r="KG285" s="91"/>
      <c r="KH285" s="91"/>
      <c r="KI285" s="91"/>
      <c r="KJ285" s="91"/>
      <c r="KK285" s="91"/>
      <c r="KL285" s="91"/>
      <c r="KM285" s="91"/>
      <c r="KN285" s="91"/>
      <c r="KO285" s="91"/>
      <c r="KP285" s="91"/>
      <c r="KQ285" s="91"/>
      <c r="KR285" s="91"/>
      <c r="KS285" s="91"/>
      <c r="KT285" s="91"/>
      <c r="KU285" s="91"/>
      <c r="KV285" s="91"/>
      <c r="KW285" s="91"/>
      <c r="KX285" s="91"/>
      <c r="KY285" s="91"/>
      <c r="KZ285" s="91"/>
      <c r="LA285" s="91"/>
      <c r="LB285" s="91"/>
      <c r="LC285" s="91"/>
      <c r="LD285" s="91"/>
      <c r="LE285" s="91"/>
      <c r="LF285" s="91"/>
      <c r="LG285" s="91"/>
      <c r="LH285" s="91"/>
      <c r="LI285" s="91"/>
      <c r="LJ285" s="91"/>
      <c r="LK285" s="91"/>
      <c r="LL285" s="91"/>
      <c r="LM285" s="91"/>
      <c r="LN285" s="91"/>
      <c r="LO285" s="91"/>
      <c r="LP285" s="91"/>
      <c r="LQ285" s="91"/>
      <c r="LR285" s="91"/>
      <c r="LS285" s="91"/>
      <c r="LT285" s="91"/>
      <c r="LU285" s="91"/>
      <c r="LV285" s="91"/>
      <c r="LW285" s="91"/>
      <c r="LX285" s="91"/>
      <c r="LY285" s="91"/>
    </row>
    <row r="286" spans="1:337" s="1" customFormat="1" ht="15" thickBot="1" x14ac:dyDescent="0.4">
      <c r="A286" s="59">
        <f>A282+1</f>
        <v>70</v>
      </c>
      <c r="B286" s="3">
        <v>0</v>
      </c>
      <c r="C286" s="4">
        <v>0</v>
      </c>
      <c r="D286" s="5">
        <v>0</v>
      </c>
      <c r="E286" s="48" cm="1">
        <f t="array" ref="E286:F288">AF282:AG284</f>
        <v>-0.44868847046069671</v>
      </c>
      <c r="F286" s="49">
        <v>-0.2898344768860196</v>
      </c>
      <c r="G286" s="49" cm="1">
        <f t="array" ref="G286:G288">AI282:AI284</f>
        <v>4.6915486147217411</v>
      </c>
      <c r="H286" s="49" cm="1">
        <f t="array" ref="H286:H288">AH282:AH284</f>
        <v>0.44369952502868493</v>
      </c>
      <c r="I286" s="52">
        <f>AJ282</f>
        <v>-1.7709698779308471</v>
      </c>
      <c r="J286" s="8">
        <v>3</v>
      </c>
      <c r="K286" s="9" cm="1">
        <f t="array" ref="K286:N288" xml:space="preserve"> MMULT(E286:F288, TRANSPOSE(B286:C289))+H286:H288</f>
        <v>0.44369952502868493</v>
      </c>
      <c r="L286" s="9">
        <v>0.15386504814266533</v>
      </c>
      <c r="M286" s="9">
        <v>-4.9889454320117821E-3</v>
      </c>
      <c r="N286" s="9">
        <v>-0.29482342231803138</v>
      </c>
      <c r="O286" s="11">
        <f>(EXP(K286)-EXP(-K286))/(EXP(K286)+EXP(-K286))</f>
        <v>0.41670627265251681</v>
      </c>
      <c r="P286" s="11">
        <f t="shared" ref="P286:R288" si="74">1/(1+EXP(-L286))</f>
        <v>0.53839055229310839</v>
      </c>
      <c r="Q286" s="11">
        <f t="shared" si="74"/>
        <v>0.49875276622892267</v>
      </c>
      <c r="R286" s="11">
        <f t="shared" si="74"/>
        <v>0.42682342564224457</v>
      </c>
      <c r="S286" s="105" cm="1">
        <f t="array" ref="S286:S289">MMULT(TRANSPOSE(O286:R288), G286:G288)+I286</f>
        <v>-0.20849336040434108</v>
      </c>
      <c r="T286" s="15">
        <f t="shared" si="69"/>
        <v>0.44806465727297723</v>
      </c>
      <c r="U286" s="16" cm="1">
        <f t="array" ref="U286">0.25*(-SUMPRODUCT(D286:D289,LN(T286:T289))-SUMPRODUCT(1-D286:D289,LN(1-T286:T289)))</f>
        <v>0.58454319290052337</v>
      </c>
      <c r="V286" s="17" cm="1">
        <f t="array" ref="V286:V289">0.25*(T286:T289-D286:D289)</f>
        <v>0.11201616431824431</v>
      </c>
      <c r="W286" s="20" cm="1">
        <f t="array" ref="W286:W288" xml:space="preserve"> TRANSPOSE(MMULT( TRANSPOSE(_xlfn.ANCHORARRAY(V286)), TRANSPOSE(O286:R288)))</f>
        <v>-1.9823692991829851E-2</v>
      </c>
      <c r="X286" s="20">
        <f>SUM(_xlfn.ANCHORARRAY(V286))</f>
        <v>3.4880369147544249E-3</v>
      </c>
      <c r="Y286" s="22" cm="1">
        <f t="array" ref="Y286:AB288">(G286:G288)*(TRANSPOSE(_xlfn.ANCHORARRAY(V286))*(O286:R288)*(1-O286:R288))</f>
        <v>0.12773627943400864</v>
      </c>
      <c r="Z286" s="23">
        <v>-0.12901393617097168</v>
      </c>
      <c r="AA286" s="23">
        <v>-0.12774725117304445</v>
      </c>
      <c r="AB286" s="17">
        <v>0.1274462740547363</v>
      </c>
      <c r="AC286" s="20" cm="1">
        <f t="array" ref="AC286:AD288">MMULT((_xlfn.ANCHORARRAY(Y286)),(B286:C289))</f>
        <v>-3.0097711830814888E-4</v>
      </c>
      <c r="AD286" s="26">
        <v>-1.5676621162353799E-3</v>
      </c>
      <c r="AE286" s="28">
        <f>SUM(Y286:AB286)</f>
        <v>-1.5786338552711832E-3</v>
      </c>
      <c r="AF286" s="117" cm="1">
        <f t="array" ref="AF286:AG288">E286:F288-3*(_xlfn.ANCHORARRAY(AC286))</f>
        <v>-0.44778553910577223</v>
      </c>
      <c r="AG286" s="118">
        <v>-0.28513149053731346</v>
      </c>
      <c r="AH286" s="114" cm="1">
        <f t="array" ref="AH286:AH288">(H286:H288)-3*(AE286:AE288)</f>
        <v>0.44843542659449848</v>
      </c>
      <c r="AI286" s="121" cm="1">
        <f t="array" ref="AI286:AI288">G286:G288-3*(_xlfn.ANCHORARRAY(W286))</f>
        <v>4.7510196936972307</v>
      </c>
      <c r="AJ286" s="124">
        <f>I286-3*(X286)</f>
        <v>-1.7814339886751105</v>
      </c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AV286" s="91"/>
      <c r="AW286" s="91"/>
      <c r="AX286" s="91"/>
      <c r="AY286" s="91"/>
      <c r="AZ286" s="91"/>
      <c r="BA286" s="91"/>
      <c r="BB286" s="91"/>
      <c r="BC286" s="91"/>
      <c r="BD286" s="91"/>
      <c r="BE286" s="91"/>
      <c r="BF286" s="91"/>
      <c r="BG286" s="91"/>
      <c r="BH286" s="91"/>
      <c r="BI286" s="91"/>
      <c r="BJ286" s="91"/>
      <c r="BK286" s="91"/>
      <c r="BL286" s="91"/>
      <c r="BM286" s="91"/>
      <c r="BN286" s="91"/>
      <c r="BO286" s="91"/>
      <c r="BP286" s="91"/>
      <c r="BQ286" s="91"/>
      <c r="BR286" s="91"/>
      <c r="BS286" s="91"/>
      <c r="BT286" s="91"/>
      <c r="BU286" s="91"/>
      <c r="BV286" s="91"/>
      <c r="BW286" s="91"/>
      <c r="BX286" s="91"/>
      <c r="BY286" s="91"/>
      <c r="BZ286" s="91"/>
      <c r="CA286" s="91"/>
      <c r="CB286" s="91"/>
      <c r="CC286" s="91"/>
      <c r="CD286" s="91"/>
      <c r="CE286" s="91"/>
      <c r="CF286" s="91"/>
      <c r="CG286" s="91"/>
      <c r="CH286" s="91"/>
      <c r="CI286" s="91"/>
      <c r="CJ286" s="91"/>
      <c r="CK286" s="91"/>
      <c r="CL286" s="91"/>
      <c r="CM286" s="91"/>
      <c r="CN286" s="91"/>
      <c r="CO286" s="91"/>
      <c r="CP286" s="91"/>
      <c r="CQ286" s="91"/>
      <c r="CR286" s="91"/>
      <c r="CS286" s="91"/>
      <c r="CT286" s="91"/>
      <c r="CU286" s="91"/>
      <c r="CV286" s="91"/>
      <c r="CW286" s="91"/>
      <c r="CX286" s="91"/>
      <c r="CY286" s="91"/>
      <c r="CZ286" s="91"/>
      <c r="DA286" s="91"/>
      <c r="DB286" s="91"/>
      <c r="DC286" s="91"/>
      <c r="DD286" s="91"/>
      <c r="DE286" s="91"/>
      <c r="DF286" s="91"/>
      <c r="DG286" s="91"/>
      <c r="DH286" s="91"/>
      <c r="DI286" s="91"/>
      <c r="DJ286" s="91"/>
      <c r="DK286" s="91"/>
      <c r="DL286" s="91"/>
      <c r="DM286" s="91"/>
      <c r="DN286" s="91"/>
      <c r="DO286" s="91"/>
      <c r="DP286" s="91"/>
      <c r="DQ286" s="91"/>
      <c r="DR286" s="91"/>
      <c r="DS286" s="91"/>
      <c r="DT286" s="91"/>
      <c r="DU286" s="91"/>
      <c r="DV286" s="91"/>
      <c r="DW286" s="91"/>
      <c r="DX286" s="91"/>
      <c r="DY286" s="91"/>
      <c r="DZ286" s="91"/>
      <c r="EA286" s="91"/>
      <c r="EB286" s="91"/>
      <c r="EC286" s="91"/>
      <c r="ED286" s="91"/>
      <c r="EE286" s="91"/>
      <c r="EF286" s="91"/>
      <c r="EG286" s="91"/>
      <c r="EH286" s="91"/>
      <c r="EI286" s="91"/>
      <c r="EJ286" s="91"/>
      <c r="EK286" s="91"/>
      <c r="EL286" s="91"/>
      <c r="EM286" s="91"/>
      <c r="EN286" s="91"/>
      <c r="EO286" s="91"/>
      <c r="EP286" s="91"/>
      <c r="EQ286" s="91"/>
      <c r="ER286" s="91"/>
      <c r="ES286" s="91"/>
      <c r="ET286" s="91"/>
      <c r="EU286" s="91"/>
      <c r="EV286" s="91"/>
      <c r="EW286" s="91"/>
      <c r="EX286" s="91"/>
      <c r="EY286" s="91"/>
      <c r="EZ286" s="91"/>
      <c r="FA286" s="91"/>
      <c r="FB286" s="91"/>
      <c r="FC286" s="91"/>
      <c r="FD286" s="91"/>
      <c r="FE286" s="91"/>
      <c r="FF286" s="91"/>
      <c r="FG286" s="91"/>
      <c r="FH286" s="91"/>
      <c r="FI286" s="91"/>
      <c r="FJ286" s="91"/>
      <c r="FK286" s="91"/>
      <c r="FL286" s="91"/>
      <c r="FM286" s="91"/>
      <c r="FN286" s="91"/>
      <c r="FO286" s="91"/>
      <c r="FP286" s="91"/>
      <c r="FQ286" s="91"/>
      <c r="FR286" s="91"/>
      <c r="FS286" s="91"/>
      <c r="FT286" s="91"/>
      <c r="FU286" s="91"/>
      <c r="FV286" s="91"/>
      <c r="FW286" s="91"/>
      <c r="FX286" s="91"/>
      <c r="FY286" s="91"/>
      <c r="FZ286" s="91"/>
      <c r="GA286" s="91"/>
      <c r="GB286" s="91"/>
      <c r="GC286" s="91"/>
      <c r="GD286" s="91"/>
      <c r="GE286" s="91"/>
      <c r="GF286" s="91"/>
      <c r="GG286" s="91"/>
      <c r="GH286" s="91"/>
      <c r="GI286" s="91"/>
      <c r="GJ286" s="91"/>
      <c r="GK286" s="91"/>
      <c r="GL286" s="91"/>
      <c r="GM286" s="91"/>
      <c r="GN286" s="91"/>
      <c r="GO286" s="91"/>
      <c r="GP286" s="91"/>
      <c r="GQ286" s="91"/>
      <c r="GR286" s="91"/>
      <c r="GS286" s="91"/>
      <c r="GT286" s="91"/>
      <c r="GU286" s="91"/>
      <c r="GV286" s="91"/>
      <c r="GW286" s="91"/>
      <c r="GX286" s="91"/>
      <c r="GY286" s="91"/>
      <c r="GZ286" s="91"/>
      <c r="HA286" s="91"/>
      <c r="HB286" s="91"/>
      <c r="HC286" s="91"/>
      <c r="HD286" s="91"/>
      <c r="HE286" s="91"/>
      <c r="HF286" s="91"/>
      <c r="HG286" s="91"/>
      <c r="HH286" s="91"/>
      <c r="HI286" s="91"/>
      <c r="HJ286" s="91"/>
      <c r="HK286" s="91"/>
      <c r="HL286" s="91"/>
      <c r="HM286" s="91"/>
      <c r="HN286" s="91"/>
      <c r="HO286" s="91"/>
      <c r="HP286" s="91"/>
      <c r="HQ286" s="91"/>
      <c r="HR286" s="91"/>
      <c r="HS286" s="91"/>
      <c r="HT286" s="91"/>
      <c r="HU286" s="91"/>
      <c r="HV286" s="91"/>
      <c r="HW286" s="91"/>
      <c r="HX286" s="91"/>
      <c r="HY286" s="91"/>
      <c r="HZ286" s="91"/>
      <c r="IA286" s="91"/>
      <c r="IB286" s="91"/>
      <c r="IC286" s="91"/>
      <c r="ID286" s="91"/>
      <c r="IE286" s="91"/>
      <c r="IF286" s="91"/>
      <c r="IG286" s="91"/>
      <c r="IH286" s="91"/>
      <c r="II286" s="91"/>
      <c r="IJ286" s="91"/>
      <c r="IK286" s="91"/>
      <c r="IL286" s="91"/>
      <c r="IM286" s="91"/>
      <c r="IN286" s="91"/>
      <c r="IO286" s="91"/>
      <c r="IP286" s="91"/>
      <c r="IQ286" s="91"/>
      <c r="IR286" s="91"/>
      <c r="IS286" s="91"/>
      <c r="IT286" s="91"/>
      <c r="IU286" s="91"/>
      <c r="IV286" s="91"/>
      <c r="IW286" s="91"/>
      <c r="IX286" s="91"/>
      <c r="IY286" s="91"/>
      <c r="IZ286" s="91"/>
      <c r="JA286" s="91"/>
      <c r="JB286" s="91"/>
      <c r="JC286" s="91"/>
      <c r="JD286" s="91"/>
      <c r="JE286" s="91"/>
      <c r="JF286" s="91"/>
      <c r="JG286" s="91"/>
      <c r="JH286" s="91"/>
      <c r="JI286" s="91"/>
      <c r="JJ286" s="91"/>
      <c r="JK286" s="91"/>
      <c r="JL286" s="91"/>
      <c r="JM286" s="91"/>
      <c r="JN286" s="91"/>
      <c r="JO286" s="91"/>
      <c r="JP286" s="91"/>
      <c r="JQ286" s="91"/>
      <c r="JR286" s="91"/>
      <c r="JS286" s="91"/>
      <c r="JT286" s="91"/>
      <c r="JU286" s="91"/>
      <c r="JV286" s="91"/>
      <c r="JW286" s="91"/>
      <c r="JX286" s="91"/>
      <c r="JY286" s="91"/>
      <c r="JZ286" s="91"/>
      <c r="KA286" s="91"/>
      <c r="KB286" s="91"/>
      <c r="KC286" s="91"/>
      <c r="KD286" s="91"/>
      <c r="KE286" s="91"/>
      <c r="KF286" s="91"/>
      <c r="KG286" s="91"/>
      <c r="KH286" s="91"/>
      <c r="KI286" s="91"/>
      <c r="KJ286" s="91"/>
      <c r="KK286" s="91"/>
      <c r="KL286" s="91"/>
      <c r="KM286" s="91"/>
      <c r="KN286" s="91"/>
      <c r="KO286" s="91"/>
      <c r="KP286" s="91"/>
      <c r="KQ286" s="91"/>
      <c r="KR286" s="91"/>
      <c r="KS286" s="91"/>
      <c r="KT286" s="91"/>
      <c r="KU286" s="91"/>
      <c r="KV286" s="91"/>
      <c r="KW286" s="91"/>
      <c r="KX286" s="91"/>
      <c r="KY286" s="91"/>
      <c r="KZ286" s="91"/>
      <c r="LA286" s="91"/>
      <c r="LB286" s="91"/>
      <c r="LC286" s="91"/>
      <c r="LD286" s="91"/>
      <c r="LE286" s="91"/>
      <c r="LF286" s="91"/>
      <c r="LG286" s="91"/>
      <c r="LH286" s="91"/>
      <c r="LI286" s="91"/>
      <c r="LJ286" s="91"/>
      <c r="LK286" s="91"/>
      <c r="LL286" s="91"/>
      <c r="LM286" s="91"/>
      <c r="LN286" s="91"/>
      <c r="LO286" s="91"/>
      <c r="LP286" s="91"/>
      <c r="LQ286" s="91"/>
      <c r="LR286" s="91"/>
      <c r="LS286" s="91"/>
      <c r="LT286" s="91"/>
      <c r="LU286" s="91"/>
      <c r="LV286" s="91"/>
      <c r="LW286" s="91"/>
      <c r="LX286" s="91"/>
      <c r="LY286" s="91"/>
    </row>
    <row r="287" spans="1:337" s="1" customFormat="1" ht="15" thickBot="1" x14ac:dyDescent="0.4">
      <c r="A287" s="60"/>
      <c r="B287" s="29">
        <v>0</v>
      </c>
      <c r="C287" s="30">
        <v>1</v>
      </c>
      <c r="D287" s="31">
        <v>1</v>
      </c>
      <c r="E287" s="50">
        <v>-0.4862217762060646</v>
      </c>
      <c r="F287" s="51">
        <v>0.86686953322883509</v>
      </c>
      <c r="G287" s="49">
        <v>-0.66945236111318851</v>
      </c>
      <c r="H287" s="49">
        <v>0.26307971185618484</v>
      </c>
      <c r="I287" s="53"/>
      <c r="J287" s="34"/>
      <c r="K287" s="10">
        <v>0.26307971185618484</v>
      </c>
      <c r="L287" s="10">
        <v>1.1299492450850199</v>
      </c>
      <c r="M287" s="10">
        <v>-0.22314206434987977</v>
      </c>
      <c r="N287" s="10">
        <v>0.64372746887895538</v>
      </c>
      <c r="O287" s="13">
        <f>1/(1+EXP(-K287))</f>
        <v>0.56539320192257281</v>
      </c>
      <c r="P287" s="13">
        <f t="shared" si="74"/>
        <v>0.75582953233339989</v>
      </c>
      <c r="Q287" s="13">
        <f t="shared" si="74"/>
        <v>0.44444481159616123</v>
      </c>
      <c r="R287" s="13">
        <f t="shared" si="74"/>
        <v>0.65559557330150675</v>
      </c>
      <c r="S287" s="106">
        <v>0.2306296285174172</v>
      </c>
      <c r="T287" s="15">
        <f t="shared" si="69"/>
        <v>0.55740319263148386</v>
      </c>
      <c r="U287" s="35"/>
      <c r="V287" s="18">
        <v>-0.11064920184212904</v>
      </c>
      <c r="W287" s="21">
        <v>4.0898431444759131E-3</v>
      </c>
      <c r="X287" s="21"/>
      <c r="Y287" s="24">
        <v>-1.8426696069152274E-2</v>
      </c>
      <c r="Z287" s="25">
        <v>1.3670517499590203E-2</v>
      </c>
      <c r="AA287" s="25">
        <v>1.8003741257362763E-2</v>
      </c>
      <c r="AB287" s="18">
        <v>-1.6784123159387446E-2</v>
      </c>
      <c r="AC287" s="21">
        <v>1.2196180979753175E-3</v>
      </c>
      <c r="AD287" s="27">
        <v>-3.1136056597972431E-3</v>
      </c>
      <c r="AE287" s="28">
        <f>SUM(Y287:AB287)</f>
        <v>-3.5365604715867534E-3</v>
      </c>
      <c r="AF287" s="117">
        <v>-0.48988063049999053</v>
      </c>
      <c r="AG287" s="118">
        <v>0.8762103502082268</v>
      </c>
      <c r="AH287" s="115">
        <v>0.2736893932709451</v>
      </c>
      <c r="AI287" s="122">
        <v>-0.68172189054661625</v>
      </c>
      <c r="AJ287" s="125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  <c r="AV287" s="91"/>
      <c r="AW287" s="91"/>
      <c r="AX287" s="91"/>
      <c r="AY287" s="91"/>
      <c r="AZ287" s="91"/>
      <c r="BA287" s="91"/>
      <c r="BB287" s="91"/>
      <c r="BC287" s="91"/>
      <c r="BD287" s="91"/>
      <c r="BE287" s="91"/>
      <c r="BF287" s="91"/>
      <c r="BG287" s="91"/>
      <c r="BH287" s="91"/>
      <c r="BI287" s="91"/>
      <c r="BJ287" s="91"/>
      <c r="BK287" s="91"/>
      <c r="BL287" s="91"/>
      <c r="BM287" s="91"/>
      <c r="BN287" s="91"/>
      <c r="BO287" s="91"/>
      <c r="BP287" s="91"/>
      <c r="BQ287" s="91"/>
      <c r="BR287" s="91"/>
      <c r="BS287" s="91"/>
      <c r="BT287" s="91"/>
      <c r="BU287" s="91"/>
      <c r="BV287" s="91"/>
      <c r="BW287" s="91"/>
      <c r="BX287" s="91"/>
      <c r="BY287" s="91"/>
      <c r="BZ287" s="91"/>
      <c r="CA287" s="91"/>
      <c r="CB287" s="91"/>
      <c r="CC287" s="91"/>
      <c r="CD287" s="91"/>
      <c r="CE287" s="91"/>
      <c r="CF287" s="91"/>
      <c r="CG287" s="91"/>
      <c r="CH287" s="91"/>
      <c r="CI287" s="91"/>
      <c r="CJ287" s="91"/>
      <c r="CK287" s="91"/>
      <c r="CL287" s="91"/>
      <c r="CM287" s="91"/>
      <c r="CN287" s="91"/>
      <c r="CO287" s="91"/>
      <c r="CP287" s="91"/>
      <c r="CQ287" s="91"/>
      <c r="CR287" s="91"/>
      <c r="CS287" s="91"/>
      <c r="CT287" s="91"/>
      <c r="CU287" s="91"/>
      <c r="CV287" s="91"/>
      <c r="CW287" s="91"/>
      <c r="CX287" s="91"/>
      <c r="CY287" s="91"/>
      <c r="CZ287" s="91"/>
      <c r="DA287" s="91"/>
      <c r="DB287" s="91"/>
      <c r="DC287" s="91"/>
      <c r="DD287" s="91"/>
      <c r="DE287" s="91"/>
      <c r="DF287" s="91"/>
      <c r="DG287" s="91"/>
      <c r="DH287" s="91"/>
      <c r="DI287" s="91"/>
      <c r="DJ287" s="91"/>
      <c r="DK287" s="91"/>
      <c r="DL287" s="91"/>
      <c r="DM287" s="91"/>
      <c r="DN287" s="91"/>
      <c r="DO287" s="91"/>
      <c r="DP287" s="91"/>
      <c r="DQ287" s="91"/>
      <c r="DR287" s="91"/>
      <c r="DS287" s="91"/>
      <c r="DT287" s="91"/>
      <c r="DU287" s="91"/>
      <c r="DV287" s="91"/>
      <c r="DW287" s="91"/>
      <c r="DX287" s="91"/>
      <c r="DY287" s="91"/>
      <c r="DZ287" s="91"/>
      <c r="EA287" s="91"/>
      <c r="EB287" s="91"/>
      <c r="EC287" s="91"/>
      <c r="ED287" s="91"/>
      <c r="EE287" s="91"/>
      <c r="EF287" s="91"/>
      <c r="EG287" s="91"/>
      <c r="EH287" s="91"/>
      <c r="EI287" s="91"/>
      <c r="EJ287" s="91"/>
      <c r="EK287" s="91"/>
      <c r="EL287" s="91"/>
      <c r="EM287" s="91"/>
      <c r="EN287" s="91"/>
      <c r="EO287" s="91"/>
      <c r="EP287" s="91"/>
      <c r="EQ287" s="91"/>
      <c r="ER287" s="91"/>
      <c r="ES287" s="91"/>
      <c r="ET287" s="91"/>
      <c r="EU287" s="91"/>
      <c r="EV287" s="91"/>
      <c r="EW287" s="91"/>
      <c r="EX287" s="91"/>
      <c r="EY287" s="91"/>
      <c r="EZ287" s="91"/>
      <c r="FA287" s="91"/>
      <c r="FB287" s="91"/>
      <c r="FC287" s="91"/>
      <c r="FD287" s="91"/>
      <c r="FE287" s="91"/>
      <c r="FF287" s="91"/>
      <c r="FG287" s="91"/>
      <c r="FH287" s="91"/>
      <c r="FI287" s="91"/>
      <c r="FJ287" s="91"/>
      <c r="FK287" s="91"/>
      <c r="FL287" s="91"/>
      <c r="FM287" s="91"/>
      <c r="FN287" s="91"/>
      <c r="FO287" s="91"/>
      <c r="FP287" s="91"/>
      <c r="FQ287" s="91"/>
      <c r="FR287" s="91"/>
      <c r="FS287" s="91"/>
      <c r="FT287" s="91"/>
      <c r="FU287" s="91"/>
      <c r="FV287" s="91"/>
      <c r="FW287" s="91"/>
      <c r="FX287" s="91"/>
      <c r="FY287" s="91"/>
      <c r="FZ287" s="91"/>
      <c r="GA287" s="91"/>
      <c r="GB287" s="91"/>
      <c r="GC287" s="91"/>
      <c r="GD287" s="91"/>
      <c r="GE287" s="91"/>
      <c r="GF287" s="91"/>
      <c r="GG287" s="91"/>
      <c r="GH287" s="91"/>
      <c r="GI287" s="91"/>
      <c r="GJ287" s="91"/>
      <c r="GK287" s="91"/>
      <c r="GL287" s="91"/>
      <c r="GM287" s="91"/>
      <c r="GN287" s="91"/>
      <c r="GO287" s="91"/>
      <c r="GP287" s="91"/>
      <c r="GQ287" s="91"/>
      <c r="GR287" s="91"/>
      <c r="GS287" s="91"/>
      <c r="GT287" s="91"/>
      <c r="GU287" s="91"/>
      <c r="GV287" s="91"/>
      <c r="GW287" s="91"/>
      <c r="GX287" s="91"/>
      <c r="GY287" s="91"/>
      <c r="GZ287" s="91"/>
      <c r="HA287" s="91"/>
      <c r="HB287" s="91"/>
      <c r="HC287" s="91"/>
      <c r="HD287" s="91"/>
      <c r="HE287" s="91"/>
      <c r="HF287" s="91"/>
      <c r="HG287" s="91"/>
      <c r="HH287" s="91"/>
      <c r="HI287" s="91"/>
      <c r="HJ287" s="91"/>
      <c r="HK287" s="91"/>
      <c r="HL287" s="91"/>
      <c r="HM287" s="91"/>
      <c r="HN287" s="91"/>
      <c r="HO287" s="91"/>
      <c r="HP287" s="91"/>
      <c r="HQ287" s="91"/>
      <c r="HR287" s="91"/>
      <c r="HS287" s="91"/>
      <c r="HT287" s="91"/>
      <c r="HU287" s="91"/>
      <c r="HV287" s="91"/>
      <c r="HW287" s="91"/>
      <c r="HX287" s="91"/>
      <c r="HY287" s="91"/>
      <c r="HZ287" s="91"/>
      <c r="IA287" s="91"/>
      <c r="IB287" s="91"/>
      <c r="IC287" s="91"/>
      <c r="ID287" s="91"/>
      <c r="IE287" s="91"/>
      <c r="IF287" s="91"/>
      <c r="IG287" s="91"/>
      <c r="IH287" s="91"/>
      <c r="II287" s="91"/>
      <c r="IJ287" s="91"/>
      <c r="IK287" s="91"/>
      <c r="IL287" s="91"/>
      <c r="IM287" s="91"/>
      <c r="IN287" s="91"/>
      <c r="IO287" s="91"/>
      <c r="IP287" s="91"/>
      <c r="IQ287" s="91"/>
      <c r="IR287" s="91"/>
      <c r="IS287" s="91"/>
      <c r="IT287" s="91"/>
      <c r="IU287" s="91"/>
      <c r="IV287" s="91"/>
      <c r="IW287" s="91"/>
      <c r="IX287" s="91"/>
      <c r="IY287" s="91"/>
      <c r="IZ287" s="91"/>
      <c r="JA287" s="91"/>
      <c r="JB287" s="91"/>
      <c r="JC287" s="91"/>
      <c r="JD287" s="91"/>
      <c r="JE287" s="91"/>
      <c r="JF287" s="91"/>
      <c r="JG287" s="91"/>
      <c r="JH287" s="91"/>
      <c r="JI287" s="91"/>
      <c r="JJ287" s="91"/>
      <c r="JK287" s="91"/>
      <c r="JL287" s="91"/>
      <c r="JM287" s="91"/>
      <c r="JN287" s="91"/>
      <c r="JO287" s="91"/>
      <c r="JP287" s="91"/>
      <c r="JQ287" s="91"/>
      <c r="JR287" s="91"/>
      <c r="JS287" s="91"/>
      <c r="JT287" s="91"/>
      <c r="JU287" s="91"/>
      <c r="JV287" s="91"/>
      <c r="JW287" s="91"/>
      <c r="JX287" s="91"/>
      <c r="JY287" s="91"/>
      <c r="JZ287" s="91"/>
      <c r="KA287" s="91"/>
      <c r="KB287" s="91"/>
      <c r="KC287" s="91"/>
      <c r="KD287" s="91"/>
      <c r="KE287" s="91"/>
      <c r="KF287" s="91"/>
      <c r="KG287" s="91"/>
      <c r="KH287" s="91"/>
      <c r="KI287" s="91"/>
      <c r="KJ287" s="91"/>
      <c r="KK287" s="91"/>
      <c r="KL287" s="91"/>
      <c r="KM287" s="91"/>
      <c r="KN287" s="91"/>
      <c r="KO287" s="91"/>
      <c r="KP287" s="91"/>
      <c r="KQ287" s="91"/>
      <c r="KR287" s="91"/>
      <c r="KS287" s="91"/>
      <c r="KT287" s="91"/>
      <c r="KU287" s="91"/>
      <c r="KV287" s="91"/>
      <c r="KW287" s="91"/>
      <c r="KX287" s="91"/>
      <c r="KY287" s="91"/>
      <c r="KZ287" s="91"/>
      <c r="LA287" s="91"/>
      <c r="LB287" s="91"/>
      <c r="LC287" s="91"/>
      <c r="LD287" s="91"/>
      <c r="LE287" s="91"/>
      <c r="LF287" s="91"/>
      <c r="LG287" s="91"/>
      <c r="LH287" s="91"/>
      <c r="LI287" s="91"/>
      <c r="LJ287" s="91"/>
      <c r="LK287" s="91"/>
      <c r="LL287" s="91"/>
      <c r="LM287" s="91"/>
      <c r="LN287" s="91"/>
      <c r="LO287" s="91"/>
      <c r="LP287" s="91"/>
      <c r="LQ287" s="91"/>
      <c r="LR287" s="91"/>
      <c r="LS287" s="91"/>
      <c r="LT287" s="91"/>
      <c r="LU287" s="91"/>
      <c r="LV287" s="91"/>
      <c r="LW287" s="91"/>
      <c r="LX287" s="91"/>
      <c r="LY287" s="91"/>
    </row>
    <row r="288" spans="1:337" s="1" customFormat="1" ht="15" thickBot="1" x14ac:dyDescent="0.4">
      <c r="A288" s="60"/>
      <c r="B288" s="29">
        <v>1</v>
      </c>
      <c r="C288" s="30">
        <v>0</v>
      </c>
      <c r="D288" s="31">
        <v>1</v>
      </c>
      <c r="E288" s="50">
        <v>-0.17425326458993201</v>
      </c>
      <c r="F288" s="51">
        <v>0.53955820599307702</v>
      </c>
      <c r="G288" s="49">
        <v>-3.1902404477539045E-2</v>
      </c>
      <c r="H288" s="49">
        <v>-0.24366261019721383</v>
      </c>
      <c r="I288" s="53"/>
      <c r="J288" s="34"/>
      <c r="K288" s="10">
        <v>-0.24366261019721383</v>
      </c>
      <c r="L288" s="10">
        <v>0.29589559579586322</v>
      </c>
      <c r="M288" s="10">
        <v>-0.41791587478714587</v>
      </c>
      <c r="N288" s="10">
        <v>0.12164233120593118</v>
      </c>
      <c r="O288" s="13">
        <f>1/(1+EXP(-K288))</f>
        <v>0.43938395639508088</v>
      </c>
      <c r="P288" s="13">
        <f t="shared" si="74"/>
        <v>0.57343885583764198</v>
      </c>
      <c r="Q288" s="13">
        <f t="shared" si="74"/>
        <v>0.39701557039486529</v>
      </c>
      <c r="R288" s="13">
        <f t="shared" si="74"/>
        <v>0.53037313978464173</v>
      </c>
      <c r="S288" s="106">
        <v>0.25875259174091703</v>
      </c>
      <c r="T288" s="15">
        <f t="shared" si="69"/>
        <v>0.56432962653713126</v>
      </c>
      <c r="U288" s="35"/>
      <c r="V288" s="18">
        <v>-0.10891759336571719</v>
      </c>
      <c r="W288" s="21">
        <v>1.4175001794269615E-3</v>
      </c>
      <c r="X288" s="21"/>
      <c r="Y288" s="24">
        <v>-8.8026580527897521E-4</v>
      </c>
      <c r="Z288" s="25">
        <v>8.6345580232840701E-4</v>
      </c>
      <c r="AA288" s="25">
        <v>8.3183098028528381E-4</v>
      </c>
      <c r="AB288" s="18">
        <v>-8.8233216093823994E-4</v>
      </c>
      <c r="AC288" s="21">
        <v>-5.0501180652956132E-5</v>
      </c>
      <c r="AD288" s="27">
        <v>-1.8876358609832937E-5</v>
      </c>
      <c r="AE288" s="28">
        <f>SUM(Y288:AB288)</f>
        <v>-6.7311183603524331E-5</v>
      </c>
      <c r="AF288" s="117">
        <v>-0.17410176104797315</v>
      </c>
      <c r="AG288" s="118">
        <v>0.53961483506890651</v>
      </c>
      <c r="AH288" s="115">
        <v>-0.24346067664640325</v>
      </c>
      <c r="AI288" s="122">
        <v>-3.615490501581993E-2</v>
      </c>
      <c r="AJ288" s="125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AV288" s="91"/>
      <c r="AW288" s="91"/>
      <c r="AX288" s="91"/>
      <c r="AY288" s="91"/>
      <c r="AZ288" s="91"/>
      <c r="BA288" s="91"/>
      <c r="BB288" s="91"/>
      <c r="BC288" s="91"/>
      <c r="BD288" s="91"/>
      <c r="BE288" s="91"/>
      <c r="BF288" s="91"/>
      <c r="BG288" s="91"/>
      <c r="BH288" s="91"/>
      <c r="BI288" s="91"/>
      <c r="BJ288" s="91"/>
      <c r="BK288" s="91"/>
      <c r="BL288" s="91"/>
      <c r="BM288" s="91"/>
      <c r="BN288" s="91"/>
      <c r="BO288" s="91"/>
      <c r="BP288" s="91"/>
      <c r="BQ288" s="91"/>
      <c r="BR288" s="91"/>
      <c r="BS288" s="91"/>
      <c r="BT288" s="91"/>
      <c r="BU288" s="91"/>
      <c r="BV288" s="91"/>
      <c r="BW288" s="91"/>
      <c r="BX288" s="91"/>
      <c r="BY288" s="91"/>
      <c r="BZ288" s="91"/>
      <c r="CA288" s="91"/>
      <c r="CB288" s="91"/>
      <c r="CC288" s="91"/>
      <c r="CD288" s="91"/>
      <c r="CE288" s="91"/>
      <c r="CF288" s="91"/>
      <c r="CG288" s="91"/>
      <c r="CH288" s="91"/>
      <c r="CI288" s="91"/>
      <c r="CJ288" s="91"/>
      <c r="CK288" s="91"/>
      <c r="CL288" s="91"/>
      <c r="CM288" s="91"/>
      <c r="CN288" s="91"/>
      <c r="CO288" s="91"/>
      <c r="CP288" s="91"/>
      <c r="CQ288" s="91"/>
      <c r="CR288" s="91"/>
      <c r="CS288" s="91"/>
      <c r="CT288" s="91"/>
      <c r="CU288" s="91"/>
      <c r="CV288" s="91"/>
      <c r="CW288" s="91"/>
      <c r="CX288" s="91"/>
      <c r="CY288" s="91"/>
      <c r="CZ288" s="91"/>
      <c r="DA288" s="91"/>
      <c r="DB288" s="91"/>
      <c r="DC288" s="91"/>
      <c r="DD288" s="91"/>
      <c r="DE288" s="91"/>
      <c r="DF288" s="91"/>
      <c r="DG288" s="91"/>
      <c r="DH288" s="91"/>
      <c r="DI288" s="91"/>
      <c r="DJ288" s="91"/>
      <c r="DK288" s="91"/>
      <c r="DL288" s="91"/>
      <c r="DM288" s="91"/>
      <c r="DN288" s="91"/>
      <c r="DO288" s="91"/>
      <c r="DP288" s="91"/>
      <c r="DQ288" s="91"/>
      <c r="DR288" s="91"/>
      <c r="DS288" s="91"/>
      <c r="DT288" s="91"/>
      <c r="DU288" s="91"/>
      <c r="DV288" s="91"/>
      <c r="DW288" s="91"/>
      <c r="DX288" s="91"/>
      <c r="DY288" s="91"/>
      <c r="DZ288" s="91"/>
      <c r="EA288" s="91"/>
      <c r="EB288" s="91"/>
      <c r="EC288" s="91"/>
      <c r="ED288" s="91"/>
      <c r="EE288" s="91"/>
      <c r="EF288" s="91"/>
      <c r="EG288" s="91"/>
      <c r="EH288" s="91"/>
      <c r="EI288" s="91"/>
      <c r="EJ288" s="91"/>
      <c r="EK288" s="91"/>
      <c r="EL288" s="91"/>
      <c r="EM288" s="91"/>
      <c r="EN288" s="91"/>
      <c r="EO288" s="91"/>
      <c r="EP288" s="91"/>
      <c r="EQ288" s="91"/>
      <c r="ER288" s="91"/>
      <c r="ES288" s="91"/>
      <c r="ET288" s="91"/>
      <c r="EU288" s="91"/>
      <c r="EV288" s="91"/>
      <c r="EW288" s="91"/>
      <c r="EX288" s="91"/>
      <c r="EY288" s="91"/>
      <c r="EZ288" s="91"/>
      <c r="FA288" s="91"/>
      <c r="FB288" s="91"/>
      <c r="FC288" s="91"/>
      <c r="FD288" s="91"/>
      <c r="FE288" s="91"/>
      <c r="FF288" s="91"/>
      <c r="FG288" s="91"/>
      <c r="FH288" s="91"/>
      <c r="FI288" s="91"/>
      <c r="FJ288" s="91"/>
      <c r="FK288" s="91"/>
      <c r="FL288" s="91"/>
      <c r="FM288" s="91"/>
      <c r="FN288" s="91"/>
      <c r="FO288" s="91"/>
      <c r="FP288" s="91"/>
      <c r="FQ288" s="91"/>
      <c r="FR288" s="91"/>
      <c r="FS288" s="91"/>
      <c r="FT288" s="91"/>
      <c r="FU288" s="91"/>
      <c r="FV288" s="91"/>
      <c r="FW288" s="91"/>
      <c r="FX288" s="91"/>
      <c r="FY288" s="91"/>
      <c r="FZ288" s="91"/>
      <c r="GA288" s="91"/>
      <c r="GB288" s="91"/>
      <c r="GC288" s="91"/>
      <c r="GD288" s="91"/>
      <c r="GE288" s="91"/>
      <c r="GF288" s="91"/>
      <c r="GG288" s="91"/>
      <c r="GH288" s="91"/>
      <c r="GI288" s="91"/>
      <c r="GJ288" s="91"/>
      <c r="GK288" s="91"/>
      <c r="GL288" s="91"/>
      <c r="GM288" s="91"/>
      <c r="GN288" s="91"/>
      <c r="GO288" s="91"/>
      <c r="GP288" s="91"/>
      <c r="GQ288" s="91"/>
      <c r="GR288" s="91"/>
      <c r="GS288" s="91"/>
      <c r="GT288" s="91"/>
      <c r="GU288" s="91"/>
      <c r="GV288" s="91"/>
      <c r="GW288" s="91"/>
      <c r="GX288" s="91"/>
      <c r="GY288" s="91"/>
      <c r="GZ288" s="91"/>
      <c r="HA288" s="91"/>
      <c r="HB288" s="91"/>
      <c r="HC288" s="91"/>
      <c r="HD288" s="91"/>
      <c r="HE288" s="91"/>
      <c r="HF288" s="91"/>
      <c r="HG288" s="91"/>
      <c r="HH288" s="91"/>
      <c r="HI288" s="91"/>
      <c r="HJ288" s="91"/>
      <c r="HK288" s="91"/>
      <c r="HL288" s="91"/>
      <c r="HM288" s="91"/>
      <c r="HN288" s="91"/>
      <c r="HO288" s="91"/>
      <c r="HP288" s="91"/>
      <c r="HQ288" s="91"/>
      <c r="HR288" s="91"/>
      <c r="HS288" s="91"/>
      <c r="HT288" s="91"/>
      <c r="HU288" s="91"/>
      <c r="HV288" s="91"/>
      <c r="HW288" s="91"/>
      <c r="HX288" s="91"/>
      <c r="HY288" s="91"/>
      <c r="HZ288" s="91"/>
      <c r="IA288" s="91"/>
      <c r="IB288" s="91"/>
      <c r="IC288" s="91"/>
      <c r="ID288" s="91"/>
      <c r="IE288" s="91"/>
      <c r="IF288" s="91"/>
      <c r="IG288" s="91"/>
      <c r="IH288" s="91"/>
      <c r="II288" s="91"/>
      <c r="IJ288" s="91"/>
      <c r="IK288" s="91"/>
      <c r="IL288" s="91"/>
      <c r="IM288" s="91"/>
      <c r="IN288" s="91"/>
      <c r="IO288" s="91"/>
      <c r="IP288" s="91"/>
      <c r="IQ288" s="91"/>
      <c r="IR288" s="91"/>
      <c r="IS288" s="91"/>
      <c r="IT288" s="91"/>
      <c r="IU288" s="91"/>
      <c r="IV288" s="91"/>
      <c r="IW288" s="91"/>
      <c r="IX288" s="91"/>
      <c r="IY288" s="91"/>
      <c r="IZ288" s="91"/>
      <c r="JA288" s="91"/>
      <c r="JB288" s="91"/>
      <c r="JC288" s="91"/>
      <c r="JD288" s="91"/>
      <c r="JE288" s="91"/>
      <c r="JF288" s="91"/>
      <c r="JG288" s="91"/>
      <c r="JH288" s="91"/>
      <c r="JI288" s="91"/>
      <c r="JJ288" s="91"/>
      <c r="JK288" s="91"/>
      <c r="JL288" s="91"/>
      <c r="JM288" s="91"/>
      <c r="JN288" s="91"/>
      <c r="JO288" s="91"/>
      <c r="JP288" s="91"/>
      <c r="JQ288" s="91"/>
      <c r="JR288" s="91"/>
      <c r="JS288" s="91"/>
      <c r="JT288" s="91"/>
      <c r="JU288" s="91"/>
      <c r="JV288" s="91"/>
      <c r="JW288" s="91"/>
      <c r="JX288" s="91"/>
      <c r="JY288" s="91"/>
      <c r="JZ288" s="91"/>
      <c r="KA288" s="91"/>
      <c r="KB288" s="91"/>
      <c r="KC288" s="91"/>
      <c r="KD288" s="91"/>
      <c r="KE288" s="91"/>
      <c r="KF288" s="91"/>
      <c r="KG288" s="91"/>
      <c r="KH288" s="91"/>
      <c r="KI288" s="91"/>
      <c r="KJ288" s="91"/>
      <c r="KK288" s="91"/>
      <c r="KL288" s="91"/>
      <c r="KM288" s="91"/>
      <c r="KN288" s="91"/>
      <c r="KO288" s="91"/>
      <c r="KP288" s="91"/>
      <c r="KQ288" s="91"/>
      <c r="KR288" s="91"/>
      <c r="KS288" s="91"/>
      <c r="KT288" s="91"/>
      <c r="KU288" s="91"/>
      <c r="KV288" s="91"/>
      <c r="KW288" s="91"/>
      <c r="KX288" s="91"/>
      <c r="KY288" s="91"/>
      <c r="KZ288" s="91"/>
      <c r="LA288" s="91"/>
      <c r="LB288" s="91"/>
      <c r="LC288" s="91"/>
      <c r="LD288" s="91"/>
      <c r="LE288" s="91"/>
      <c r="LF288" s="91"/>
      <c r="LG288" s="91"/>
      <c r="LH288" s="91"/>
      <c r="LI288" s="91"/>
      <c r="LJ288" s="91"/>
      <c r="LK288" s="91"/>
      <c r="LL288" s="91"/>
      <c r="LM288" s="91"/>
      <c r="LN288" s="91"/>
      <c r="LO288" s="91"/>
      <c r="LP288" s="91"/>
      <c r="LQ288" s="91"/>
      <c r="LR288" s="91"/>
      <c r="LS288" s="91"/>
      <c r="LT288" s="91"/>
      <c r="LU288" s="91"/>
      <c r="LV288" s="91"/>
      <c r="LW288" s="91"/>
      <c r="LX288" s="91"/>
      <c r="LY288" s="91"/>
    </row>
    <row r="289" spans="1:337" s="1" customFormat="1" ht="15" thickBot="1" x14ac:dyDescent="0.4">
      <c r="A289" s="61"/>
      <c r="B289" s="36">
        <v>1</v>
      </c>
      <c r="C289" s="37">
        <v>1</v>
      </c>
      <c r="D289" s="38">
        <v>0</v>
      </c>
      <c r="E289" s="54"/>
      <c r="F289" s="55"/>
      <c r="G289" s="56"/>
      <c r="H289" s="56"/>
      <c r="I289" s="57"/>
      <c r="J289" s="41"/>
      <c r="K289" s="42"/>
      <c r="L289" s="42"/>
      <c r="M289" s="42"/>
      <c r="N289" s="42"/>
      <c r="O289" s="14"/>
      <c r="P289" s="14"/>
      <c r="Q289" s="14"/>
      <c r="R289" s="14"/>
      <c r="S289" s="107">
        <v>-0.22431720953966638</v>
      </c>
      <c r="T289" s="15">
        <f t="shared" si="69"/>
        <v>0.44415467121742536</v>
      </c>
      <c r="U289" s="43"/>
      <c r="V289" s="19">
        <v>0.11103866780435634</v>
      </c>
      <c r="W289" s="44"/>
      <c r="X289" s="44"/>
      <c r="Y289" s="45"/>
      <c r="Z289" s="42"/>
      <c r="AA289" s="42"/>
      <c r="AB289" s="19"/>
      <c r="AC289" s="44"/>
      <c r="AD289" s="46"/>
      <c r="AE289" s="47"/>
      <c r="AF289" s="119"/>
      <c r="AG289" s="120"/>
      <c r="AH289" s="116"/>
      <c r="AI289" s="123"/>
      <c r="AJ289" s="126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  <c r="AV289" s="91"/>
      <c r="AW289" s="91"/>
      <c r="AX289" s="91"/>
      <c r="AY289" s="91"/>
      <c r="AZ289" s="91"/>
      <c r="BA289" s="91"/>
      <c r="BB289" s="91"/>
      <c r="BC289" s="91"/>
      <c r="BD289" s="91"/>
      <c r="BE289" s="91"/>
      <c r="BF289" s="91"/>
      <c r="BG289" s="91"/>
      <c r="BH289" s="91"/>
      <c r="BI289" s="91"/>
      <c r="BJ289" s="91"/>
      <c r="BK289" s="91"/>
      <c r="BL289" s="91"/>
      <c r="BM289" s="91"/>
      <c r="BN289" s="91"/>
      <c r="BO289" s="91"/>
      <c r="BP289" s="91"/>
      <c r="BQ289" s="91"/>
      <c r="BR289" s="91"/>
      <c r="BS289" s="91"/>
      <c r="BT289" s="91"/>
      <c r="BU289" s="91"/>
      <c r="BV289" s="91"/>
      <c r="BW289" s="91"/>
      <c r="BX289" s="91"/>
      <c r="BY289" s="91"/>
      <c r="BZ289" s="91"/>
      <c r="CA289" s="91"/>
      <c r="CB289" s="91"/>
      <c r="CC289" s="91"/>
      <c r="CD289" s="91"/>
      <c r="CE289" s="91"/>
      <c r="CF289" s="91"/>
      <c r="CG289" s="91"/>
      <c r="CH289" s="91"/>
      <c r="CI289" s="91"/>
      <c r="CJ289" s="91"/>
      <c r="CK289" s="91"/>
      <c r="CL289" s="91"/>
      <c r="CM289" s="91"/>
      <c r="CN289" s="91"/>
      <c r="CO289" s="91"/>
      <c r="CP289" s="91"/>
      <c r="CQ289" s="91"/>
      <c r="CR289" s="91"/>
      <c r="CS289" s="91"/>
      <c r="CT289" s="91"/>
      <c r="CU289" s="91"/>
      <c r="CV289" s="91"/>
      <c r="CW289" s="91"/>
      <c r="CX289" s="91"/>
      <c r="CY289" s="91"/>
      <c r="CZ289" s="91"/>
      <c r="DA289" s="91"/>
      <c r="DB289" s="91"/>
      <c r="DC289" s="91"/>
      <c r="DD289" s="91"/>
      <c r="DE289" s="91"/>
      <c r="DF289" s="91"/>
      <c r="DG289" s="91"/>
      <c r="DH289" s="91"/>
      <c r="DI289" s="91"/>
      <c r="DJ289" s="91"/>
      <c r="DK289" s="91"/>
      <c r="DL289" s="91"/>
      <c r="DM289" s="91"/>
      <c r="DN289" s="91"/>
      <c r="DO289" s="91"/>
      <c r="DP289" s="91"/>
      <c r="DQ289" s="91"/>
      <c r="DR289" s="91"/>
      <c r="DS289" s="91"/>
      <c r="DT289" s="91"/>
      <c r="DU289" s="91"/>
      <c r="DV289" s="91"/>
      <c r="DW289" s="91"/>
      <c r="DX289" s="91"/>
      <c r="DY289" s="91"/>
      <c r="DZ289" s="91"/>
      <c r="EA289" s="91"/>
      <c r="EB289" s="91"/>
      <c r="EC289" s="91"/>
      <c r="ED289" s="91"/>
      <c r="EE289" s="91"/>
      <c r="EF289" s="91"/>
      <c r="EG289" s="91"/>
      <c r="EH289" s="91"/>
      <c r="EI289" s="91"/>
      <c r="EJ289" s="91"/>
      <c r="EK289" s="91"/>
      <c r="EL289" s="91"/>
      <c r="EM289" s="91"/>
      <c r="EN289" s="91"/>
      <c r="EO289" s="91"/>
      <c r="EP289" s="91"/>
      <c r="EQ289" s="91"/>
      <c r="ER289" s="91"/>
      <c r="ES289" s="91"/>
      <c r="ET289" s="91"/>
      <c r="EU289" s="91"/>
      <c r="EV289" s="91"/>
      <c r="EW289" s="91"/>
      <c r="EX289" s="91"/>
      <c r="EY289" s="91"/>
      <c r="EZ289" s="91"/>
      <c r="FA289" s="91"/>
      <c r="FB289" s="91"/>
      <c r="FC289" s="91"/>
      <c r="FD289" s="91"/>
      <c r="FE289" s="91"/>
      <c r="FF289" s="91"/>
      <c r="FG289" s="91"/>
      <c r="FH289" s="91"/>
      <c r="FI289" s="91"/>
      <c r="FJ289" s="91"/>
      <c r="FK289" s="91"/>
      <c r="FL289" s="91"/>
      <c r="FM289" s="91"/>
      <c r="FN289" s="91"/>
      <c r="FO289" s="91"/>
      <c r="FP289" s="91"/>
      <c r="FQ289" s="91"/>
      <c r="FR289" s="91"/>
      <c r="FS289" s="91"/>
      <c r="FT289" s="91"/>
      <c r="FU289" s="91"/>
      <c r="FV289" s="91"/>
      <c r="FW289" s="91"/>
      <c r="FX289" s="91"/>
      <c r="FY289" s="91"/>
      <c r="FZ289" s="91"/>
      <c r="GA289" s="91"/>
      <c r="GB289" s="91"/>
      <c r="GC289" s="91"/>
      <c r="GD289" s="91"/>
      <c r="GE289" s="91"/>
      <c r="GF289" s="91"/>
      <c r="GG289" s="91"/>
      <c r="GH289" s="91"/>
      <c r="GI289" s="91"/>
      <c r="GJ289" s="91"/>
      <c r="GK289" s="91"/>
      <c r="GL289" s="91"/>
      <c r="GM289" s="91"/>
      <c r="GN289" s="91"/>
      <c r="GO289" s="91"/>
      <c r="GP289" s="91"/>
      <c r="GQ289" s="91"/>
      <c r="GR289" s="91"/>
      <c r="GS289" s="91"/>
      <c r="GT289" s="91"/>
      <c r="GU289" s="91"/>
      <c r="GV289" s="91"/>
      <c r="GW289" s="91"/>
      <c r="GX289" s="91"/>
      <c r="GY289" s="91"/>
      <c r="GZ289" s="91"/>
      <c r="HA289" s="91"/>
      <c r="HB289" s="91"/>
      <c r="HC289" s="91"/>
      <c r="HD289" s="91"/>
      <c r="HE289" s="91"/>
      <c r="HF289" s="91"/>
      <c r="HG289" s="91"/>
      <c r="HH289" s="91"/>
      <c r="HI289" s="91"/>
      <c r="HJ289" s="91"/>
      <c r="HK289" s="91"/>
      <c r="HL289" s="91"/>
      <c r="HM289" s="91"/>
      <c r="HN289" s="91"/>
      <c r="HO289" s="91"/>
      <c r="HP289" s="91"/>
      <c r="HQ289" s="91"/>
      <c r="HR289" s="91"/>
      <c r="HS289" s="91"/>
      <c r="HT289" s="91"/>
      <c r="HU289" s="91"/>
      <c r="HV289" s="91"/>
      <c r="HW289" s="91"/>
      <c r="HX289" s="91"/>
      <c r="HY289" s="91"/>
      <c r="HZ289" s="91"/>
      <c r="IA289" s="91"/>
      <c r="IB289" s="91"/>
      <c r="IC289" s="91"/>
      <c r="ID289" s="91"/>
      <c r="IE289" s="91"/>
      <c r="IF289" s="91"/>
      <c r="IG289" s="91"/>
      <c r="IH289" s="91"/>
      <c r="II289" s="91"/>
      <c r="IJ289" s="91"/>
      <c r="IK289" s="91"/>
      <c r="IL289" s="91"/>
      <c r="IM289" s="91"/>
      <c r="IN289" s="91"/>
      <c r="IO289" s="91"/>
      <c r="IP289" s="91"/>
      <c r="IQ289" s="91"/>
      <c r="IR289" s="91"/>
      <c r="IS289" s="91"/>
      <c r="IT289" s="91"/>
      <c r="IU289" s="91"/>
      <c r="IV289" s="91"/>
      <c r="IW289" s="91"/>
      <c r="IX289" s="91"/>
      <c r="IY289" s="91"/>
      <c r="IZ289" s="91"/>
      <c r="JA289" s="91"/>
      <c r="JB289" s="91"/>
      <c r="JC289" s="91"/>
      <c r="JD289" s="91"/>
      <c r="JE289" s="91"/>
      <c r="JF289" s="91"/>
      <c r="JG289" s="91"/>
      <c r="JH289" s="91"/>
      <c r="JI289" s="91"/>
      <c r="JJ289" s="91"/>
      <c r="JK289" s="91"/>
      <c r="JL289" s="91"/>
      <c r="JM289" s="91"/>
      <c r="JN289" s="91"/>
      <c r="JO289" s="91"/>
      <c r="JP289" s="91"/>
      <c r="JQ289" s="91"/>
      <c r="JR289" s="91"/>
      <c r="JS289" s="91"/>
      <c r="JT289" s="91"/>
      <c r="JU289" s="91"/>
      <c r="JV289" s="91"/>
      <c r="JW289" s="91"/>
      <c r="JX289" s="91"/>
      <c r="JY289" s="91"/>
      <c r="JZ289" s="91"/>
      <c r="KA289" s="91"/>
      <c r="KB289" s="91"/>
      <c r="KC289" s="91"/>
      <c r="KD289" s="91"/>
      <c r="KE289" s="91"/>
      <c r="KF289" s="91"/>
      <c r="KG289" s="91"/>
      <c r="KH289" s="91"/>
      <c r="KI289" s="91"/>
      <c r="KJ289" s="91"/>
      <c r="KK289" s="91"/>
      <c r="KL289" s="91"/>
      <c r="KM289" s="91"/>
      <c r="KN289" s="91"/>
      <c r="KO289" s="91"/>
      <c r="KP289" s="91"/>
      <c r="KQ289" s="91"/>
      <c r="KR289" s="91"/>
      <c r="KS289" s="91"/>
      <c r="KT289" s="91"/>
      <c r="KU289" s="91"/>
      <c r="KV289" s="91"/>
      <c r="KW289" s="91"/>
      <c r="KX289" s="91"/>
      <c r="KY289" s="91"/>
      <c r="KZ289" s="91"/>
      <c r="LA289" s="91"/>
      <c r="LB289" s="91"/>
      <c r="LC289" s="91"/>
      <c r="LD289" s="91"/>
      <c r="LE289" s="91"/>
      <c r="LF289" s="91"/>
      <c r="LG289" s="91"/>
      <c r="LH289" s="91"/>
      <c r="LI289" s="91"/>
      <c r="LJ289" s="91"/>
      <c r="LK289" s="91"/>
      <c r="LL289" s="91"/>
      <c r="LM289" s="91"/>
      <c r="LN289" s="91"/>
      <c r="LO289" s="91"/>
      <c r="LP289" s="91"/>
      <c r="LQ289" s="91"/>
      <c r="LR289" s="91"/>
      <c r="LS289" s="91"/>
      <c r="LT289" s="91"/>
      <c r="LU289" s="91"/>
      <c r="LV289" s="91"/>
      <c r="LW289" s="91"/>
      <c r="LX289" s="91"/>
      <c r="LY289" s="91"/>
    </row>
    <row r="290" spans="1:337" s="1" customFormat="1" ht="15" thickBot="1" x14ac:dyDescent="0.4">
      <c r="A290" s="59">
        <f>A286+1</f>
        <v>71</v>
      </c>
      <c r="B290" s="3">
        <v>0</v>
      </c>
      <c r="C290" s="4">
        <v>0</v>
      </c>
      <c r="D290" s="5">
        <v>0</v>
      </c>
      <c r="E290" s="48" cm="1">
        <f t="array" ref="E290:F292">AF286:AG288</f>
        <v>-0.44778553910577223</v>
      </c>
      <c r="F290" s="49">
        <v>-0.28513149053731346</v>
      </c>
      <c r="G290" s="49" cm="1">
        <f t="array" ref="G290:G292">AI286:AI288</f>
        <v>4.7510196936972307</v>
      </c>
      <c r="H290" s="49" cm="1">
        <f t="array" ref="H290:H292">AH286:AH288</f>
        <v>0.44843542659449848</v>
      </c>
      <c r="I290" s="52">
        <f>AJ286</f>
        <v>-1.7814339886751105</v>
      </c>
      <c r="J290" s="8">
        <v>3</v>
      </c>
      <c r="K290" s="9" cm="1">
        <f t="array" ref="K290:N292" xml:space="preserve"> MMULT(E290:F292, TRANSPOSE(B290:C293))+H290:H292</f>
        <v>0.44843542659449848</v>
      </c>
      <c r="L290" s="9">
        <v>0.16330393605718502</v>
      </c>
      <c r="M290" s="9">
        <v>6.498874887262418E-4</v>
      </c>
      <c r="N290" s="9">
        <v>-0.28448160304858722</v>
      </c>
      <c r="O290" s="11">
        <f>(EXP(K290)-EXP(-K290))/(EXP(K290)+EXP(-K290))</f>
        <v>0.42061207554537933</v>
      </c>
      <c r="P290" s="11">
        <f t="shared" ref="P290:R292" si="75">1/(1+EXP(-L290))</f>
        <v>0.54073549577991986</v>
      </c>
      <c r="Q290" s="11">
        <f t="shared" si="75"/>
        <v>0.50016247186646312</v>
      </c>
      <c r="R290" s="11">
        <f t="shared" si="75"/>
        <v>0.42935539554625601</v>
      </c>
      <c r="S290" s="105" cm="1">
        <f t="array" ref="S290:S293">MMULT(TRANSPOSE(O290:R292), G290:G292)+I290</f>
        <v>-0.18620237500530945</v>
      </c>
      <c r="T290" s="15">
        <f t="shared" si="69"/>
        <v>0.4535834391197674</v>
      </c>
      <c r="U290" s="16" cm="1">
        <f t="array" ref="U290">0.25*(-SUMPRODUCT(D290:D293,LN(T290:T293))-SUMPRODUCT(1-D290:D293,LN(1-T290:T293)))</f>
        <v>0.58469235830578237</v>
      </c>
      <c r="V290" s="17" cm="1">
        <f t="array" ref="V290:V293">0.25*(T290:T293-D290:D293)</f>
        <v>0.11339585977994185</v>
      </c>
      <c r="W290" s="20" cm="1">
        <f t="array" ref="W290:W292" xml:space="preserve"> TRANSPOSE(MMULT( TRANSPOSE(_xlfn.ANCHORARRAY(V290)), TRANSPOSE(O290:R292)))</f>
        <v>-1.7407002045464449E-2</v>
      </c>
      <c r="X290" s="20">
        <f>SUM(_xlfn.ANCHORARRAY(V290))</f>
        <v>7.9594937724019044E-3</v>
      </c>
      <c r="Y290" s="22" cm="1">
        <f t="array" ref="Y290:AB292">(G290:G292)*(TRANSPOSE(_xlfn.ANCHORARRAY(V290))*(O290:R292)*(1-O290:R292))</f>
        <v>0.13129107526914183</v>
      </c>
      <c r="Z290" s="23">
        <v>-0.12920820698305768</v>
      </c>
      <c r="AA290" s="23">
        <v>-0.12808544554193407</v>
      </c>
      <c r="AB290" s="17">
        <v>0.13027093297853914</v>
      </c>
      <c r="AC290" s="20" cm="1">
        <f t="array" ref="AC290:AD292">MMULT((_xlfn.ANCHORARRAY(Y290)),(B290:C293))</f>
        <v>2.1854874366050714E-3</v>
      </c>
      <c r="AD290" s="26">
        <v>1.0627259954814616E-3</v>
      </c>
      <c r="AE290" s="28">
        <f>SUM(Y290:AB290)</f>
        <v>4.2683557226892155E-3</v>
      </c>
      <c r="AF290" s="117" cm="1">
        <f t="array" ref="AF290:AG292">E290:F292-3*(_xlfn.ANCHORARRAY(AC290))</f>
        <v>-0.45434200141558745</v>
      </c>
      <c r="AG290" s="118">
        <v>-0.28831966852375784</v>
      </c>
      <c r="AH290" s="114" cm="1">
        <f t="array" ref="AH290:AH292">(H290:H292)-3*(AE290:AE292)</f>
        <v>0.4356303594264308</v>
      </c>
      <c r="AI290" s="121" cm="1">
        <f t="array" ref="AI290:AI292">G290:G292-3*(_xlfn.ANCHORARRAY(W290))</f>
        <v>4.8032406998336237</v>
      </c>
      <c r="AJ290" s="124">
        <f>I290-3*(X290)</f>
        <v>-1.8053124699923162</v>
      </c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  <c r="AV290" s="91"/>
      <c r="AW290" s="91"/>
      <c r="AX290" s="91"/>
      <c r="AY290" s="91"/>
      <c r="AZ290" s="91"/>
      <c r="BA290" s="91"/>
      <c r="BB290" s="91"/>
      <c r="BC290" s="91"/>
      <c r="BD290" s="91"/>
      <c r="BE290" s="91"/>
      <c r="BF290" s="91"/>
      <c r="BG290" s="91"/>
      <c r="BH290" s="91"/>
      <c r="BI290" s="91"/>
      <c r="BJ290" s="91"/>
      <c r="BK290" s="91"/>
      <c r="BL290" s="91"/>
      <c r="BM290" s="91"/>
      <c r="BN290" s="91"/>
      <c r="BO290" s="91"/>
      <c r="BP290" s="91"/>
      <c r="BQ290" s="91"/>
      <c r="BR290" s="91"/>
      <c r="BS290" s="91"/>
      <c r="BT290" s="91"/>
      <c r="BU290" s="91"/>
      <c r="BV290" s="91"/>
      <c r="BW290" s="91"/>
      <c r="BX290" s="91"/>
      <c r="BY290" s="91"/>
      <c r="BZ290" s="91"/>
      <c r="CA290" s="91"/>
      <c r="CB290" s="91"/>
      <c r="CC290" s="91"/>
      <c r="CD290" s="91"/>
      <c r="CE290" s="91"/>
      <c r="CF290" s="91"/>
      <c r="CG290" s="91"/>
      <c r="CH290" s="91"/>
      <c r="CI290" s="91"/>
      <c r="CJ290" s="91"/>
      <c r="CK290" s="91"/>
      <c r="CL290" s="91"/>
      <c r="CM290" s="91"/>
      <c r="CN290" s="91"/>
      <c r="CO290" s="91"/>
      <c r="CP290" s="91"/>
      <c r="CQ290" s="91"/>
      <c r="CR290" s="91"/>
      <c r="CS290" s="91"/>
      <c r="CT290" s="91"/>
      <c r="CU290" s="91"/>
      <c r="CV290" s="91"/>
      <c r="CW290" s="91"/>
      <c r="CX290" s="91"/>
      <c r="CY290" s="91"/>
      <c r="CZ290" s="91"/>
      <c r="DA290" s="91"/>
      <c r="DB290" s="91"/>
      <c r="DC290" s="91"/>
      <c r="DD290" s="91"/>
      <c r="DE290" s="91"/>
      <c r="DF290" s="91"/>
      <c r="DG290" s="91"/>
      <c r="DH290" s="91"/>
      <c r="DI290" s="91"/>
      <c r="DJ290" s="91"/>
      <c r="DK290" s="91"/>
      <c r="DL290" s="91"/>
      <c r="DM290" s="91"/>
      <c r="DN290" s="91"/>
      <c r="DO290" s="91"/>
      <c r="DP290" s="91"/>
      <c r="DQ290" s="91"/>
      <c r="DR290" s="91"/>
      <c r="DS290" s="91"/>
      <c r="DT290" s="91"/>
      <c r="DU290" s="91"/>
      <c r="DV290" s="91"/>
      <c r="DW290" s="91"/>
      <c r="DX290" s="91"/>
      <c r="DY290" s="91"/>
      <c r="DZ290" s="91"/>
      <c r="EA290" s="91"/>
      <c r="EB290" s="91"/>
      <c r="EC290" s="91"/>
      <c r="ED290" s="91"/>
      <c r="EE290" s="91"/>
      <c r="EF290" s="91"/>
      <c r="EG290" s="91"/>
      <c r="EH290" s="91"/>
      <c r="EI290" s="91"/>
      <c r="EJ290" s="91"/>
      <c r="EK290" s="91"/>
      <c r="EL290" s="91"/>
      <c r="EM290" s="91"/>
      <c r="EN290" s="91"/>
      <c r="EO290" s="91"/>
      <c r="EP290" s="91"/>
      <c r="EQ290" s="91"/>
      <c r="ER290" s="91"/>
      <c r="ES290" s="91"/>
      <c r="ET290" s="91"/>
      <c r="EU290" s="91"/>
      <c r="EV290" s="91"/>
      <c r="EW290" s="91"/>
      <c r="EX290" s="91"/>
      <c r="EY290" s="91"/>
      <c r="EZ290" s="91"/>
      <c r="FA290" s="91"/>
      <c r="FB290" s="91"/>
      <c r="FC290" s="91"/>
      <c r="FD290" s="91"/>
      <c r="FE290" s="91"/>
      <c r="FF290" s="91"/>
      <c r="FG290" s="91"/>
      <c r="FH290" s="91"/>
      <c r="FI290" s="91"/>
      <c r="FJ290" s="91"/>
      <c r="FK290" s="91"/>
      <c r="FL290" s="91"/>
      <c r="FM290" s="91"/>
      <c r="FN290" s="91"/>
      <c r="FO290" s="91"/>
      <c r="FP290" s="91"/>
      <c r="FQ290" s="91"/>
      <c r="FR290" s="91"/>
      <c r="FS290" s="91"/>
      <c r="FT290" s="91"/>
      <c r="FU290" s="91"/>
      <c r="FV290" s="91"/>
      <c r="FW290" s="91"/>
      <c r="FX290" s="91"/>
      <c r="FY290" s="91"/>
      <c r="FZ290" s="91"/>
      <c r="GA290" s="91"/>
      <c r="GB290" s="91"/>
      <c r="GC290" s="91"/>
      <c r="GD290" s="91"/>
      <c r="GE290" s="91"/>
      <c r="GF290" s="91"/>
      <c r="GG290" s="91"/>
      <c r="GH290" s="91"/>
      <c r="GI290" s="91"/>
      <c r="GJ290" s="91"/>
      <c r="GK290" s="91"/>
      <c r="GL290" s="91"/>
      <c r="GM290" s="91"/>
      <c r="GN290" s="91"/>
      <c r="GO290" s="91"/>
      <c r="GP290" s="91"/>
      <c r="GQ290" s="91"/>
      <c r="GR290" s="91"/>
      <c r="GS290" s="91"/>
      <c r="GT290" s="91"/>
      <c r="GU290" s="91"/>
      <c r="GV290" s="91"/>
      <c r="GW290" s="91"/>
      <c r="GX290" s="91"/>
      <c r="GY290" s="91"/>
      <c r="GZ290" s="91"/>
      <c r="HA290" s="91"/>
      <c r="HB290" s="91"/>
      <c r="HC290" s="91"/>
      <c r="HD290" s="91"/>
      <c r="HE290" s="91"/>
      <c r="HF290" s="91"/>
      <c r="HG290" s="91"/>
      <c r="HH290" s="91"/>
      <c r="HI290" s="91"/>
      <c r="HJ290" s="91"/>
      <c r="HK290" s="91"/>
      <c r="HL290" s="91"/>
      <c r="HM290" s="91"/>
      <c r="HN290" s="91"/>
      <c r="HO290" s="91"/>
      <c r="HP290" s="91"/>
      <c r="HQ290" s="91"/>
      <c r="HR290" s="91"/>
      <c r="HS290" s="91"/>
      <c r="HT290" s="91"/>
      <c r="HU290" s="91"/>
      <c r="HV290" s="91"/>
      <c r="HW290" s="91"/>
      <c r="HX290" s="91"/>
      <c r="HY290" s="91"/>
      <c r="HZ290" s="91"/>
      <c r="IA290" s="91"/>
      <c r="IB290" s="91"/>
      <c r="IC290" s="91"/>
      <c r="ID290" s="91"/>
      <c r="IE290" s="91"/>
      <c r="IF290" s="91"/>
      <c r="IG290" s="91"/>
      <c r="IH290" s="91"/>
      <c r="II290" s="91"/>
      <c r="IJ290" s="91"/>
      <c r="IK290" s="91"/>
      <c r="IL290" s="91"/>
      <c r="IM290" s="91"/>
      <c r="IN290" s="91"/>
      <c r="IO290" s="91"/>
      <c r="IP290" s="91"/>
      <c r="IQ290" s="91"/>
      <c r="IR290" s="91"/>
      <c r="IS290" s="91"/>
      <c r="IT290" s="91"/>
      <c r="IU290" s="91"/>
      <c r="IV290" s="91"/>
      <c r="IW290" s="91"/>
      <c r="IX290" s="91"/>
      <c r="IY290" s="91"/>
      <c r="IZ290" s="91"/>
      <c r="JA290" s="91"/>
      <c r="JB290" s="91"/>
      <c r="JC290" s="91"/>
      <c r="JD290" s="91"/>
      <c r="JE290" s="91"/>
      <c r="JF290" s="91"/>
      <c r="JG290" s="91"/>
      <c r="JH290" s="91"/>
      <c r="JI290" s="91"/>
      <c r="JJ290" s="91"/>
      <c r="JK290" s="91"/>
      <c r="JL290" s="91"/>
      <c r="JM290" s="91"/>
      <c r="JN290" s="91"/>
      <c r="JO290" s="91"/>
      <c r="JP290" s="91"/>
      <c r="JQ290" s="91"/>
      <c r="JR290" s="91"/>
      <c r="JS290" s="91"/>
      <c r="JT290" s="91"/>
      <c r="JU290" s="91"/>
      <c r="JV290" s="91"/>
      <c r="JW290" s="91"/>
      <c r="JX290" s="91"/>
      <c r="JY290" s="91"/>
      <c r="JZ290" s="91"/>
      <c r="KA290" s="91"/>
      <c r="KB290" s="91"/>
      <c r="KC290" s="91"/>
      <c r="KD290" s="91"/>
      <c r="KE290" s="91"/>
      <c r="KF290" s="91"/>
      <c r="KG290" s="91"/>
      <c r="KH290" s="91"/>
      <c r="KI290" s="91"/>
      <c r="KJ290" s="91"/>
      <c r="KK290" s="91"/>
      <c r="KL290" s="91"/>
      <c r="KM290" s="91"/>
      <c r="KN290" s="91"/>
      <c r="KO290" s="91"/>
      <c r="KP290" s="91"/>
      <c r="KQ290" s="91"/>
      <c r="KR290" s="91"/>
      <c r="KS290" s="91"/>
      <c r="KT290" s="91"/>
      <c r="KU290" s="91"/>
      <c r="KV290" s="91"/>
      <c r="KW290" s="91"/>
      <c r="KX290" s="91"/>
      <c r="KY290" s="91"/>
      <c r="KZ290" s="91"/>
      <c r="LA290" s="91"/>
      <c r="LB290" s="91"/>
      <c r="LC290" s="91"/>
      <c r="LD290" s="91"/>
      <c r="LE290" s="91"/>
      <c r="LF290" s="91"/>
      <c r="LG290" s="91"/>
      <c r="LH290" s="91"/>
      <c r="LI290" s="91"/>
      <c r="LJ290" s="91"/>
      <c r="LK290" s="91"/>
      <c r="LL290" s="91"/>
      <c r="LM290" s="91"/>
      <c r="LN290" s="91"/>
      <c r="LO290" s="91"/>
      <c r="LP290" s="91"/>
      <c r="LQ290" s="91"/>
      <c r="LR290" s="91"/>
      <c r="LS290" s="91"/>
      <c r="LT290" s="91"/>
      <c r="LU290" s="91"/>
      <c r="LV290" s="91"/>
      <c r="LW290" s="91"/>
      <c r="LX290" s="91"/>
      <c r="LY290" s="91"/>
    </row>
    <row r="291" spans="1:337" s="1" customFormat="1" ht="15" thickBot="1" x14ac:dyDescent="0.4">
      <c r="A291" s="60"/>
      <c r="B291" s="29">
        <v>0</v>
      </c>
      <c r="C291" s="30">
        <v>1</v>
      </c>
      <c r="D291" s="31">
        <v>1</v>
      </c>
      <c r="E291" s="50">
        <v>-0.48988063049999053</v>
      </c>
      <c r="F291" s="51">
        <v>0.8762103502082268</v>
      </c>
      <c r="G291" s="49">
        <v>-0.68172189054661625</v>
      </c>
      <c r="H291" s="49">
        <v>0.2736893932709451</v>
      </c>
      <c r="I291" s="53"/>
      <c r="J291" s="34"/>
      <c r="K291" s="10">
        <v>0.2736893932709451</v>
      </c>
      <c r="L291" s="10">
        <v>1.149899743479172</v>
      </c>
      <c r="M291" s="10">
        <v>-0.21619123722904543</v>
      </c>
      <c r="N291" s="10">
        <v>0.66001911297918137</v>
      </c>
      <c r="O291" s="13">
        <f>1/(1+EXP(-K291))</f>
        <v>0.56799842046342564</v>
      </c>
      <c r="P291" s="13">
        <f t="shared" si="75"/>
        <v>0.75949260420969644</v>
      </c>
      <c r="Q291" s="13">
        <f t="shared" si="75"/>
        <v>0.44616172156976941</v>
      </c>
      <c r="R291" s="13">
        <f t="shared" si="75"/>
        <v>0.65926468190396703</v>
      </c>
      <c r="S291" s="106">
        <v>0.24911335287776071</v>
      </c>
      <c r="T291" s="15">
        <f t="shared" si="69"/>
        <v>0.56195825479234651</v>
      </c>
      <c r="U291" s="35"/>
      <c r="V291" s="18">
        <v>-0.10951043630191337</v>
      </c>
      <c r="W291" s="21">
        <v>6.9028521338676818E-3</v>
      </c>
      <c r="X291" s="21"/>
      <c r="Y291" s="24">
        <v>-1.8968670853307446E-2</v>
      </c>
      <c r="Z291" s="25">
        <v>1.3636871052126784E-2</v>
      </c>
      <c r="AA291" s="25">
        <v>1.8165840867103232E-2</v>
      </c>
      <c r="AB291" s="18">
        <v>-1.7138083497701358E-2</v>
      </c>
      <c r="AC291" s="21">
        <v>1.0277573694018743E-3</v>
      </c>
      <c r="AD291" s="27">
        <v>-3.5012124455745738E-3</v>
      </c>
      <c r="AE291" s="28">
        <f>SUM(Y291:AB291)</f>
        <v>-4.3040424317787873E-3</v>
      </c>
      <c r="AF291" s="117">
        <v>-0.49296390260819617</v>
      </c>
      <c r="AG291" s="118">
        <v>0.88671398754495057</v>
      </c>
      <c r="AH291" s="115">
        <v>0.28660152056628146</v>
      </c>
      <c r="AI291" s="122">
        <v>-0.70243044694821932</v>
      </c>
      <c r="AJ291" s="125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  <c r="AV291" s="91"/>
      <c r="AW291" s="91"/>
      <c r="AX291" s="91"/>
      <c r="AY291" s="91"/>
      <c r="AZ291" s="91"/>
      <c r="BA291" s="91"/>
      <c r="BB291" s="91"/>
      <c r="BC291" s="91"/>
      <c r="BD291" s="91"/>
      <c r="BE291" s="91"/>
      <c r="BF291" s="91"/>
      <c r="BG291" s="91"/>
      <c r="BH291" s="91"/>
      <c r="BI291" s="91"/>
      <c r="BJ291" s="91"/>
      <c r="BK291" s="91"/>
      <c r="BL291" s="91"/>
      <c r="BM291" s="91"/>
      <c r="BN291" s="91"/>
      <c r="BO291" s="91"/>
      <c r="BP291" s="91"/>
      <c r="BQ291" s="91"/>
      <c r="BR291" s="91"/>
      <c r="BS291" s="91"/>
      <c r="BT291" s="91"/>
      <c r="BU291" s="91"/>
      <c r="BV291" s="91"/>
      <c r="BW291" s="91"/>
      <c r="BX291" s="91"/>
      <c r="BY291" s="91"/>
      <c r="BZ291" s="91"/>
      <c r="CA291" s="91"/>
      <c r="CB291" s="91"/>
      <c r="CC291" s="91"/>
      <c r="CD291" s="91"/>
      <c r="CE291" s="91"/>
      <c r="CF291" s="91"/>
      <c r="CG291" s="91"/>
      <c r="CH291" s="91"/>
      <c r="CI291" s="91"/>
      <c r="CJ291" s="91"/>
      <c r="CK291" s="91"/>
      <c r="CL291" s="91"/>
      <c r="CM291" s="91"/>
      <c r="CN291" s="91"/>
      <c r="CO291" s="91"/>
      <c r="CP291" s="91"/>
      <c r="CQ291" s="91"/>
      <c r="CR291" s="91"/>
      <c r="CS291" s="91"/>
      <c r="CT291" s="91"/>
      <c r="CU291" s="91"/>
      <c r="CV291" s="91"/>
      <c r="CW291" s="91"/>
      <c r="CX291" s="91"/>
      <c r="CY291" s="91"/>
      <c r="CZ291" s="91"/>
      <c r="DA291" s="91"/>
      <c r="DB291" s="91"/>
      <c r="DC291" s="91"/>
      <c r="DD291" s="91"/>
      <c r="DE291" s="91"/>
      <c r="DF291" s="91"/>
      <c r="DG291" s="91"/>
      <c r="DH291" s="91"/>
      <c r="DI291" s="91"/>
      <c r="DJ291" s="91"/>
      <c r="DK291" s="91"/>
      <c r="DL291" s="91"/>
      <c r="DM291" s="91"/>
      <c r="DN291" s="91"/>
      <c r="DO291" s="91"/>
      <c r="DP291" s="91"/>
      <c r="DQ291" s="91"/>
      <c r="DR291" s="91"/>
      <c r="DS291" s="91"/>
      <c r="DT291" s="91"/>
      <c r="DU291" s="91"/>
      <c r="DV291" s="91"/>
      <c r="DW291" s="91"/>
      <c r="DX291" s="91"/>
      <c r="DY291" s="91"/>
      <c r="DZ291" s="91"/>
      <c r="EA291" s="91"/>
      <c r="EB291" s="91"/>
      <c r="EC291" s="91"/>
      <c r="ED291" s="91"/>
      <c r="EE291" s="91"/>
      <c r="EF291" s="91"/>
      <c r="EG291" s="91"/>
      <c r="EH291" s="91"/>
      <c r="EI291" s="91"/>
      <c r="EJ291" s="91"/>
      <c r="EK291" s="91"/>
      <c r="EL291" s="91"/>
      <c r="EM291" s="91"/>
      <c r="EN291" s="91"/>
      <c r="EO291" s="91"/>
      <c r="EP291" s="91"/>
      <c r="EQ291" s="91"/>
      <c r="ER291" s="91"/>
      <c r="ES291" s="91"/>
      <c r="ET291" s="91"/>
      <c r="EU291" s="91"/>
      <c r="EV291" s="91"/>
      <c r="EW291" s="91"/>
      <c r="EX291" s="91"/>
      <c r="EY291" s="91"/>
      <c r="EZ291" s="91"/>
      <c r="FA291" s="91"/>
      <c r="FB291" s="91"/>
      <c r="FC291" s="91"/>
      <c r="FD291" s="91"/>
      <c r="FE291" s="91"/>
      <c r="FF291" s="91"/>
      <c r="FG291" s="91"/>
      <c r="FH291" s="91"/>
      <c r="FI291" s="91"/>
      <c r="FJ291" s="91"/>
      <c r="FK291" s="91"/>
      <c r="FL291" s="91"/>
      <c r="FM291" s="91"/>
      <c r="FN291" s="91"/>
      <c r="FO291" s="91"/>
      <c r="FP291" s="91"/>
      <c r="FQ291" s="91"/>
      <c r="FR291" s="91"/>
      <c r="FS291" s="91"/>
      <c r="FT291" s="91"/>
      <c r="FU291" s="91"/>
      <c r="FV291" s="91"/>
      <c r="FW291" s="91"/>
      <c r="FX291" s="91"/>
      <c r="FY291" s="91"/>
      <c r="FZ291" s="91"/>
      <c r="GA291" s="91"/>
      <c r="GB291" s="91"/>
      <c r="GC291" s="91"/>
      <c r="GD291" s="91"/>
      <c r="GE291" s="91"/>
      <c r="GF291" s="91"/>
      <c r="GG291" s="91"/>
      <c r="GH291" s="91"/>
      <c r="GI291" s="91"/>
      <c r="GJ291" s="91"/>
      <c r="GK291" s="91"/>
      <c r="GL291" s="91"/>
      <c r="GM291" s="91"/>
      <c r="GN291" s="91"/>
      <c r="GO291" s="91"/>
      <c r="GP291" s="91"/>
      <c r="GQ291" s="91"/>
      <c r="GR291" s="91"/>
      <c r="GS291" s="91"/>
      <c r="GT291" s="91"/>
      <c r="GU291" s="91"/>
      <c r="GV291" s="91"/>
      <c r="GW291" s="91"/>
      <c r="GX291" s="91"/>
      <c r="GY291" s="91"/>
      <c r="GZ291" s="91"/>
      <c r="HA291" s="91"/>
      <c r="HB291" s="91"/>
      <c r="HC291" s="91"/>
      <c r="HD291" s="91"/>
      <c r="HE291" s="91"/>
      <c r="HF291" s="91"/>
      <c r="HG291" s="91"/>
      <c r="HH291" s="91"/>
      <c r="HI291" s="91"/>
      <c r="HJ291" s="91"/>
      <c r="HK291" s="91"/>
      <c r="HL291" s="91"/>
      <c r="HM291" s="91"/>
      <c r="HN291" s="91"/>
      <c r="HO291" s="91"/>
      <c r="HP291" s="91"/>
      <c r="HQ291" s="91"/>
      <c r="HR291" s="91"/>
      <c r="HS291" s="91"/>
      <c r="HT291" s="91"/>
      <c r="HU291" s="91"/>
      <c r="HV291" s="91"/>
      <c r="HW291" s="91"/>
      <c r="HX291" s="91"/>
      <c r="HY291" s="91"/>
      <c r="HZ291" s="91"/>
      <c r="IA291" s="91"/>
      <c r="IB291" s="91"/>
      <c r="IC291" s="91"/>
      <c r="ID291" s="91"/>
      <c r="IE291" s="91"/>
      <c r="IF291" s="91"/>
      <c r="IG291" s="91"/>
      <c r="IH291" s="91"/>
      <c r="II291" s="91"/>
      <c r="IJ291" s="91"/>
      <c r="IK291" s="91"/>
      <c r="IL291" s="91"/>
      <c r="IM291" s="91"/>
      <c r="IN291" s="91"/>
      <c r="IO291" s="91"/>
      <c r="IP291" s="91"/>
      <c r="IQ291" s="91"/>
      <c r="IR291" s="91"/>
      <c r="IS291" s="91"/>
      <c r="IT291" s="91"/>
      <c r="IU291" s="91"/>
      <c r="IV291" s="91"/>
      <c r="IW291" s="91"/>
      <c r="IX291" s="91"/>
      <c r="IY291" s="91"/>
      <c r="IZ291" s="91"/>
      <c r="JA291" s="91"/>
      <c r="JB291" s="91"/>
      <c r="JC291" s="91"/>
      <c r="JD291" s="91"/>
      <c r="JE291" s="91"/>
      <c r="JF291" s="91"/>
      <c r="JG291" s="91"/>
      <c r="JH291" s="91"/>
      <c r="JI291" s="91"/>
      <c r="JJ291" s="91"/>
      <c r="JK291" s="91"/>
      <c r="JL291" s="91"/>
      <c r="JM291" s="91"/>
      <c r="JN291" s="91"/>
      <c r="JO291" s="91"/>
      <c r="JP291" s="91"/>
      <c r="JQ291" s="91"/>
      <c r="JR291" s="91"/>
      <c r="JS291" s="91"/>
      <c r="JT291" s="91"/>
      <c r="JU291" s="91"/>
      <c r="JV291" s="91"/>
      <c r="JW291" s="91"/>
      <c r="JX291" s="91"/>
      <c r="JY291" s="91"/>
      <c r="JZ291" s="91"/>
      <c r="KA291" s="91"/>
      <c r="KB291" s="91"/>
      <c r="KC291" s="91"/>
      <c r="KD291" s="91"/>
      <c r="KE291" s="91"/>
      <c r="KF291" s="91"/>
      <c r="KG291" s="91"/>
      <c r="KH291" s="91"/>
      <c r="KI291" s="91"/>
      <c r="KJ291" s="91"/>
      <c r="KK291" s="91"/>
      <c r="KL291" s="91"/>
      <c r="KM291" s="91"/>
      <c r="KN291" s="91"/>
      <c r="KO291" s="91"/>
      <c r="KP291" s="91"/>
      <c r="KQ291" s="91"/>
      <c r="KR291" s="91"/>
      <c r="KS291" s="91"/>
      <c r="KT291" s="91"/>
      <c r="KU291" s="91"/>
      <c r="KV291" s="91"/>
      <c r="KW291" s="91"/>
      <c r="KX291" s="91"/>
      <c r="KY291" s="91"/>
      <c r="KZ291" s="91"/>
      <c r="LA291" s="91"/>
      <c r="LB291" s="91"/>
      <c r="LC291" s="91"/>
      <c r="LD291" s="91"/>
      <c r="LE291" s="91"/>
      <c r="LF291" s="91"/>
      <c r="LG291" s="91"/>
      <c r="LH291" s="91"/>
      <c r="LI291" s="91"/>
      <c r="LJ291" s="91"/>
      <c r="LK291" s="91"/>
      <c r="LL291" s="91"/>
      <c r="LM291" s="91"/>
      <c r="LN291" s="91"/>
      <c r="LO291" s="91"/>
      <c r="LP291" s="91"/>
      <c r="LQ291" s="91"/>
      <c r="LR291" s="91"/>
      <c r="LS291" s="91"/>
      <c r="LT291" s="91"/>
      <c r="LU291" s="91"/>
      <c r="LV291" s="91"/>
      <c r="LW291" s="91"/>
      <c r="LX291" s="91"/>
      <c r="LY291" s="91"/>
    </row>
    <row r="292" spans="1:337" s="1" customFormat="1" ht="15" thickBot="1" x14ac:dyDescent="0.4">
      <c r="A292" s="60"/>
      <c r="B292" s="29">
        <v>1</v>
      </c>
      <c r="C292" s="30">
        <v>0</v>
      </c>
      <c r="D292" s="31">
        <v>1</v>
      </c>
      <c r="E292" s="50">
        <v>-0.17410176104797315</v>
      </c>
      <c r="F292" s="51">
        <v>0.53961483506890651</v>
      </c>
      <c r="G292" s="49">
        <v>-3.615490501581993E-2</v>
      </c>
      <c r="H292" s="49">
        <v>-0.24346067664640325</v>
      </c>
      <c r="I292" s="53"/>
      <c r="J292" s="34"/>
      <c r="K292" s="10">
        <v>-0.24346067664640325</v>
      </c>
      <c r="L292" s="10">
        <v>0.29615415842250326</v>
      </c>
      <c r="M292" s="10">
        <v>-0.4175624376943764</v>
      </c>
      <c r="N292" s="10">
        <v>0.12205239737453011</v>
      </c>
      <c r="O292" s="13">
        <f>1/(1+EXP(-K292))</f>
        <v>0.43943369842607416</v>
      </c>
      <c r="P292" s="13">
        <f t="shared" si="75"/>
        <v>0.57350210079611397</v>
      </c>
      <c r="Q292" s="13">
        <f t="shared" si="75"/>
        <v>0.39710018426644339</v>
      </c>
      <c r="R292" s="13">
        <f t="shared" si="75"/>
        <v>0.5304752767558778</v>
      </c>
      <c r="S292" s="106">
        <v>0.27633243344874892</v>
      </c>
      <c r="T292" s="15">
        <f t="shared" si="69"/>
        <v>0.56864684274427568</v>
      </c>
      <c r="U292" s="35"/>
      <c r="V292" s="18">
        <v>-0.10783828931393108</v>
      </c>
      <c r="W292" s="21">
        <v>3.569632149136602E-3</v>
      </c>
      <c r="X292" s="21"/>
      <c r="Y292" s="24">
        <v>-1.0099148726325469E-3</v>
      </c>
      <c r="Z292" s="25">
        <v>9.6844429155877978E-4</v>
      </c>
      <c r="AA292" s="25">
        <v>9.3343795177561488E-4</v>
      </c>
      <c r="AB292" s="18">
        <v>-1.0077873229523079E-3</v>
      </c>
      <c r="AC292" s="21">
        <v>-7.4349371176693035E-5</v>
      </c>
      <c r="AD292" s="27">
        <v>-3.9343031393528137E-5</v>
      </c>
      <c r="AE292" s="28">
        <f>SUM(Y292:AB292)</f>
        <v>-1.158199522504602E-4</v>
      </c>
      <c r="AF292" s="117">
        <v>-0.17387871293444307</v>
      </c>
      <c r="AG292" s="118">
        <v>0.53973286416308708</v>
      </c>
      <c r="AH292" s="115">
        <v>-0.24311321678965186</v>
      </c>
      <c r="AI292" s="122">
        <v>-4.6863801463229736E-2</v>
      </c>
      <c r="AJ292" s="125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  <c r="AV292" s="91"/>
      <c r="AW292" s="91"/>
      <c r="AX292" s="91"/>
      <c r="AY292" s="91"/>
      <c r="AZ292" s="91"/>
      <c r="BA292" s="91"/>
      <c r="BB292" s="91"/>
      <c r="BC292" s="91"/>
      <c r="BD292" s="91"/>
      <c r="BE292" s="91"/>
      <c r="BF292" s="91"/>
      <c r="BG292" s="91"/>
      <c r="BH292" s="91"/>
      <c r="BI292" s="91"/>
      <c r="BJ292" s="91"/>
      <c r="BK292" s="91"/>
      <c r="BL292" s="91"/>
      <c r="BM292" s="91"/>
      <c r="BN292" s="91"/>
      <c r="BO292" s="91"/>
      <c r="BP292" s="91"/>
      <c r="BQ292" s="91"/>
      <c r="BR292" s="91"/>
      <c r="BS292" s="91"/>
      <c r="BT292" s="91"/>
      <c r="BU292" s="91"/>
      <c r="BV292" s="91"/>
      <c r="BW292" s="91"/>
      <c r="BX292" s="91"/>
      <c r="BY292" s="91"/>
      <c r="BZ292" s="91"/>
      <c r="CA292" s="91"/>
      <c r="CB292" s="91"/>
      <c r="CC292" s="91"/>
      <c r="CD292" s="91"/>
      <c r="CE292" s="91"/>
      <c r="CF292" s="91"/>
      <c r="CG292" s="91"/>
      <c r="CH292" s="91"/>
      <c r="CI292" s="91"/>
      <c r="CJ292" s="91"/>
      <c r="CK292" s="91"/>
      <c r="CL292" s="91"/>
      <c r="CM292" s="91"/>
      <c r="CN292" s="91"/>
      <c r="CO292" s="91"/>
      <c r="CP292" s="91"/>
      <c r="CQ292" s="91"/>
      <c r="CR292" s="91"/>
      <c r="CS292" s="91"/>
      <c r="CT292" s="91"/>
      <c r="CU292" s="91"/>
      <c r="CV292" s="91"/>
      <c r="CW292" s="91"/>
      <c r="CX292" s="91"/>
      <c r="CY292" s="91"/>
      <c r="CZ292" s="91"/>
      <c r="DA292" s="91"/>
      <c r="DB292" s="91"/>
      <c r="DC292" s="91"/>
      <c r="DD292" s="91"/>
      <c r="DE292" s="91"/>
      <c r="DF292" s="91"/>
      <c r="DG292" s="91"/>
      <c r="DH292" s="91"/>
      <c r="DI292" s="91"/>
      <c r="DJ292" s="91"/>
      <c r="DK292" s="91"/>
      <c r="DL292" s="91"/>
      <c r="DM292" s="91"/>
      <c r="DN292" s="91"/>
      <c r="DO292" s="91"/>
      <c r="DP292" s="91"/>
      <c r="DQ292" s="91"/>
      <c r="DR292" s="91"/>
      <c r="DS292" s="91"/>
      <c r="DT292" s="91"/>
      <c r="DU292" s="91"/>
      <c r="DV292" s="91"/>
      <c r="DW292" s="91"/>
      <c r="DX292" s="91"/>
      <c r="DY292" s="91"/>
      <c r="DZ292" s="91"/>
      <c r="EA292" s="91"/>
      <c r="EB292" s="91"/>
      <c r="EC292" s="91"/>
      <c r="ED292" s="91"/>
      <c r="EE292" s="91"/>
      <c r="EF292" s="91"/>
      <c r="EG292" s="91"/>
      <c r="EH292" s="91"/>
      <c r="EI292" s="91"/>
      <c r="EJ292" s="91"/>
      <c r="EK292" s="91"/>
      <c r="EL292" s="91"/>
      <c r="EM292" s="91"/>
      <c r="EN292" s="91"/>
      <c r="EO292" s="91"/>
      <c r="EP292" s="91"/>
      <c r="EQ292" s="91"/>
      <c r="ER292" s="91"/>
      <c r="ES292" s="91"/>
      <c r="ET292" s="91"/>
      <c r="EU292" s="91"/>
      <c r="EV292" s="91"/>
      <c r="EW292" s="91"/>
      <c r="EX292" s="91"/>
      <c r="EY292" s="91"/>
      <c r="EZ292" s="91"/>
      <c r="FA292" s="91"/>
      <c r="FB292" s="91"/>
      <c r="FC292" s="91"/>
      <c r="FD292" s="91"/>
      <c r="FE292" s="91"/>
      <c r="FF292" s="91"/>
      <c r="FG292" s="91"/>
      <c r="FH292" s="91"/>
      <c r="FI292" s="91"/>
      <c r="FJ292" s="91"/>
      <c r="FK292" s="91"/>
      <c r="FL292" s="91"/>
      <c r="FM292" s="91"/>
      <c r="FN292" s="91"/>
      <c r="FO292" s="91"/>
      <c r="FP292" s="91"/>
      <c r="FQ292" s="91"/>
      <c r="FR292" s="91"/>
      <c r="FS292" s="91"/>
      <c r="FT292" s="91"/>
      <c r="FU292" s="91"/>
      <c r="FV292" s="91"/>
      <c r="FW292" s="91"/>
      <c r="FX292" s="91"/>
      <c r="FY292" s="91"/>
      <c r="FZ292" s="91"/>
      <c r="GA292" s="91"/>
      <c r="GB292" s="91"/>
      <c r="GC292" s="91"/>
      <c r="GD292" s="91"/>
      <c r="GE292" s="91"/>
      <c r="GF292" s="91"/>
      <c r="GG292" s="91"/>
      <c r="GH292" s="91"/>
      <c r="GI292" s="91"/>
      <c r="GJ292" s="91"/>
      <c r="GK292" s="91"/>
      <c r="GL292" s="91"/>
      <c r="GM292" s="91"/>
      <c r="GN292" s="91"/>
      <c r="GO292" s="91"/>
      <c r="GP292" s="91"/>
      <c r="GQ292" s="91"/>
      <c r="GR292" s="91"/>
      <c r="GS292" s="91"/>
      <c r="GT292" s="91"/>
      <c r="GU292" s="91"/>
      <c r="GV292" s="91"/>
      <c r="GW292" s="91"/>
      <c r="GX292" s="91"/>
      <c r="GY292" s="91"/>
      <c r="GZ292" s="91"/>
      <c r="HA292" s="91"/>
      <c r="HB292" s="91"/>
      <c r="HC292" s="91"/>
      <c r="HD292" s="91"/>
      <c r="HE292" s="91"/>
      <c r="HF292" s="91"/>
      <c r="HG292" s="91"/>
      <c r="HH292" s="91"/>
      <c r="HI292" s="91"/>
      <c r="HJ292" s="91"/>
      <c r="HK292" s="91"/>
      <c r="HL292" s="91"/>
      <c r="HM292" s="91"/>
      <c r="HN292" s="91"/>
      <c r="HO292" s="91"/>
      <c r="HP292" s="91"/>
      <c r="HQ292" s="91"/>
      <c r="HR292" s="91"/>
      <c r="HS292" s="91"/>
      <c r="HT292" s="91"/>
      <c r="HU292" s="91"/>
      <c r="HV292" s="91"/>
      <c r="HW292" s="91"/>
      <c r="HX292" s="91"/>
      <c r="HY292" s="91"/>
      <c r="HZ292" s="91"/>
      <c r="IA292" s="91"/>
      <c r="IB292" s="91"/>
      <c r="IC292" s="91"/>
      <c r="ID292" s="91"/>
      <c r="IE292" s="91"/>
      <c r="IF292" s="91"/>
      <c r="IG292" s="91"/>
      <c r="IH292" s="91"/>
      <c r="II292" s="91"/>
      <c r="IJ292" s="91"/>
      <c r="IK292" s="91"/>
      <c r="IL292" s="91"/>
      <c r="IM292" s="91"/>
      <c r="IN292" s="91"/>
      <c r="IO292" s="91"/>
      <c r="IP292" s="91"/>
      <c r="IQ292" s="91"/>
      <c r="IR292" s="91"/>
      <c r="IS292" s="91"/>
      <c r="IT292" s="91"/>
      <c r="IU292" s="91"/>
      <c r="IV292" s="91"/>
      <c r="IW292" s="91"/>
      <c r="IX292" s="91"/>
      <c r="IY292" s="91"/>
      <c r="IZ292" s="91"/>
      <c r="JA292" s="91"/>
      <c r="JB292" s="91"/>
      <c r="JC292" s="91"/>
      <c r="JD292" s="91"/>
      <c r="JE292" s="91"/>
      <c r="JF292" s="91"/>
      <c r="JG292" s="91"/>
      <c r="JH292" s="91"/>
      <c r="JI292" s="91"/>
      <c r="JJ292" s="91"/>
      <c r="JK292" s="91"/>
      <c r="JL292" s="91"/>
      <c r="JM292" s="91"/>
      <c r="JN292" s="91"/>
      <c r="JO292" s="91"/>
      <c r="JP292" s="91"/>
      <c r="JQ292" s="91"/>
      <c r="JR292" s="91"/>
      <c r="JS292" s="91"/>
      <c r="JT292" s="91"/>
      <c r="JU292" s="91"/>
      <c r="JV292" s="91"/>
      <c r="JW292" s="91"/>
      <c r="JX292" s="91"/>
      <c r="JY292" s="91"/>
      <c r="JZ292" s="91"/>
      <c r="KA292" s="91"/>
      <c r="KB292" s="91"/>
      <c r="KC292" s="91"/>
      <c r="KD292" s="91"/>
      <c r="KE292" s="91"/>
      <c r="KF292" s="91"/>
      <c r="KG292" s="91"/>
      <c r="KH292" s="91"/>
      <c r="KI292" s="91"/>
      <c r="KJ292" s="91"/>
      <c r="KK292" s="91"/>
      <c r="KL292" s="91"/>
      <c r="KM292" s="91"/>
      <c r="KN292" s="91"/>
      <c r="KO292" s="91"/>
      <c r="KP292" s="91"/>
      <c r="KQ292" s="91"/>
      <c r="KR292" s="91"/>
      <c r="KS292" s="91"/>
      <c r="KT292" s="91"/>
      <c r="KU292" s="91"/>
      <c r="KV292" s="91"/>
      <c r="KW292" s="91"/>
      <c r="KX292" s="91"/>
      <c r="KY292" s="91"/>
      <c r="KZ292" s="91"/>
      <c r="LA292" s="91"/>
      <c r="LB292" s="91"/>
      <c r="LC292" s="91"/>
      <c r="LD292" s="91"/>
      <c r="LE292" s="91"/>
      <c r="LF292" s="91"/>
      <c r="LG292" s="91"/>
      <c r="LH292" s="91"/>
      <c r="LI292" s="91"/>
      <c r="LJ292" s="91"/>
      <c r="LK292" s="91"/>
      <c r="LL292" s="91"/>
      <c r="LM292" s="91"/>
      <c r="LN292" s="91"/>
      <c r="LO292" s="91"/>
      <c r="LP292" s="91"/>
      <c r="LQ292" s="91"/>
      <c r="LR292" s="91"/>
      <c r="LS292" s="91"/>
      <c r="LT292" s="91"/>
      <c r="LU292" s="91"/>
      <c r="LV292" s="91"/>
      <c r="LW292" s="91"/>
      <c r="LX292" s="91"/>
      <c r="LY292" s="91"/>
    </row>
    <row r="293" spans="1:337" s="1" customFormat="1" ht="15" thickBot="1" x14ac:dyDescent="0.4">
      <c r="A293" s="61"/>
      <c r="B293" s="36">
        <v>1</v>
      </c>
      <c r="C293" s="37">
        <v>1</v>
      </c>
      <c r="D293" s="38">
        <v>0</v>
      </c>
      <c r="E293" s="54"/>
      <c r="F293" s="55"/>
      <c r="G293" s="56"/>
      <c r="H293" s="56"/>
      <c r="I293" s="57"/>
      <c r="J293" s="41"/>
      <c r="K293" s="42"/>
      <c r="L293" s="42"/>
      <c r="M293" s="42"/>
      <c r="N293" s="42"/>
      <c r="O293" s="14"/>
      <c r="P293" s="14"/>
      <c r="Q293" s="14"/>
      <c r="R293" s="14"/>
      <c r="S293" s="107">
        <v>-0.21017249740221944</v>
      </c>
      <c r="T293" s="15">
        <f t="shared" si="69"/>
        <v>0.44764943843321803</v>
      </c>
      <c r="U293" s="43"/>
      <c r="V293" s="19">
        <v>0.11191235960830451</v>
      </c>
      <c r="W293" s="44"/>
      <c r="X293" s="44"/>
      <c r="Y293" s="45"/>
      <c r="Z293" s="42"/>
      <c r="AA293" s="42"/>
      <c r="AB293" s="19"/>
      <c r="AC293" s="44"/>
      <c r="AD293" s="46"/>
      <c r="AE293" s="47"/>
      <c r="AF293" s="119"/>
      <c r="AG293" s="120"/>
      <c r="AH293" s="116"/>
      <c r="AI293" s="123"/>
      <c r="AJ293" s="126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  <c r="AV293" s="91"/>
      <c r="AW293" s="91"/>
      <c r="AX293" s="91"/>
      <c r="AY293" s="91"/>
      <c r="AZ293" s="91"/>
      <c r="BA293" s="91"/>
      <c r="BB293" s="91"/>
      <c r="BC293" s="91"/>
      <c r="BD293" s="91"/>
      <c r="BE293" s="91"/>
      <c r="BF293" s="91"/>
      <c r="BG293" s="91"/>
      <c r="BH293" s="91"/>
      <c r="BI293" s="91"/>
      <c r="BJ293" s="91"/>
      <c r="BK293" s="91"/>
      <c r="BL293" s="91"/>
      <c r="BM293" s="91"/>
      <c r="BN293" s="91"/>
      <c r="BO293" s="91"/>
      <c r="BP293" s="91"/>
      <c r="BQ293" s="91"/>
      <c r="BR293" s="91"/>
      <c r="BS293" s="91"/>
      <c r="BT293" s="91"/>
      <c r="BU293" s="91"/>
      <c r="BV293" s="91"/>
      <c r="BW293" s="91"/>
      <c r="BX293" s="91"/>
      <c r="BY293" s="91"/>
      <c r="BZ293" s="91"/>
      <c r="CA293" s="91"/>
      <c r="CB293" s="91"/>
      <c r="CC293" s="91"/>
      <c r="CD293" s="91"/>
      <c r="CE293" s="91"/>
      <c r="CF293" s="91"/>
      <c r="CG293" s="91"/>
      <c r="CH293" s="91"/>
      <c r="CI293" s="91"/>
      <c r="CJ293" s="91"/>
      <c r="CK293" s="91"/>
      <c r="CL293" s="91"/>
      <c r="CM293" s="91"/>
      <c r="CN293" s="91"/>
      <c r="CO293" s="91"/>
      <c r="CP293" s="91"/>
      <c r="CQ293" s="91"/>
      <c r="CR293" s="91"/>
      <c r="CS293" s="91"/>
      <c r="CT293" s="91"/>
      <c r="CU293" s="91"/>
      <c r="CV293" s="91"/>
      <c r="CW293" s="91"/>
      <c r="CX293" s="91"/>
      <c r="CY293" s="91"/>
      <c r="CZ293" s="91"/>
      <c r="DA293" s="91"/>
      <c r="DB293" s="91"/>
      <c r="DC293" s="91"/>
      <c r="DD293" s="91"/>
      <c r="DE293" s="91"/>
      <c r="DF293" s="91"/>
      <c r="DG293" s="91"/>
      <c r="DH293" s="91"/>
      <c r="DI293" s="91"/>
      <c r="DJ293" s="91"/>
      <c r="DK293" s="91"/>
      <c r="DL293" s="91"/>
      <c r="DM293" s="91"/>
      <c r="DN293" s="91"/>
      <c r="DO293" s="91"/>
      <c r="DP293" s="91"/>
      <c r="DQ293" s="91"/>
      <c r="DR293" s="91"/>
      <c r="DS293" s="91"/>
      <c r="DT293" s="91"/>
      <c r="DU293" s="91"/>
      <c r="DV293" s="91"/>
      <c r="DW293" s="91"/>
      <c r="DX293" s="91"/>
      <c r="DY293" s="91"/>
      <c r="DZ293" s="91"/>
      <c r="EA293" s="91"/>
      <c r="EB293" s="91"/>
      <c r="EC293" s="91"/>
      <c r="ED293" s="91"/>
      <c r="EE293" s="91"/>
      <c r="EF293" s="91"/>
      <c r="EG293" s="91"/>
      <c r="EH293" s="91"/>
      <c r="EI293" s="91"/>
      <c r="EJ293" s="91"/>
      <c r="EK293" s="91"/>
      <c r="EL293" s="91"/>
      <c r="EM293" s="91"/>
      <c r="EN293" s="91"/>
      <c r="EO293" s="91"/>
      <c r="EP293" s="91"/>
      <c r="EQ293" s="91"/>
      <c r="ER293" s="91"/>
      <c r="ES293" s="91"/>
      <c r="ET293" s="91"/>
      <c r="EU293" s="91"/>
      <c r="EV293" s="91"/>
      <c r="EW293" s="91"/>
      <c r="EX293" s="91"/>
      <c r="EY293" s="91"/>
      <c r="EZ293" s="91"/>
      <c r="FA293" s="91"/>
      <c r="FB293" s="91"/>
      <c r="FC293" s="91"/>
      <c r="FD293" s="91"/>
      <c r="FE293" s="91"/>
      <c r="FF293" s="91"/>
      <c r="FG293" s="91"/>
      <c r="FH293" s="91"/>
      <c r="FI293" s="91"/>
      <c r="FJ293" s="91"/>
      <c r="FK293" s="91"/>
      <c r="FL293" s="91"/>
      <c r="FM293" s="91"/>
      <c r="FN293" s="91"/>
      <c r="FO293" s="91"/>
      <c r="FP293" s="91"/>
      <c r="FQ293" s="91"/>
      <c r="FR293" s="91"/>
      <c r="FS293" s="91"/>
      <c r="FT293" s="91"/>
      <c r="FU293" s="91"/>
      <c r="FV293" s="91"/>
      <c r="FW293" s="91"/>
      <c r="FX293" s="91"/>
      <c r="FY293" s="91"/>
      <c r="FZ293" s="91"/>
      <c r="GA293" s="91"/>
      <c r="GB293" s="91"/>
      <c r="GC293" s="91"/>
      <c r="GD293" s="91"/>
      <c r="GE293" s="91"/>
      <c r="GF293" s="91"/>
      <c r="GG293" s="91"/>
      <c r="GH293" s="91"/>
      <c r="GI293" s="91"/>
      <c r="GJ293" s="91"/>
      <c r="GK293" s="91"/>
      <c r="GL293" s="91"/>
      <c r="GM293" s="91"/>
      <c r="GN293" s="91"/>
      <c r="GO293" s="91"/>
      <c r="GP293" s="91"/>
      <c r="GQ293" s="91"/>
      <c r="GR293" s="91"/>
      <c r="GS293" s="91"/>
      <c r="GT293" s="91"/>
      <c r="GU293" s="91"/>
      <c r="GV293" s="91"/>
      <c r="GW293" s="91"/>
      <c r="GX293" s="91"/>
      <c r="GY293" s="91"/>
      <c r="GZ293" s="91"/>
      <c r="HA293" s="91"/>
      <c r="HB293" s="91"/>
      <c r="HC293" s="91"/>
      <c r="HD293" s="91"/>
      <c r="HE293" s="91"/>
      <c r="HF293" s="91"/>
      <c r="HG293" s="91"/>
      <c r="HH293" s="91"/>
      <c r="HI293" s="91"/>
      <c r="HJ293" s="91"/>
      <c r="HK293" s="91"/>
      <c r="HL293" s="91"/>
      <c r="HM293" s="91"/>
      <c r="HN293" s="91"/>
      <c r="HO293" s="91"/>
      <c r="HP293" s="91"/>
      <c r="HQ293" s="91"/>
      <c r="HR293" s="91"/>
      <c r="HS293" s="91"/>
      <c r="HT293" s="91"/>
      <c r="HU293" s="91"/>
      <c r="HV293" s="91"/>
      <c r="HW293" s="91"/>
      <c r="HX293" s="91"/>
      <c r="HY293" s="91"/>
      <c r="HZ293" s="91"/>
      <c r="IA293" s="91"/>
      <c r="IB293" s="91"/>
      <c r="IC293" s="91"/>
      <c r="ID293" s="91"/>
      <c r="IE293" s="91"/>
      <c r="IF293" s="91"/>
      <c r="IG293" s="91"/>
      <c r="IH293" s="91"/>
      <c r="II293" s="91"/>
      <c r="IJ293" s="91"/>
      <c r="IK293" s="91"/>
      <c r="IL293" s="91"/>
      <c r="IM293" s="91"/>
      <c r="IN293" s="91"/>
      <c r="IO293" s="91"/>
      <c r="IP293" s="91"/>
      <c r="IQ293" s="91"/>
      <c r="IR293" s="91"/>
      <c r="IS293" s="91"/>
      <c r="IT293" s="91"/>
      <c r="IU293" s="91"/>
      <c r="IV293" s="91"/>
      <c r="IW293" s="91"/>
      <c r="IX293" s="91"/>
      <c r="IY293" s="91"/>
      <c r="IZ293" s="91"/>
      <c r="JA293" s="91"/>
      <c r="JB293" s="91"/>
      <c r="JC293" s="91"/>
      <c r="JD293" s="91"/>
      <c r="JE293" s="91"/>
      <c r="JF293" s="91"/>
      <c r="JG293" s="91"/>
      <c r="JH293" s="91"/>
      <c r="JI293" s="91"/>
      <c r="JJ293" s="91"/>
      <c r="JK293" s="91"/>
      <c r="JL293" s="91"/>
      <c r="JM293" s="91"/>
      <c r="JN293" s="91"/>
      <c r="JO293" s="91"/>
      <c r="JP293" s="91"/>
      <c r="JQ293" s="91"/>
      <c r="JR293" s="91"/>
      <c r="JS293" s="91"/>
      <c r="JT293" s="91"/>
      <c r="JU293" s="91"/>
      <c r="JV293" s="91"/>
      <c r="JW293" s="91"/>
      <c r="JX293" s="91"/>
      <c r="JY293" s="91"/>
      <c r="JZ293" s="91"/>
      <c r="KA293" s="91"/>
      <c r="KB293" s="91"/>
      <c r="KC293" s="91"/>
      <c r="KD293" s="91"/>
      <c r="KE293" s="91"/>
      <c r="KF293" s="91"/>
      <c r="KG293" s="91"/>
      <c r="KH293" s="91"/>
      <c r="KI293" s="91"/>
      <c r="KJ293" s="91"/>
      <c r="KK293" s="91"/>
      <c r="KL293" s="91"/>
      <c r="KM293" s="91"/>
      <c r="KN293" s="91"/>
      <c r="KO293" s="91"/>
      <c r="KP293" s="91"/>
      <c r="KQ293" s="91"/>
      <c r="KR293" s="91"/>
      <c r="KS293" s="91"/>
      <c r="KT293" s="91"/>
      <c r="KU293" s="91"/>
      <c r="KV293" s="91"/>
      <c r="KW293" s="91"/>
      <c r="KX293" s="91"/>
      <c r="KY293" s="91"/>
      <c r="KZ293" s="91"/>
      <c r="LA293" s="91"/>
      <c r="LB293" s="91"/>
      <c r="LC293" s="91"/>
      <c r="LD293" s="91"/>
      <c r="LE293" s="91"/>
      <c r="LF293" s="91"/>
      <c r="LG293" s="91"/>
      <c r="LH293" s="91"/>
      <c r="LI293" s="91"/>
      <c r="LJ293" s="91"/>
      <c r="LK293" s="91"/>
      <c r="LL293" s="91"/>
      <c r="LM293" s="91"/>
      <c r="LN293" s="91"/>
      <c r="LO293" s="91"/>
      <c r="LP293" s="91"/>
      <c r="LQ293" s="91"/>
      <c r="LR293" s="91"/>
      <c r="LS293" s="91"/>
      <c r="LT293" s="91"/>
      <c r="LU293" s="91"/>
      <c r="LV293" s="91"/>
      <c r="LW293" s="91"/>
      <c r="LX293" s="91"/>
      <c r="LY293" s="91"/>
    </row>
  </sheetData>
  <mergeCells count="97">
    <mergeCell ref="A286:A289"/>
    <mergeCell ref="A290:A293"/>
    <mergeCell ref="A262:A265"/>
    <mergeCell ref="A266:A269"/>
    <mergeCell ref="A270:A273"/>
    <mergeCell ref="A274:A277"/>
    <mergeCell ref="A278:A281"/>
    <mergeCell ref="A282:A28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50:A53"/>
    <mergeCell ref="A54:A57"/>
    <mergeCell ref="A58:A61"/>
    <mergeCell ref="A62:A65"/>
    <mergeCell ref="A66:A69"/>
    <mergeCell ref="A70:A73"/>
    <mergeCell ref="A74:A77"/>
    <mergeCell ref="A78:A81"/>
    <mergeCell ref="A22:A25"/>
    <mergeCell ref="A26:A29"/>
    <mergeCell ref="A30:A33"/>
    <mergeCell ref="A34:A37"/>
    <mergeCell ref="A38:A41"/>
    <mergeCell ref="A42:A45"/>
    <mergeCell ref="A46:A49"/>
    <mergeCell ref="AI8:AI9"/>
    <mergeCell ref="AJ8:AJ9"/>
    <mergeCell ref="AN9:AY11"/>
    <mergeCell ref="A10:A13"/>
    <mergeCell ref="AL12:AX20"/>
    <mergeCell ref="A14:A17"/>
    <mergeCell ref="A18:A21"/>
    <mergeCell ref="X8:X9"/>
    <mergeCell ref="Y8:AB9"/>
    <mergeCell ref="AC8:AD9"/>
    <mergeCell ref="AE8:AE9"/>
    <mergeCell ref="AF8:AG9"/>
    <mergeCell ref="AH8:AH9"/>
    <mergeCell ref="O8:R9"/>
    <mergeCell ref="S8:S9"/>
    <mergeCell ref="T8:T9"/>
    <mergeCell ref="U8:U9"/>
    <mergeCell ref="V8:V9"/>
    <mergeCell ref="W8:W9"/>
    <mergeCell ref="A1:V3"/>
    <mergeCell ref="B4:V6"/>
    <mergeCell ref="B8:C9"/>
    <mergeCell ref="D8:D9"/>
    <mergeCell ref="E8:F9"/>
    <mergeCell ref="G8:G9"/>
    <mergeCell ref="H8:H9"/>
    <mergeCell ref="I8:I9"/>
    <mergeCell ref="J8:J9"/>
    <mergeCell ref="K8:N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Week_5_lesson_6_sigmoid</vt:lpstr>
      <vt:lpstr>Week_5_lesson_6_Tanh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Armoush</dc:creator>
  <cp:lastModifiedBy>Mohammed haris Shaikh</cp:lastModifiedBy>
  <dcterms:created xsi:type="dcterms:W3CDTF">2024-05-20T19:12:39Z</dcterms:created>
  <dcterms:modified xsi:type="dcterms:W3CDTF">2024-05-20T20:27:23Z</dcterms:modified>
</cp:coreProperties>
</file>