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aik\Downloads\"/>
    </mc:Choice>
  </mc:AlternateContent>
  <xr:revisionPtr revIDLastSave="0" documentId="13_ncr:1_{6A019E0D-7779-4308-8D2F-BBC8413379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erceptron AND approximator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4" l="1" a="1"/>
  <c r="I3" i="24" l="1"/>
  <c r="I5" i="24"/>
  <c r="I4" i="24"/>
  <c r="H2" i="24"/>
  <c r="I2" i="24" s="1"/>
  <c r="K2" i="24" l="1" a="1"/>
  <c r="K2" i="24" s="1"/>
  <c r="N2" i="24" a="1"/>
  <c r="N2" i="24" s="1"/>
  <c r="M2" i="24" a="1"/>
  <c r="M2" i="24" s="1"/>
  <c r="O2" i="24" s="1" a="1"/>
  <c r="O2" i="24" s="1"/>
  <c r="J2" i="24" a="1"/>
  <c r="J2" i="24" s="1"/>
  <c r="L2" i="24" s="1" a="1"/>
  <c r="L2" i="24" s="1"/>
  <c r="R2" i="24" l="1" a="1"/>
  <c r="R2" i="24" s="1"/>
  <c r="T2" i="24" s="1"/>
  <c r="F6" i="24" s="1"/>
  <c r="Q2" i="24" a="1"/>
  <c r="Q2" i="24" s="1"/>
  <c r="S2" i="24" s="1" a="1"/>
  <c r="S2" i="24" l="1"/>
  <c r="E6" i="24" s="1"/>
  <c r="E7" i="24"/>
  <c r="H6" i="24" l="1" a="1"/>
  <c r="H6" i="24" l="1"/>
  <c r="I6" i="24" s="1"/>
  <c r="I7" i="24"/>
  <c r="I9" i="24"/>
  <c r="I8" i="24"/>
  <c r="J6" i="24" l="1" a="1"/>
  <c r="J6" i="24" s="1"/>
  <c r="M6" i="24" a="1"/>
  <c r="M6" i="24" s="1"/>
  <c r="K6" i="24" a="1"/>
  <c r="K6" i="24" s="1"/>
  <c r="N6" i="24" a="1"/>
  <c r="N6" i="24" s="1"/>
  <c r="O6" i="24" l="1" a="1"/>
  <c r="O6" i="24" s="1"/>
  <c r="L6" i="24" a="1"/>
  <c r="L6" i="24" s="1"/>
  <c r="R6" i="24" l="1" a="1"/>
  <c r="R6" i="24" s="1"/>
  <c r="T6" i="24" s="1"/>
  <c r="F10" i="24" s="1"/>
  <c r="Q6" i="24" a="1"/>
  <c r="Q6" i="24" s="1"/>
  <c r="S6" i="24" s="1" a="1"/>
  <c r="S6" i="24" l="1"/>
  <c r="E10" i="24" s="1"/>
  <c r="E11" i="24"/>
  <c r="H10" i="24" l="1" a="1"/>
  <c r="H10" i="24" l="1"/>
  <c r="I10" i="24" s="1"/>
  <c r="I12" i="24"/>
  <c r="I11" i="24"/>
  <c r="I13" i="24"/>
  <c r="J10" i="24" l="1" a="1"/>
  <c r="J10" i="24" s="1"/>
  <c r="K10" i="24" a="1"/>
  <c r="K10" i="24" s="1"/>
  <c r="N10" i="24" a="1"/>
  <c r="N10" i="24" s="1"/>
  <c r="M10" i="24" a="1"/>
  <c r="M10" i="24" s="1"/>
  <c r="O10" i="24" s="1" a="1"/>
  <c r="O10" i="24" s="1"/>
  <c r="Q10" i="24" l="1" a="1"/>
  <c r="Q10" i="24" s="1"/>
  <c r="S10" i="24" s="1" a="1"/>
  <c r="R10" i="24" a="1"/>
  <c r="R10" i="24" s="1"/>
  <c r="T10" i="24" s="1"/>
  <c r="F14" i="24" s="1"/>
  <c r="L10" i="24" a="1"/>
  <c r="L10" i="24" s="1"/>
  <c r="S10" i="24" l="1"/>
  <c r="E14" i="24" s="1"/>
  <c r="E15" i="24"/>
  <c r="H14" i="24" l="1" a="1"/>
  <c r="I17" i="24" l="1"/>
  <c r="I15" i="24"/>
  <c r="I16" i="24"/>
  <c r="H14" i="24"/>
  <c r="I14" i="24" s="1"/>
  <c r="K14" i="24" l="1" a="1"/>
  <c r="K14" i="24" s="1"/>
  <c r="N14" i="24" a="1"/>
  <c r="N14" i="24" s="1"/>
  <c r="J14" i="24" a="1"/>
  <c r="J14" i="24" s="1"/>
  <c r="L14" i="24" s="1" a="1"/>
  <c r="L14" i="24" s="1"/>
  <c r="M14" i="24" a="1"/>
  <c r="M14" i="24" s="1"/>
  <c r="O14" i="24" s="1" a="1"/>
  <c r="O14" i="24" s="1"/>
  <c r="R14" i="24" l="1" a="1"/>
  <c r="R14" i="24" s="1"/>
  <c r="T14" i="24" s="1"/>
  <c r="F18" i="24" s="1"/>
  <c r="Q14" i="24" a="1"/>
  <c r="Q14" i="24" s="1"/>
  <c r="S14" i="24" s="1" a="1"/>
  <c r="S14" i="24" l="1"/>
  <c r="E18" i="24" s="1"/>
  <c r="E19" i="24"/>
  <c r="H18" i="24" l="1" a="1"/>
  <c r="I21" i="24" l="1"/>
  <c r="I20" i="24"/>
  <c r="H18" i="24"/>
  <c r="I18" i="24" s="1"/>
  <c r="I19" i="24"/>
  <c r="K18" i="24" l="1" a="1"/>
  <c r="K18" i="24" s="1"/>
  <c r="N18" i="24" a="1"/>
  <c r="N18" i="24" s="1"/>
  <c r="J18" i="24" a="1"/>
  <c r="J18" i="24" s="1"/>
  <c r="L18" i="24" s="1" a="1"/>
  <c r="L18" i="24" s="1"/>
  <c r="M18" i="24" a="1"/>
  <c r="M18" i="24" s="1"/>
  <c r="O18" i="24" s="1" a="1"/>
  <c r="O18" i="24" s="1"/>
  <c r="Q18" i="24" l="1" a="1"/>
  <c r="Q18" i="24" s="1"/>
  <c r="S18" i="24" s="1" a="1"/>
  <c r="R18" i="24" a="1"/>
  <c r="R18" i="24" s="1"/>
  <c r="T18" i="24" s="1"/>
  <c r="F22" i="24" s="1"/>
  <c r="S18" i="24" l="1"/>
  <c r="E22" i="24" s="1"/>
  <c r="E23" i="24"/>
  <c r="H22" i="24" l="1" a="1"/>
  <c r="I23" i="24" l="1"/>
  <c r="I25" i="24"/>
  <c r="I24" i="24"/>
  <c r="H22" i="24"/>
  <c r="I22" i="24" s="1"/>
  <c r="N22" i="24" l="1" a="1"/>
  <c r="N22" i="24" s="1"/>
  <c r="J22" i="24" a="1"/>
  <c r="J22" i="24" s="1"/>
  <c r="K22" i="24" a="1"/>
  <c r="K22" i="24" s="1"/>
  <c r="M22" i="24" a="1"/>
  <c r="M22" i="24" s="1"/>
  <c r="O22" i="24" s="1" a="1"/>
  <c r="O22" i="24" s="1"/>
  <c r="Q22" i="24" l="1" a="1"/>
  <c r="Q22" i="24" s="1"/>
  <c r="S22" i="24" s="1" a="1"/>
  <c r="R22" i="24" a="1"/>
  <c r="R22" i="24" s="1"/>
  <c r="T22" i="24" s="1"/>
  <c r="F26" i="24" s="1"/>
  <c r="L22" i="24" a="1"/>
  <c r="L22" i="24" s="1"/>
  <c r="S22" i="24" l="1"/>
  <c r="E26" i="24" s="1"/>
  <c r="E27" i="24"/>
  <c r="H26" i="24" l="1" a="1"/>
  <c r="H26" i="24" l="1"/>
  <c r="I26" i="24" s="1"/>
  <c r="I29" i="24"/>
  <c r="I28" i="24"/>
  <c r="I27" i="24"/>
  <c r="N26" i="24" l="1" a="1"/>
  <c r="N26" i="24" s="1"/>
  <c r="J26" i="24" a="1"/>
  <c r="J26" i="24" s="1"/>
  <c r="K26" i="24" a="1"/>
  <c r="K26" i="24" s="1"/>
  <c r="M26" i="24" a="1"/>
  <c r="M26" i="24" s="1"/>
  <c r="O26" i="24" s="1" a="1"/>
  <c r="O26" i="24" s="1"/>
  <c r="Q26" i="24" l="1" a="1"/>
  <c r="Q26" i="24" s="1"/>
  <c r="S26" i="24" s="1" a="1"/>
  <c r="R26" i="24" a="1"/>
  <c r="R26" i="24" s="1"/>
  <c r="T26" i="24" s="1"/>
  <c r="F30" i="24" s="1"/>
  <c r="L26" i="24" a="1"/>
  <c r="L26" i="24" s="1"/>
  <c r="S26" i="24" l="1"/>
  <c r="E30" i="24" s="1"/>
  <c r="E31" i="24"/>
  <c r="H30" i="24" l="1" a="1"/>
  <c r="H30" i="24" l="1"/>
  <c r="I30" i="24" s="1"/>
  <c r="I33" i="24"/>
  <c r="I32" i="24"/>
  <c r="I31" i="24"/>
  <c r="K30" i="24" l="1" a="1"/>
  <c r="K30" i="24" s="1"/>
  <c r="N30" i="24" a="1"/>
  <c r="N30" i="24" s="1"/>
  <c r="J30" i="24" a="1"/>
  <c r="J30" i="24" s="1"/>
  <c r="L30" i="24" s="1" a="1"/>
  <c r="L30" i="24" s="1"/>
  <c r="M30" i="24" a="1"/>
  <c r="M30" i="24" s="1"/>
  <c r="O30" i="24" s="1" a="1"/>
  <c r="O30" i="24" s="1"/>
  <c r="R30" i="24" l="1" a="1"/>
  <c r="R30" i="24" s="1"/>
  <c r="T30" i="24" s="1"/>
  <c r="F34" i="24" s="1"/>
  <c r="Q30" i="24" a="1"/>
  <c r="Q30" i="24" s="1"/>
  <c r="S30" i="24" s="1" a="1"/>
  <c r="S30" i="24" l="1"/>
  <c r="E34" i="24" s="1"/>
  <c r="E35" i="24"/>
  <c r="H34" i="24" l="1" a="1"/>
  <c r="H34" i="24" l="1"/>
  <c r="I34" i="24" s="1"/>
  <c r="I35" i="24"/>
  <c r="I37" i="24"/>
  <c r="I36" i="24"/>
  <c r="K34" i="24" l="1" a="1"/>
  <c r="K34" i="24" s="1"/>
  <c r="N34" i="24" a="1"/>
  <c r="N34" i="24" s="1"/>
  <c r="J34" i="24" a="1"/>
  <c r="J34" i="24" s="1"/>
  <c r="L34" i="24" s="1" a="1"/>
  <c r="L34" i="24" s="1"/>
  <c r="M34" i="24" a="1"/>
  <c r="M34" i="24" s="1"/>
  <c r="O34" i="24" s="1" a="1"/>
  <c r="O34" i="24" s="1"/>
  <c r="R34" i="24" l="1" a="1"/>
  <c r="R34" i="24" s="1"/>
  <c r="T34" i="24" s="1"/>
  <c r="F38" i="24" s="1"/>
  <c r="Q34" i="24" a="1"/>
  <c r="Q34" i="24" s="1"/>
  <c r="S34" i="24" s="1" a="1"/>
  <c r="S34" i="24" l="1"/>
  <c r="E38" i="24" s="1"/>
  <c r="E39" i="24"/>
  <c r="H38" i="24" l="1" a="1"/>
  <c r="H38" i="24" l="1"/>
  <c r="I38" i="24" s="1"/>
  <c r="I39" i="24"/>
  <c r="I41" i="24"/>
  <c r="I40" i="24"/>
  <c r="K38" i="24" l="1" a="1"/>
  <c r="K38" i="24" s="1"/>
  <c r="N38" i="24" a="1"/>
  <c r="N38" i="24" s="1"/>
  <c r="J38" i="24" a="1"/>
  <c r="J38" i="24" s="1"/>
  <c r="L38" i="24" s="1" a="1"/>
  <c r="L38" i="24" s="1"/>
  <c r="M38" i="24" a="1"/>
  <c r="M38" i="24" s="1"/>
  <c r="O38" i="24" s="1" a="1"/>
  <c r="O38" i="24" s="1"/>
  <c r="Q38" i="24" l="1" a="1"/>
  <c r="Q38" i="24" s="1"/>
  <c r="S38" i="24" s="1" a="1"/>
  <c r="R38" i="24" a="1"/>
  <c r="R38" i="24" s="1"/>
  <c r="T38" i="24" s="1"/>
  <c r="F42" i="24" s="1"/>
  <c r="S38" i="24" l="1"/>
  <c r="E42" i="24" s="1"/>
  <c r="E43" i="24"/>
  <c r="H42" i="24" l="1" a="1"/>
  <c r="I43" i="24" l="1"/>
  <c r="I44" i="24"/>
  <c r="I45" i="24"/>
  <c r="H42" i="24"/>
  <c r="I42" i="24" s="1"/>
  <c r="K42" i="24" l="1" a="1"/>
  <c r="K42" i="24" s="1"/>
  <c r="M42" i="24" a="1"/>
  <c r="M42" i="24" s="1"/>
  <c r="N42" i="24" a="1"/>
  <c r="N42" i="24" s="1"/>
  <c r="J42" i="24" a="1"/>
  <c r="J42" i="24" s="1"/>
  <c r="L42" i="24" s="1" a="1"/>
  <c r="L42" i="24" s="1"/>
  <c r="O42" i="24" l="1" a="1"/>
  <c r="O42" i="24" s="1"/>
  <c r="Q42" i="24" l="1" a="1"/>
  <c r="Q42" i="24" s="1"/>
  <c r="S42" i="24" s="1" a="1"/>
  <c r="R42" i="24" a="1"/>
  <c r="R42" i="24" s="1"/>
  <c r="T42" i="24" s="1"/>
  <c r="F46" i="24" s="1"/>
  <c r="S42" i="24" l="1"/>
  <c r="E46" i="24" s="1"/>
  <c r="E47" i="24"/>
  <c r="H46" i="24" l="1" a="1"/>
  <c r="H46" i="24" l="1"/>
  <c r="I46" i="24" s="1"/>
  <c r="I49" i="24"/>
  <c r="I48" i="24"/>
  <c r="I47" i="24"/>
  <c r="M46" i="24" l="1" a="1"/>
  <c r="M46" i="24" s="1"/>
  <c r="K46" i="24" a="1"/>
  <c r="K46" i="24" s="1"/>
  <c r="N46" i="24" a="1"/>
  <c r="N46" i="24" s="1"/>
  <c r="J46" i="24" a="1"/>
  <c r="J46" i="24" s="1"/>
  <c r="L46" i="24" s="1" a="1"/>
  <c r="L46" i="24" s="1"/>
  <c r="O46" i="24" l="1" a="1"/>
  <c r="O46" i="24" s="1"/>
  <c r="Q46" i="24" a="1"/>
  <c r="Q46" i="24" s="1"/>
  <c r="S46" i="24" s="1" a="1"/>
  <c r="R46" i="24" a="1"/>
  <c r="R46" i="24" s="1"/>
  <c r="T46" i="24" s="1"/>
  <c r="F50" i="24" s="1"/>
  <c r="S46" i="24" l="1"/>
  <c r="E50" i="24" s="1"/>
  <c r="E51" i="24"/>
  <c r="H50" i="24" l="1" a="1"/>
  <c r="I51" i="24" l="1"/>
  <c r="H50" i="24"/>
  <c r="I50" i="24" s="1"/>
  <c r="I52" i="24"/>
  <c r="I53" i="24"/>
  <c r="J50" i="24" l="1" a="1"/>
  <c r="J50" i="24" s="1"/>
  <c r="K50" i="24" a="1"/>
  <c r="K50" i="24" s="1"/>
  <c r="N50" i="24" a="1"/>
  <c r="N50" i="24" s="1"/>
  <c r="M50" i="24" a="1"/>
  <c r="M50" i="24" s="1"/>
  <c r="O50" i="24" s="1" a="1"/>
  <c r="O50" i="24" s="1"/>
  <c r="R50" i="24" l="1" a="1"/>
  <c r="R50" i="24" s="1"/>
  <c r="T50" i="24" s="1"/>
  <c r="F54" i="24" s="1"/>
  <c r="Q50" i="24" a="1"/>
  <c r="Q50" i="24" s="1"/>
  <c r="S50" i="24" s="1" a="1"/>
  <c r="L50" i="24" a="1"/>
  <c r="L50" i="24" s="1"/>
  <c r="S50" i="24" l="1"/>
  <c r="E54" i="24" s="1"/>
  <c r="E55" i="24"/>
  <c r="H54" i="24" l="1" a="1"/>
  <c r="H54" i="24" l="1"/>
  <c r="I54" i="24" s="1"/>
  <c r="I56" i="24"/>
  <c r="I55" i="24"/>
  <c r="I57" i="24"/>
  <c r="J54" i="24" l="1" a="1"/>
  <c r="J54" i="24" s="1"/>
  <c r="N54" i="24" a="1"/>
  <c r="N54" i="24" s="1"/>
  <c r="M54" i="24" a="1"/>
  <c r="M54" i="24" s="1"/>
  <c r="O54" i="24" s="1" a="1"/>
  <c r="O54" i="24" s="1"/>
  <c r="K54" i="24" a="1"/>
  <c r="K54" i="24" s="1"/>
  <c r="R54" i="24" l="1" a="1"/>
  <c r="R54" i="24" s="1"/>
  <c r="T54" i="24" s="1"/>
  <c r="F58" i="24" s="1"/>
  <c r="Q54" i="24" a="1"/>
  <c r="Q54" i="24" s="1"/>
  <c r="S54" i="24" s="1" a="1"/>
  <c r="L54" i="24" a="1"/>
  <c r="L54" i="24" s="1"/>
  <c r="S54" i="24" l="1"/>
  <c r="E58" i="24" s="1"/>
  <c r="E59" i="24"/>
  <c r="H58" i="24" l="1" a="1"/>
  <c r="I61" i="24" l="1"/>
  <c r="I60" i="24"/>
  <c r="H58" i="24"/>
  <c r="I58" i="24" s="1"/>
  <c r="I59" i="24"/>
  <c r="M58" i="24" l="1" a="1"/>
  <c r="M58" i="24" s="1"/>
  <c r="J58" i="24" a="1"/>
  <c r="J58" i="24" s="1"/>
  <c r="N58" i="24" a="1"/>
  <c r="N58" i="24" s="1"/>
  <c r="K58" i="24" a="1"/>
  <c r="K58" i="24" s="1"/>
  <c r="L58" i="24" l="1" a="1"/>
  <c r="L58" i="24" s="1"/>
  <c r="O58" i="24" a="1"/>
  <c r="O58" i="24" s="1"/>
  <c r="R58" i="24" l="1" a="1"/>
  <c r="R58" i="24" s="1"/>
  <c r="T58" i="24" s="1"/>
  <c r="F62" i="24" s="1"/>
  <c r="Q58" i="24" a="1"/>
  <c r="Q58" i="24" s="1"/>
  <c r="S58" i="24" s="1" a="1"/>
  <c r="S58" i="24" l="1"/>
  <c r="E62" i="24" s="1"/>
  <c r="E63" i="24"/>
  <c r="H62" i="24" l="1" a="1"/>
  <c r="I63" i="24" l="1"/>
  <c r="I65" i="24"/>
  <c r="I64" i="24"/>
  <c r="H62" i="24"/>
  <c r="I62" i="24" s="1"/>
  <c r="J62" i="24" l="1" a="1"/>
  <c r="J62" i="24" s="1"/>
  <c r="N62" i="24" a="1"/>
  <c r="N62" i="24" s="1"/>
  <c r="M62" i="24" a="1"/>
  <c r="M62" i="24" s="1"/>
  <c r="O62" i="24" s="1" a="1"/>
  <c r="O62" i="24" s="1"/>
  <c r="K62" i="24" a="1"/>
  <c r="K62" i="24" s="1"/>
  <c r="R62" i="24" l="1" a="1"/>
  <c r="R62" i="24" s="1"/>
  <c r="T62" i="24" s="1"/>
  <c r="F66" i="24" s="1"/>
  <c r="Q62" i="24" a="1"/>
  <c r="Q62" i="24" s="1"/>
  <c r="S62" i="24" s="1" a="1"/>
  <c r="L62" i="24" a="1"/>
  <c r="L62" i="24" s="1"/>
  <c r="S62" i="24" l="1"/>
  <c r="E66" i="24" s="1"/>
  <c r="E67" i="24"/>
  <c r="H66" i="24" l="1" a="1"/>
  <c r="H66" i="24" l="1"/>
  <c r="I66" i="24" s="1"/>
  <c r="I68" i="24"/>
  <c r="I69" i="24"/>
  <c r="I67" i="24"/>
  <c r="J66" i="24" l="1" a="1"/>
  <c r="J66" i="24" s="1"/>
  <c r="K66" i="24" a="1"/>
  <c r="K66" i="24" s="1"/>
  <c r="N66" i="24" a="1"/>
  <c r="N66" i="24" s="1"/>
  <c r="M66" i="24" a="1"/>
  <c r="M66" i="24" s="1"/>
  <c r="O66" i="24" s="1" a="1"/>
  <c r="O66" i="24" s="1"/>
  <c r="R66" i="24" l="1" a="1"/>
  <c r="R66" i="24" s="1"/>
  <c r="T66" i="24" s="1"/>
  <c r="F70" i="24" s="1"/>
  <c r="Q66" i="24" a="1"/>
  <c r="Q66" i="24" s="1"/>
  <c r="S66" i="24" s="1" a="1"/>
  <c r="L66" i="24" a="1"/>
  <c r="L66" i="24" s="1"/>
  <c r="S66" i="24" l="1"/>
  <c r="E70" i="24" s="1"/>
  <c r="E71" i="24"/>
  <c r="H70" i="24" l="1" a="1"/>
  <c r="I73" i="24" l="1"/>
  <c r="H70" i="24"/>
  <c r="I70" i="24" s="1"/>
  <c r="I71" i="24"/>
  <c r="I72" i="24"/>
  <c r="M70" i="24" l="1" a="1"/>
  <c r="M70" i="24" s="1"/>
  <c r="J70" i="24" a="1"/>
  <c r="J70" i="24" s="1"/>
  <c r="N70" i="24" a="1"/>
  <c r="N70" i="24" s="1"/>
  <c r="K70" i="24" a="1"/>
  <c r="K70" i="24" s="1"/>
  <c r="L70" i="24" l="1" a="1"/>
  <c r="L70" i="24" s="1"/>
  <c r="O70" i="24" a="1"/>
  <c r="O70" i="24" s="1"/>
  <c r="Q70" i="24" l="1" a="1"/>
  <c r="Q70" i="24" s="1"/>
  <c r="S70" i="24" s="1" a="1"/>
  <c r="R70" i="24" a="1"/>
  <c r="R70" i="24" s="1"/>
  <c r="T70" i="24" s="1"/>
  <c r="F74" i="24" s="1"/>
  <c r="S70" i="24" l="1"/>
  <c r="E74" i="24" s="1"/>
  <c r="E75" i="24"/>
  <c r="H74" i="24" l="1" a="1"/>
  <c r="H74" i="24" l="1"/>
  <c r="I74" i="24" s="1"/>
  <c r="I77" i="24"/>
  <c r="I76" i="24"/>
  <c r="I75" i="24"/>
  <c r="N74" i="24" l="1" a="1"/>
  <c r="N74" i="24" s="1"/>
  <c r="K74" i="24" a="1"/>
  <c r="K74" i="24" s="1"/>
  <c r="M74" i="24" a="1"/>
  <c r="M74" i="24" s="1"/>
  <c r="O74" i="24" s="1" a="1"/>
  <c r="O74" i="24" s="1"/>
  <c r="J74" i="24" a="1"/>
  <c r="J74" i="24" s="1"/>
  <c r="L74" i="24" s="1" a="1"/>
  <c r="L74" i="24" s="1"/>
  <c r="Q74" i="24" l="1" a="1"/>
  <c r="Q74" i="24" s="1"/>
  <c r="S74" i="24" s="1" a="1"/>
  <c r="R74" i="24" a="1"/>
  <c r="R74" i="24" s="1"/>
  <c r="T74" i="24" s="1"/>
  <c r="F78" i="24" s="1"/>
  <c r="S74" i="24" l="1"/>
  <c r="E78" i="24" s="1"/>
  <c r="E79" i="24"/>
  <c r="H78" i="24" l="1" a="1"/>
  <c r="I79" i="24" l="1"/>
  <c r="I81" i="24"/>
  <c r="I80" i="24"/>
  <c r="H78" i="24"/>
  <c r="I78" i="24" s="1"/>
  <c r="N78" i="24" l="1" a="1"/>
  <c r="N78" i="24" s="1"/>
  <c r="M78" i="24" a="1"/>
  <c r="M78" i="24" s="1"/>
  <c r="O78" i="24" s="1" a="1"/>
  <c r="O78" i="24" s="1"/>
  <c r="K78" i="24" a="1"/>
  <c r="K78" i="24" s="1"/>
  <c r="J78" i="24" a="1"/>
  <c r="J78" i="24" s="1"/>
  <c r="L78" i="24" s="1" a="1"/>
  <c r="L78" i="24" s="1"/>
  <c r="Q78" i="24" l="1" a="1"/>
  <c r="Q78" i="24" s="1"/>
  <c r="S78" i="24" s="1" a="1"/>
  <c r="R78" i="24" a="1"/>
  <c r="R78" i="24" s="1"/>
  <c r="T78" i="24" s="1"/>
  <c r="F82" i="24" s="1"/>
  <c r="S78" i="24" l="1"/>
  <c r="E82" i="24" s="1"/>
  <c r="E83" i="24"/>
  <c r="H82" i="24" l="1" a="1"/>
  <c r="I83" i="24" l="1"/>
  <c r="I85" i="24"/>
  <c r="I84" i="24"/>
  <c r="H82" i="24"/>
  <c r="I82" i="24" s="1"/>
  <c r="K82" i="24" l="1" a="1"/>
  <c r="K82" i="24" s="1"/>
  <c r="N82" i="24" a="1"/>
  <c r="N82" i="24" s="1"/>
  <c r="M82" i="24" a="1"/>
  <c r="M82" i="24" s="1"/>
  <c r="O82" i="24" s="1" a="1"/>
  <c r="O82" i="24" s="1"/>
  <c r="J82" i="24" a="1"/>
  <c r="J82" i="24" s="1"/>
  <c r="L82" i="24" s="1" a="1"/>
  <c r="L82" i="24" s="1"/>
  <c r="Q82" i="24" l="1" a="1"/>
  <c r="Q82" i="24" s="1"/>
  <c r="S82" i="24" s="1" a="1"/>
  <c r="R82" i="24" a="1"/>
  <c r="R82" i="24" s="1"/>
  <c r="T82" i="24" s="1"/>
  <c r="F86" i="24" s="1"/>
  <c r="S82" i="24" l="1"/>
  <c r="E86" i="24" s="1"/>
  <c r="E87" i="24"/>
  <c r="H86" i="24" l="1" a="1"/>
  <c r="H86" i="24" l="1"/>
  <c r="I86" i="24" s="1"/>
  <c r="I89" i="24"/>
  <c r="I88" i="24"/>
  <c r="I87" i="24"/>
  <c r="K86" i="24" l="1" a="1"/>
  <c r="K86" i="24" s="1"/>
  <c r="N86" i="24" a="1"/>
  <c r="N86" i="24" s="1"/>
  <c r="M86" i="24" a="1"/>
  <c r="M86" i="24" s="1"/>
  <c r="O86" i="24" s="1" a="1"/>
  <c r="O86" i="24" s="1"/>
  <c r="J86" i="24" a="1"/>
  <c r="J86" i="24" s="1"/>
  <c r="L86" i="24" s="1" a="1"/>
  <c r="L86" i="24" s="1"/>
  <c r="R86" i="24" l="1" a="1"/>
  <c r="R86" i="24" s="1"/>
  <c r="T86" i="24" s="1"/>
  <c r="F90" i="24" s="1"/>
  <c r="Q86" i="24" a="1"/>
  <c r="Q86" i="24" s="1"/>
  <c r="S86" i="24" s="1" a="1"/>
  <c r="S86" i="24" l="1"/>
  <c r="E90" i="24" s="1"/>
  <c r="E91" i="24"/>
  <c r="H90" i="24" l="1" a="1"/>
  <c r="H90" i="24" l="1"/>
  <c r="I90" i="24" s="1"/>
  <c r="I93" i="24"/>
  <c r="I92" i="24"/>
  <c r="I91" i="24"/>
  <c r="J90" i="24" l="1" a="1"/>
  <c r="J90" i="24" s="1"/>
  <c r="M90" i="24" a="1"/>
  <c r="M90" i="24" s="1"/>
  <c r="K90" i="24" a="1"/>
  <c r="K90" i="24" s="1"/>
  <c r="N90" i="24" a="1"/>
  <c r="N90" i="24" s="1"/>
  <c r="O90" i="24" l="1" a="1"/>
  <c r="O90" i="24" s="1"/>
  <c r="L90" i="24" a="1"/>
  <c r="L90" i="24" s="1"/>
  <c r="Q90" i="24" l="1" a="1"/>
  <c r="Q90" i="24" s="1"/>
  <c r="S90" i="24" s="1" a="1"/>
  <c r="R90" i="24" a="1"/>
  <c r="R90" i="24" s="1"/>
  <c r="T90" i="24" s="1"/>
  <c r="F94" i="24" s="1"/>
  <c r="S90" i="24" l="1"/>
  <c r="E94" i="24" s="1"/>
  <c r="E95" i="24"/>
  <c r="H94" i="24" l="1" a="1"/>
  <c r="I97" i="24" l="1"/>
  <c r="I96" i="24"/>
  <c r="H94" i="24"/>
  <c r="I94" i="24" s="1"/>
  <c r="I95" i="24"/>
  <c r="J94" i="24" l="1" a="1"/>
  <c r="J94" i="24" s="1"/>
  <c r="M94" i="24" a="1"/>
  <c r="M94" i="24" s="1"/>
  <c r="K94" i="24" a="1"/>
  <c r="K94" i="24" s="1"/>
  <c r="N94" i="24" a="1"/>
  <c r="N94" i="24" s="1"/>
  <c r="O94" i="24" l="1" a="1"/>
  <c r="O94" i="24" s="1"/>
  <c r="L94" i="24" a="1"/>
  <c r="L94" i="24" s="1"/>
  <c r="Q94" i="24" l="1" a="1"/>
  <c r="Q94" i="24" s="1"/>
  <c r="S94" i="24" s="1" a="1"/>
  <c r="R94" i="24" a="1"/>
  <c r="R94" i="24" s="1"/>
  <c r="T94" i="24" s="1"/>
  <c r="F98" i="24" s="1"/>
  <c r="S94" i="24" l="1"/>
  <c r="E98" i="24" s="1"/>
  <c r="E99" i="24"/>
  <c r="H98" i="24" l="1" a="1"/>
  <c r="I99" i="24" l="1"/>
  <c r="I101" i="24"/>
  <c r="I100" i="24"/>
  <c r="H98" i="24"/>
  <c r="I98" i="24" s="1"/>
  <c r="N98" i="24" l="1" a="1"/>
  <c r="N98" i="24" s="1"/>
  <c r="K98" i="24" a="1"/>
  <c r="K98" i="24" s="1"/>
  <c r="M98" i="24" a="1"/>
  <c r="M98" i="24" s="1"/>
  <c r="O98" i="24" s="1" a="1"/>
  <c r="O98" i="24" s="1"/>
  <c r="J98" i="24" a="1"/>
  <c r="J98" i="24" s="1"/>
  <c r="L98" i="24" s="1" a="1"/>
  <c r="L98" i="24" s="1"/>
  <c r="Q98" i="24" l="1" a="1"/>
  <c r="Q98" i="24" s="1"/>
  <c r="S98" i="24" s="1" a="1"/>
  <c r="R98" i="24" a="1"/>
  <c r="R98" i="24" s="1"/>
  <c r="T98" i="24" s="1"/>
  <c r="F102" i="24" s="1"/>
  <c r="S98" i="24" l="1"/>
  <c r="E102" i="24" s="1"/>
  <c r="E103" i="24"/>
  <c r="H102" i="24" l="1" a="1"/>
  <c r="I103" i="24" l="1"/>
  <c r="I105" i="24"/>
  <c r="I104" i="24"/>
  <c r="H102" i="24"/>
  <c r="I102" i="24" s="1"/>
  <c r="N102" i="24" l="1" a="1"/>
  <c r="N102" i="24" s="1"/>
  <c r="K102" i="24" a="1"/>
  <c r="K102" i="24" s="1"/>
  <c r="M102" i="24" a="1"/>
  <c r="M102" i="24" s="1"/>
  <c r="O102" i="24" s="1" a="1"/>
  <c r="O102" i="24" s="1"/>
  <c r="J102" i="24" a="1"/>
  <c r="J102" i="24" s="1"/>
  <c r="L102" i="24" s="1" a="1"/>
  <c r="L102" i="24" s="1"/>
  <c r="Q102" i="24" l="1" a="1"/>
  <c r="Q102" i="24" s="1"/>
  <c r="S102" i="24" s="1" a="1"/>
  <c r="R102" i="24" a="1"/>
  <c r="R102" i="24" s="1"/>
  <c r="T102" i="24" s="1"/>
  <c r="F106" i="24" s="1"/>
  <c r="S102" i="24" l="1"/>
  <c r="E106" i="24" s="1"/>
  <c r="E107" i="24"/>
  <c r="H106" i="24" l="1" a="1"/>
  <c r="H106" i="24" l="1"/>
  <c r="I106" i="24" s="1"/>
  <c r="I109" i="24"/>
  <c r="I108" i="24"/>
  <c r="I107" i="24"/>
  <c r="K106" i="24" l="1" a="1"/>
  <c r="K106" i="24" s="1"/>
  <c r="M106" i="24" a="1"/>
  <c r="M106" i="24" s="1"/>
  <c r="N106" i="24" a="1"/>
  <c r="N106" i="24" s="1"/>
  <c r="J106" i="24" a="1"/>
  <c r="J106" i="24" s="1"/>
  <c r="L106" i="24" s="1" a="1"/>
  <c r="L106" i="24" s="1"/>
  <c r="O106" i="24" l="1" a="1"/>
  <c r="O106" i="24" s="1"/>
  <c r="Q106" i="24" l="1" a="1"/>
  <c r="Q106" i="24" s="1"/>
  <c r="S106" i="24" s="1" a="1"/>
  <c r="R106" i="24" a="1"/>
  <c r="R106" i="24" s="1"/>
  <c r="T106" i="24" s="1"/>
  <c r="F110" i="24" s="1"/>
  <c r="S106" i="24" l="1"/>
  <c r="E110" i="24" s="1"/>
  <c r="E111" i="24"/>
  <c r="H110" i="24" l="1" a="1"/>
  <c r="I113" i="24" l="1"/>
  <c r="I112" i="24"/>
  <c r="I111" i="24"/>
  <c r="H110" i="24"/>
  <c r="I110" i="24" s="1"/>
  <c r="K110" i="24" l="1" a="1"/>
  <c r="K110" i="24" s="1"/>
  <c r="M110" i="24" a="1"/>
  <c r="M110" i="24" s="1"/>
  <c r="N110" i="24" a="1"/>
  <c r="N110" i="24" s="1"/>
  <c r="J110" i="24" a="1"/>
  <c r="J110" i="24" s="1"/>
  <c r="L110" i="24" s="1" a="1"/>
  <c r="L110" i="24" s="1"/>
  <c r="O110" i="24" l="1" a="1"/>
  <c r="O110" i="24" s="1"/>
  <c r="R110" i="24" l="1" a="1"/>
  <c r="R110" i="24" s="1"/>
  <c r="T110" i="24" s="1"/>
  <c r="F114" i="24" s="1"/>
  <c r="Q110" i="24" a="1"/>
  <c r="Q110" i="24" s="1"/>
  <c r="S110" i="24" s="1" a="1"/>
  <c r="S110" i="24" l="1"/>
  <c r="E114" i="24" s="1"/>
  <c r="E115" i="24"/>
  <c r="H114" i="24" l="1" a="1"/>
  <c r="H114" i="24" l="1"/>
  <c r="I114" i="24" s="1"/>
  <c r="I117" i="24"/>
  <c r="I116" i="24"/>
  <c r="I115" i="24"/>
  <c r="K114" i="24" l="1" a="1"/>
  <c r="K114" i="24" s="1"/>
  <c r="N114" i="24" a="1"/>
  <c r="N114" i="24" s="1"/>
  <c r="M114" i="24" a="1"/>
  <c r="M114" i="24" s="1"/>
  <c r="O114" i="24" s="1" a="1"/>
  <c r="O114" i="24" s="1"/>
  <c r="J114" i="24" a="1"/>
  <c r="J114" i="24" s="1"/>
  <c r="L114" i="24" s="1" a="1"/>
  <c r="L114" i="24" s="1"/>
  <c r="Q114" i="24" l="1" a="1"/>
  <c r="Q114" i="24" s="1"/>
  <c r="S114" i="24" s="1" a="1"/>
  <c r="R114" i="24" a="1"/>
  <c r="R114" i="24" s="1"/>
  <c r="T114" i="24" s="1"/>
  <c r="F118" i="24" s="1"/>
  <c r="S114" i="24" l="1"/>
  <c r="E118" i="24" s="1"/>
  <c r="E119" i="24"/>
  <c r="H118" i="24" l="1" a="1"/>
  <c r="I121" i="24" l="1"/>
  <c r="I120" i="24"/>
  <c r="H118" i="24"/>
  <c r="I118" i="24" s="1"/>
  <c r="I119" i="24"/>
  <c r="N118" i="24" l="1" a="1"/>
  <c r="N118" i="24" s="1"/>
  <c r="M118" i="24" a="1"/>
  <c r="M118" i="24" s="1"/>
  <c r="O118" i="24" s="1" a="1"/>
  <c r="O118" i="24" s="1"/>
  <c r="K118" i="24" a="1"/>
  <c r="K118" i="24" s="1"/>
  <c r="J118" i="24" a="1"/>
  <c r="J118" i="24" s="1"/>
  <c r="L118" i="24" s="1" a="1"/>
  <c r="L118" i="24" s="1"/>
  <c r="Q118" i="24" l="1" a="1"/>
  <c r="Q118" i="24" s="1"/>
  <c r="S118" i="24" s="1" a="1"/>
  <c r="R118" i="24" a="1"/>
  <c r="R118" i="24" s="1"/>
  <c r="T118" i="24" s="1"/>
  <c r="F122" i="24" s="1"/>
  <c r="S118" i="24" l="1"/>
  <c r="E122" i="24" s="1"/>
  <c r="E123" i="24"/>
  <c r="H122" i="24" l="1" a="1"/>
  <c r="I123" i="24" l="1"/>
  <c r="I124" i="24"/>
  <c r="H122" i="24"/>
  <c r="I122" i="24" s="1"/>
  <c r="I125" i="24"/>
  <c r="N122" i="24" l="1" a="1"/>
  <c r="N122" i="24" s="1"/>
  <c r="J122" i="24" a="1"/>
  <c r="J122" i="24" s="1"/>
  <c r="M122" i="24" a="1"/>
  <c r="M122" i="24" s="1"/>
  <c r="O122" i="24" s="1" a="1"/>
  <c r="O122" i="24" s="1"/>
  <c r="K122" i="24" a="1"/>
  <c r="K122" i="24" s="1"/>
  <c r="Q122" i="24" l="1" a="1"/>
  <c r="Q122" i="24" s="1"/>
  <c r="S122" i="24" s="1" a="1"/>
  <c r="R122" i="24" a="1"/>
  <c r="R122" i="24" s="1"/>
  <c r="T122" i="24" s="1"/>
  <c r="F126" i="24" s="1"/>
  <c r="L122" i="24" a="1"/>
  <c r="L122" i="24" s="1"/>
  <c r="S122" i="24" l="1"/>
  <c r="E126" i="24" s="1"/>
  <c r="E127" i="24"/>
  <c r="H126" i="24" l="1" a="1"/>
  <c r="H126" i="24" l="1"/>
  <c r="I126" i="24" s="1"/>
  <c r="I129" i="24"/>
  <c r="I128" i="24"/>
  <c r="I127" i="24"/>
  <c r="N126" i="24" l="1" a="1"/>
  <c r="N126" i="24" s="1"/>
  <c r="J126" i="24" a="1"/>
  <c r="J126" i="24" s="1"/>
  <c r="M126" i="24" a="1"/>
  <c r="M126" i="24" s="1"/>
  <c r="O126" i="24" s="1" a="1"/>
  <c r="O126" i="24" s="1"/>
  <c r="K126" i="24" a="1"/>
  <c r="K126" i="24" s="1"/>
  <c r="Q126" i="24" l="1" a="1"/>
  <c r="Q126" i="24" s="1"/>
  <c r="S126" i="24" s="1" a="1"/>
  <c r="R126" i="24" a="1"/>
  <c r="R126" i="24" s="1"/>
  <c r="T126" i="24" s="1"/>
  <c r="F130" i="24" s="1"/>
  <c r="L126" i="24" a="1"/>
  <c r="L126" i="24" s="1"/>
  <c r="S126" i="24" l="1"/>
  <c r="E130" i="24" s="1"/>
  <c r="E131" i="24"/>
  <c r="H130" i="24" l="1" a="1"/>
  <c r="H130" i="24" l="1"/>
  <c r="I130" i="24" s="1"/>
  <c r="I133" i="24"/>
  <c r="I132" i="24"/>
  <c r="I131" i="24"/>
  <c r="M130" i="24" l="1" a="1"/>
  <c r="M130" i="24" s="1"/>
  <c r="N130" i="24" a="1"/>
  <c r="N130" i="24" s="1"/>
  <c r="J130" i="24" a="1"/>
  <c r="J130" i="24" s="1"/>
  <c r="K130" i="24" a="1"/>
  <c r="K130" i="24" s="1"/>
  <c r="L130" i="24" l="1" a="1"/>
  <c r="L130" i="24" s="1"/>
  <c r="O130" i="24" a="1"/>
  <c r="O130" i="24" s="1"/>
  <c r="Q130" i="24" l="1" a="1"/>
  <c r="Q130" i="24" s="1"/>
  <c r="S130" i="24" s="1" a="1"/>
  <c r="R130" i="24" a="1"/>
  <c r="R130" i="24" s="1"/>
  <c r="T130" i="24" s="1"/>
  <c r="F134" i="24" s="1"/>
  <c r="S130" i="24" l="1"/>
  <c r="E134" i="24" s="1"/>
  <c r="E135" i="24"/>
  <c r="H134" i="24" l="1" a="1"/>
  <c r="H134" i="24" l="1"/>
  <c r="I134" i="24" s="1"/>
  <c r="I137" i="24"/>
  <c r="I136" i="24"/>
  <c r="I135" i="24"/>
  <c r="J134" i="24" l="1" a="1"/>
  <c r="J134" i="24" s="1"/>
  <c r="M134" i="24" a="1"/>
  <c r="M134" i="24" s="1"/>
  <c r="K134" i="24" a="1"/>
  <c r="K134" i="24" s="1"/>
  <c r="N134" i="24" a="1"/>
  <c r="N134" i="24" s="1"/>
  <c r="L134" i="24" l="1" a="1"/>
  <c r="L134" i="24" s="1"/>
  <c r="O134" i="24" a="1"/>
  <c r="O134" i="24" s="1"/>
  <c r="R134" i="24" l="1" a="1"/>
  <c r="R134" i="24" s="1"/>
  <c r="T134" i="24" s="1"/>
  <c r="F138" i="24" s="1"/>
  <c r="Q134" i="24" a="1"/>
  <c r="Q134" i="24" s="1"/>
  <c r="S134" i="24" s="1" a="1"/>
  <c r="S134" i="24" l="1"/>
  <c r="E138" i="24" s="1"/>
  <c r="E139" i="24"/>
  <c r="H138" i="24" l="1" a="1"/>
  <c r="I139" i="24" l="1"/>
  <c r="I141" i="24"/>
  <c r="I140" i="24"/>
  <c r="H138" i="24"/>
  <c r="I138" i="24" s="1"/>
  <c r="N138" i="24" l="1" a="1"/>
  <c r="N138" i="24" s="1"/>
  <c r="J138" i="24" a="1"/>
  <c r="J138" i="24" s="1"/>
  <c r="M138" i="24" a="1"/>
  <c r="M138" i="24" s="1"/>
  <c r="O138" i="24" s="1" a="1"/>
  <c r="O138" i="24" s="1"/>
  <c r="K138" i="24" a="1"/>
  <c r="K138" i="24" s="1"/>
  <c r="R138" i="24" l="1" a="1"/>
  <c r="R138" i="24" s="1"/>
  <c r="T138" i="24" s="1"/>
  <c r="F142" i="24" s="1"/>
  <c r="Q138" i="24" a="1"/>
  <c r="Q138" i="24" s="1"/>
  <c r="S138" i="24" s="1" a="1"/>
  <c r="L138" i="24" a="1"/>
  <c r="L138" i="24" s="1"/>
  <c r="S138" i="24" l="1"/>
  <c r="E142" i="24" s="1"/>
  <c r="E143" i="24"/>
  <c r="H142" i="24" l="1" a="1"/>
  <c r="I143" i="24" l="1"/>
  <c r="I145" i="24"/>
  <c r="I144" i="24"/>
  <c r="H142" i="24"/>
  <c r="I142" i="24" s="1"/>
  <c r="J142" i="24" l="1" a="1"/>
  <c r="J142" i="24" s="1"/>
  <c r="M142" i="24" a="1"/>
  <c r="M142" i="24" s="1"/>
  <c r="K142" i="24" a="1"/>
  <c r="K142" i="24" s="1"/>
  <c r="N142" i="24" a="1"/>
  <c r="N142" i="24" s="1"/>
  <c r="O142" i="24" l="1" a="1"/>
  <c r="O142" i="24" s="1"/>
  <c r="L142" i="24" a="1"/>
  <c r="L142" i="24" s="1"/>
  <c r="R142" i="24" l="1" a="1"/>
  <c r="R142" i="24" s="1"/>
  <c r="T142" i="24" s="1"/>
  <c r="F146" i="24" s="1"/>
  <c r="Q142" i="24" a="1"/>
  <c r="Q142" i="24" s="1"/>
  <c r="S142" i="24" s="1" a="1"/>
  <c r="S142" i="24" l="1"/>
  <c r="E146" i="24" s="1"/>
  <c r="E147" i="24"/>
  <c r="H146" i="24" l="1" a="1"/>
  <c r="H146" i="24" l="1"/>
  <c r="I146" i="24" s="1"/>
  <c r="I148" i="24"/>
  <c r="I147" i="24"/>
  <c r="I149" i="24"/>
  <c r="M146" i="24" l="1" a="1"/>
  <c r="M146" i="24" s="1"/>
  <c r="J146" i="24" a="1"/>
  <c r="J146" i="24" s="1"/>
  <c r="K146" i="24" a="1"/>
  <c r="K146" i="24" s="1"/>
  <c r="N146" i="24" a="1"/>
  <c r="N146" i="24" s="1"/>
  <c r="L146" i="24" l="1" a="1"/>
  <c r="L146" i="24" s="1"/>
  <c r="O146" i="24" a="1"/>
  <c r="O146" i="24" s="1"/>
  <c r="R146" i="24" l="1" a="1"/>
  <c r="R146" i="24" s="1"/>
  <c r="T146" i="24" s="1"/>
  <c r="F150" i="24" s="1"/>
  <c r="Q146" i="24" a="1"/>
  <c r="Q146" i="24" s="1"/>
  <c r="S146" i="24" s="1" a="1"/>
  <c r="S146" i="24" l="1"/>
  <c r="E150" i="24" s="1"/>
  <c r="E151" i="24"/>
  <c r="H150" i="24" l="1" a="1"/>
  <c r="I153" i="24" l="1"/>
  <c r="I152" i="24"/>
  <c r="H150" i="24"/>
  <c r="I150" i="24" s="1"/>
  <c r="I151" i="24"/>
  <c r="J150" i="24" l="1" a="1"/>
  <c r="J150" i="24" s="1"/>
  <c r="K150" i="24" a="1"/>
  <c r="K150" i="24" s="1"/>
  <c r="M150" i="24" a="1"/>
  <c r="M150" i="24" s="1"/>
  <c r="N150" i="24" a="1"/>
  <c r="N150" i="24" s="1"/>
  <c r="O150" i="24" l="1" a="1"/>
  <c r="O150" i="24" s="1"/>
  <c r="L150" i="24" a="1"/>
  <c r="L150" i="24" s="1"/>
  <c r="R150" i="24" l="1" a="1"/>
  <c r="R150" i="24" s="1"/>
  <c r="T150" i="24" s="1"/>
  <c r="F154" i="24" s="1"/>
  <c r="Q150" i="24" a="1"/>
  <c r="Q150" i="24" s="1"/>
  <c r="S150" i="24" s="1" a="1"/>
  <c r="S150" i="24" l="1"/>
  <c r="E154" i="24" s="1"/>
  <c r="E155" i="24"/>
  <c r="H154" i="24" l="1" a="1"/>
  <c r="H154" i="24" l="1"/>
  <c r="I154" i="24" s="1"/>
  <c r="I155" i="24"/>
  <c r="I156" i="24"/>
  <c r="I157" i="24"/>
  <c r="J154" i="24" l="1" a="1"/>
  <c r="J154" i="24" s="1"/>
  <c r="N154" i="24" a="1"/>
  <c r="N154" i="24" s="1"/>
  <c r="K154" i="24" a="1"/>
  <c r="K154" i="24" s="1"/>
  <c r="M154" i="24" a="1"/>
  <c r="M154" i="24" s="1"/>
  <c r="O154" i="24" s="1" a="1"/>
  <c r="O154" i="24" s="1"/>
  <c r="R154" i="24" l="1" a="1"/>
  <c r="R154" i="24" s="1"/>
  <c r="T154" i="24" s="1"/>
  <c r="F158" i="24" s="1"/>
  <c r="Q154" i="24" a="1"/>
  <c r="Q154" i="24" s="1"/>
  <c r="S154" i="24" s="1" a="1"/>
  <c r="L154" i="24" a="1"/>
  <c r="L154" i="24" s="1"/>
  <c r="S154" i="24" l="1"/>
  <c r="E158" i="24" s="1"/>
  <c r="E159" i="24"/>
  <c r="H158" i="24" l="1" a="1"/>
  <c r="I159" i="24" l="1"/>
  <c r="H158" i="24"/>
  <c r="I158" i="24" s="1"/>
  <c r="I161" i="24"/>
  <c r="I160" i="24"/>
  <c r="J158" i="24" l="1" a="1"/>
  <c r="J158" i="24" s="1"/>
  <c r="N158" i="24" a="1"/>
  <c r="N158" i="24" s="1"/>
  <c r="M158" i="24" a="1"/>
  <c r="M158" i="24" s="1"/>
  <c r="O158" i="24" s="1" a="1"/>
  <c r="O158" i="24" s="1"/>
  <c r="K158" i="24" a="1"/>
  <c r="K158" i="24" s="1"/>
  <c r="R158" i="24" l="1" a="1"/>
  <c r="R158" i="24" s="1"/>
  <c r="T158" i="24" s="1"/>
  <c r="F162" i="24" s="1"/>
  <c r="Q158" i="24" a="1"/>
  <c r="Q158" i="24" s="1"/>
  <c r="S158" i="24" s="1" a="1"/>
  <c r="L158" i="24" a="1"/>
  <c r="L158" i="24" s="1"/>
  <c r="S158" i="24" l="1"/>
  <c r="E162" i="24" s="1"/>
  <c r="E163" i="24"/>
  <c r="H162" i="24" l="1" a="1"/>
  <c r="I163" i="24" l="1"/>
  <c r="H162" i="24"/>
  <c r="I162" i="24" s="1"/>
  <c r="I164" i="24"/>
  <c r="I165" i="24"/>
  <c r="J162" i="24" l="1" a="1"/>
  <c r="J162" i="24" s="1"/>
  <c r="N162" i="24" a="1"/>
  <c r="N162" i="24" s="1"/>
  <c r="M162" i="24" a="1"/>
  <c r="M162" i="24" s="1"/>
  <c r="O162" i="24" s="1" a="1"/>
  <c r="O162" i="24" s="1"/>
  <c r="K162" i="24" a="1"/>
  <c r="K162" i="24" s="1"/>
  <c r="R162" i="24" l="1" a="1"/>
  <c r="R162" i="24" s="1"/>
  <c r="T162" i="24" s="1"/>
  <c r="F166" i="24" s="1"/>
  <c r="Q162" i="24" a="1"/>
  <c r="Q162" i="24" s="1"/>
  <c r="S162" i="24" s="1" a="1"/>
  <c r="L162" i="24" a="1"/>
  <c r="L162" i="24" s="1"/>
  <c r="S162" i="24" l="1"/>
  <c r="E166" i="24" s="1"/>
  <c r="E167" i="24"/>
  <c r="H166" i="24" l="1" a="1"/>
  <c r="H166" i="24" l="1"/>
  <c r="I166" i="24" s="1"/>
  <c r="I168" i="24"/>
  <c r="I167" i="24"/>
  <c r="I169" i="24"/>
  <c r="K166" i="24" l="1" a="1"/>
  <c r="K166" i="24" s="1"/>
  <c r="N166" i="24" a="1"/>
  <c r="N166" i="24" s="1"/>
  <c r="M166" i="24" a="1"/>
  <c r="M166" i="24" s="1"/>
  <c r="O166" i="24" s="1" a="1"/>
  <c r="O166" i="24" s="1"/>
  <c r="J166" i="24" a="1"/>
  <c r="J166" i="24" s="1"/>
  <c r="L166" i="24" s="1" a="1"/>
  <c r="L166" i="24" s="1"/>
  <c r="R166" i="24" l="1" a="1"/>
  <c r="R166" i="24" s="1"/>
  <c r="T166" i="24" s="1"/>
  <c r="F170" i="24" s="1"/>
  <c r="Q166" i="24" a="1"/>
  <c r="Q166" i="24" s="1"/>
  <c r="S166" i="24" s="1" a="1"/>
  <c r="S166" i="24" l="1"/>
  <c r="E170" i="24" s="1"/>
  <c r="E171" i="24"/>
  <c r="H170" i="24" l="1" a="1"/>
  <c r="I172" i="24" l="1"/>
  <c r="H170" i="24"/>
  <c r="I170" i="24" s="1"/>
  <c r="I171" i="24"/>
  <c r="I173" i="24"/>
  <c r="K170" i="24" l="1" a="1"/>
  <c r="K170" i="24" s="1"/>
  <c r="N170" i="24" a="1"/>
  <c r="N170" i="24" s="1"/>
  <c r="M170" i="24" a="1"/>
  <c r="M170" i="24" s="1"/>
  <c r="O170" i="24" s="1" a="1"/>
  <c r="O170" i="24" s="1"/>
  <c r="J170" i="24" a="1"/>
  <c r="J170" i="24" s="1"/>
  <c r="L170" i="24" s="1" a="1"/>
  <c r="L170" i="24" s="1"/>
  <c r="R170" i="24" l="1" a="1"/>
  <c r="R170" i="24" s="1"/>
  <c r="T170" i="24" s="1"/>
  <c r="F174" i="24" s="1"/>
  <c r="Q170" i="24" a="1"/>
  <c r="Q170" i="24" s="1"/>
  <c r="S170" i="24" s="1" a="1"/>
  <c r="S170" i="24" l="1"/>
  <c r="E174" i="24" s="1"/>
  <c r="E175" i="24"/>
  <c r="H174" i="24" l="1" a="1"/>
  <c r="H174" i="24" l="1"/>
  <c r="I174" i="24" s="1"/>
  <c r="I177" i="24"/>
  <c r="I176" i="24"/>
  <c r="I175" i="24"/>
  <c r="N174" i="24" l="1" a="1"/>
  <c r="N174" i="24" s="1"/>
  <c r="J174" i="24" a="1"/>
  <c r="J174" i="24" s="1"/>
  <c r="M174" i="24" a="1"/>
  <c r="M174" i="24" s="1"/>
  <c r="O174" i="24" s="1" a="1"/>
  <c r="O174" i="24" s="1"/>
  <c r="K174" i="24" a="1"/>
  <c r="K174" i="24" s="1"/>
  <c r="R174" i="24" l="1" a="1"/>
  <c r="R174" i="24" s="1"/>
  <c r="T174" i="24" s="1"/>
  <c r="F178" i="24" s="1"/>
  <c r="Q174" i="24" a="1"/>
  <c r="Q174" i="24" s="1"/>
  <c r="S174" i="24" s="1" a="1"/>
  <c r="L174" i="24" a="1"/>
  <c r="L174" i="24" s="1"/>
  <c r="S174" i="24" l="1"/>
  <c r="E178" i="24" s="1"/>
  <c r="E179" i="24"/>
  <c r="H178" i="24" l="1" a="1"/>
  <c r="I179" i="24" l="1"/>
  <c r="I181" i="24"/>
  <c r="I180" i="24"/>
  <c r="H178" i="24"/>
  <c r="I178" i="24" s="1"/>
  <c r="N178" i="24" l="1" a="1"/>
  <c r="N178" i="24" s="1"/>
  <c r="J178" i="24" a="1"/>
  <c r="J178" i="24" s="1"/>
  <c r="M178" i="24" a="1"/>
  <c r="M178" i="24" s="1"/>
  <c r="O178" i="24" s="1" a="1"/>
  <c r="O178" i="24" s="1"/>
  <c r="K178" i="24" a="1"/>
  <c r="K178" i="24" s="1"/>
  <c r="R178" i="24" l="1" a="1"/>
  <c r="R178" i="24" s="1"/>
  <c r="T178" i="24" s="1"/>
  <c r="F182" i="24" s="1"/>
  <c r="Q178" i="24" a="1"/>
  <c r="Q178" i="24" s="1"/>
  <c r="S178" i="24" s="1" a="1"/>
  <c r="L178" i="24" a="1"/>
  <c r="L178" i="24" s="1"/>
  <c r="S178" i="24" l="1"/>
  <c r="E182" i="24" s="1"/>
  <c r="E183" i="24"/>
  <c r="H182" i="24" l="1" a="1"/>
  <c r="I183" i="24" l="1"/>
  <c r="I185" i="24"/>
  <c r="I184" i="24"/>
  <c r="H182" i="24"/>
  <c r="I182" i="24" s="1"/>
  <c r="K182" i="24" l="1" a="1"/>
  <c r="K182" i="24" s="1"/>
  <c r="N182" i="24" a="1"/>
  <c r="N182" i="24" s="1"/>
  <c r="J182" i="24" a="1"/>
  <c r="J182" i="24" s="1"/>
  <c r="L182" i="24" s="1" a="1"/>
  <c r="L182" i="24" s="1"/>
  <c r="M182" i="24" a="1"/>
  <c r="M182" i="24" s="1"/>
  <c r="O182" i="24" s="1" a="1"/>
  <c r="O182" i="24" s="1"/>
  <c r="R182" i="24" l="1" a="1"/>
  <c r="R182" i="24" s="1"/>
  <c r="T182" i="24" s="1"/>
  <c r="F186" i="24" s="1"/>
  <c r="Q182" i="24" a="1"/>
  <c r="Q182" i="24" s="1"/>
  <c r="S182" i="24" s="1" a="1"/>
  <c r="S182" i="24" l="1"/>
  <c r="E186" i="24" s="1"/>
  <c r="E187" i="24"/>
  <c r="H186" i="24" l="1" a="1"/>
  <c r="H186" i="24" l="1"/>
  <c r="I186" i="24" s="1"/>
  <c r="I188" i="24"/>
  <c r="I187" i="24"/>
  <c r="I189" i="24"/>
  <c r="K186" i="24" l="1" a="1"/>
  <c r="K186" i="24" s="1"/>
  <c r="N186" i="24" a="1"/>
  <c r="N186" i="24" s="1"/>
  <c r="J186" i="24" a="1"/>
  <c r="J186" i="24" s="1"/>
  <c r="L186" i="24" s="1" a="1"/>
  <c r="L186" i="24" s="1"/>
  <c r="M186" i="24" a="1"/>
  <c r="M186" i="24" s="1"/>
  <c r="O186" i="24" s="1" a="1"/>
  <c r="O186" i="24" s="1"/>
  <c r="R186" i="24" l="1" a="1"/>
  <c r="R186" i="24" s="1"/>
  <c r="T186" i="24" s="1"/>
  <c r="F190" i="24" s="1"/>
  <c r="Q186" i="24" a="1"/>
  <c r="Q186" i="24" s="1"/>
  <c r="S186" i="24" s="1" a="1"/>
  <c r="S186" i="24" l="1"/>
  <c r="E190" i="24" s="1"/>
  <c r="E191" i="24"/>
  <c r="H190" i="24" l="1" a="1"/>
  <c r="H190" i="24" l="1"/>
  <c r="I190" i="24" s="1"/>
  <c r="I193" i="24"/>
  <c r="I192" i="24"/>
  <c r="I191" i="24"/>
  <c r="K190" i="24" l="1" a="1"/>
  <c r="K190" i="24" s="1"/>
  <c r="N190" i="24" a="1"/>
  <c r="N190" i="24" s="1"/>
  <c r="J190" i="24" a="1"/>
  <c r="J190" i="24" s="1"/>
  <c r="L190" i="24" s="1" a="1"/>
  <c r="L190" i="24" s="1"/>
  <c r="M190" i="24" a="1"/>
  <c r="M190" i="24" s="1"/>
  <c r="O190" i="24" s="1" a="1"/>
  <c r="O190" i="24" s="1"/>
  <c r="Q190" i="24" l="1" a="1"/>
  <c r="Q190" i="24" s="1"/>
  <c r="S190" i="24" s="1" a="1"/>
  <c r="R190" i="24" a="1"/>
  <c r="R190" i="24" s="1"/>
  <c r="T190" i="24" s="1"/>
  <c r="F194" i="24" s="1"/>
  <c r="S190" i="24" l="1"/>
  <c r="E194" i="24" s="1"/>
  <c r="E195" i="24"/>
  <c r="H194" i="24" l="1" a="1"/>
  <c r="H194" i="24" l="1"/>
  <c r="I194" i="24" s="1"/>
  <c r="I197" i="24"/>
  <c r="I196" i="24"/>
  <c r="I195" i="24"/>
  <c r="K194" i="24" l="1" a="1"/>
  <c r="K194" i="24" s="1"/>
  <c r="M194" i="24" a="1"/>
  <c r="M194" i="24" s="1"/>
  <c r="N194" i="24" a="1"/>
  <c r="N194" i="24" s="1"/>
  <c r="J194" i="24" a="1"/>
  <c r="J194" i="24" s="1"/>
  <c r="L194" i="24" s="1" a="1"/>
  <c r="L194" i="24" s="1"/>
  <c r="O194" i="24" l="1" a="1"/>
  <c r="O194" i="24" s="1"/>
  <c r="Q194" i="24" l="1" a="1"/>
  <c r="Q194" i="24" s="1"/>
  <c r="S194" i="24" s="1" a="1"/>
  <c r="R194" i="24" a="1"/>
  <c r="R194" i="24" s="1"/>
  <c r="T194" i="24" s="1"/>
  <c r="F198" i="24" s="1"/>
  <c r="S194" i="24" l="1"/>
  <c r="E198" i="24" s="1"/>
  <c r="E199" i="24"/>
  <c r="H198" i="24" l="1" a="1"/>
  <c r="I201" i="24" l="1"/>
  <c r="I200" i="24"/>
  <c r="H198" i="24"/>
  <c r="I198" i="24" s="1"/>
  <c r="I199" i="24"/>
  <c r="K198" i="24" l="1" a="1"/>
  <c r="K198" i="24" s="1"/>
  <c r="M198" i="24" a="1"/>
  <c r="M198" i="24" s="1"/>
  <c r="N198" i="24" a="1"/>
  <c r="N198" i="24" s="1"/>
  <c r="J198" i="24" a="1"/>
  <c r="J198" i="24" s="1"/>
  <c r="L198" i="24" s="1" a="1"/>
  <c r="L198" i="24" s="1"/>
  <c r="O198" i="24" l="1" a="1"/>
  <c r="O198" i="24" s="1"/>
  <c r="Q198" i="24" l="1" a="1"/>
  <c r="Q198" i="24" s="1"/>
  <c r="S198" i="24" s="1" a="1"/>
  <c r="R198" i="24" a="1"/>
  <c r="R198" i="24" s="1"/>
  <c r="T198" i="24" s="1"/>
  <c r="F202" i="24" s="1"/>
  <c r="S198" i="24" l="1"/>
  <c r="E202" i="24" s="1"/>
  <c r="E203" i="24"/>
  <c r="H202" i="24" l="1" a="1"/>
  <c r="I203" i="24" l="1"/>
  <c r="I205" i="24"/>
  <c r="I204" i="24"/>
  <c r="H202" i="24"/>
  <c r="I202" i="24" s="1"/>
  <c r="M202" i="24" l="1" a="1"/>
  <c r="M202" i="24" s="1"/>
  <c r="K202" i="24" a="1"/>
  <c r="K202" i="24" s="1"/>
  <c r="N202" i="24" a="1"/>
  <c r="N202" i="24" s="1"/>
  <c r="J202" i="24" a="1"/>
  <c r="J202" i="24" s="1"/>
  <c r="L202" i="24" s="1" a="1"/>
  <c r="L202" i="24" s="1"/>
  <c r="O202" i="24" l="1" a="1"/>
  <c r="O202" i="24" s="1"/>
  <c r="Q202" i="24" l="1" a="1"/>
  <c r="Q202" i="24" s="1"/>
  <c r="S202" i="24" s="1" a="1"/>
  <c r="R202" i="24" a="1"/>
  <c r="R202" i="24" s="1"/>
  <c r="T202" i="24" s="1"/>
  <c r="F206" i="24" s="1"/>
  <c r="S202" i="24" l="1"/>
  <c r="E206" i="24" s="1"/>
  <c r="E207" i="24"/>
  <c r="H206" i="24" l="1" a="1"/>
  <c r="H206" i="24" l="1"/>
  <c r="I206" i="24" s="1"/>
  <c r="I209" i="24"/>
  <c r="I208" i="24"/>
  <c r="I207" i="24"/>
  <c r="K206" i="24" l="1" a="1"/>
  <c r="K206" i="24" s="1"/>
  <c r="M206" i="24" a="1"/>
  <c r="M206" i="24" s="1"/>
  <c r="N206" i="24" a="1"/>
  <c r="N206" i="24" s="1"/>
  <c r="J206" i="24" a="1"/>
  <c r="J206" i="24" s="1"/>
  <c r="L206" i="24" s="1" a="1"/>
  <c r="L206" i="24" s="1"/>
  <c r="O206" i="24" l="1" a="1"/>
  <c r="O206" i="24" s="1"/>
  <c r="Q206" i="24" l="1" a="1"/>
  <c r="Q206" i="24" s="1"/>
  <c r="S206" i="24" s="1" a="1"/>
  <c r="R206" i="24" a="1"/>
  <c r="R206" i="24" s="1"/>
  <c r="T206" i="24" s="1"/>
  <c r="F210" i="24" s="1"/>
  <c r="S206" i="24" l="1"/>
  <c r="E210" i="24" s="1"/>
  <c r="E211" i="24"/>
  <c r="H210" i="24" l="1" a="1"/>
  <c r="I213" i="24" l="1"/>
  <c r="I211" i="24"/>
  <c r="I212" i="24"/>
  <c r="H210" i="24"/>
  <c r="I210" i="24" s="1"/>
  <c r="N210" i="24" l="1" a="1"/>
  <c r="N210" i="24" s="1"/>
  <c r="M210" i="24" a="1"/>
  <c r="M210" i="24" s="1"/>
  <c r="O210" i="24" s="1" a="1"/>
  <c r="O210" i="24" s="1"/>
  <c r="K210" i="24" a="1"/>
  <c r="K210" i="24" s="1"/>
  <c r="J210" i="24" a="1"/>
  <c r="J210" i="24" s="1"/>
  <c r="L210" i="24" s="1" a="1"/>
  <c r="L210" i="24" s="1"/>
  <c r="Q210" i="24" l="1" a="1"/>
  <c r="Q210" i="24" s="1"/>
  <c r="S210" i="24" s="1" a="1"/>
  <c r="R210" i="24" a="1"/>
  <c r="R210" i="24" s="1"/>
  <c r="T210" i="24" s="1"/>
  <c r="F214" i="24" s="1"/>
  <c r="S210" i="24" l="1"/>
  <c r="E214" i="24" s="1"/>
  <c r="E215" i="24"/>
  <c r="H214" i="24" l="1" a="1"/>
  <c r="H214" i="24" l="1"/>
  <c r="I214" i="24" s="1"/>
  <c r="I216" i="24"/>
  <c r="I215" i="24"/>
  <c r="I217" i="24"/>
  <c r="M214" i="24" l="1" a="1"/>
  <c r="M214" i="24" s="1"/>
  <c r="K214" i="24" a="1"/>
  <c r="K214" i="24" s="1"/>
  <c r="N214" i="24" a="1"/>
  <c r="N214" i="24" s="1"/>
  <c r="J214" i="24" a="1"/>
  <c r="J214" i="24" s="1"/>
  <c r="L214" i="24" s="1" a="1"/>
  <c r="L214" i="24" s="1"/>
  <c r="O214" i="24" l="1" a="1"/>
  <c r="O214" i="24" s="1"/>
  <c r="Q214" i="24" l="1" a="1"/>
  <c r="Q214" i="24" s="1"/>
  <c r="S214" i="24" s="1" a="1"/>
  <c r="R214" i="24" a="1"/>
  <c r="R214" i="24" s="1"/>
  <c r="T214" i="24" s="1"/>
  <c r="F218" i="24" s="1"/>
  <c r="S214" i="24" l="1"/>
  <c r="E218" i="24" s="1"/>
  <c r="E219" i="24"/>
  <c r="H218" i="24" l="1" a="1"/>
  <c r="I221" i="24" l="1"/>
  <c r="I220" i="24"/>
  <c r="I219" i="24"/>
  <c r="H218" i="24"/>
  <c r="I218" i="24" s="1"/>
  <c r="M218" i="24" l="1" a="1"/>
  <c r="M218" i="24" s="1"/>
  <c r="K218" i="24" a="1"/>
  <c r="K218" i="24" s="1"/>
  <c r="N218" i="24" a="1"/>
  <c r="N218" i="24" s="1"/>
  <c r="J218" i="24" a="1"/>
  <c r="J218" i="24" s="1"/>
  <c r="L218" i="24" s="1" a="1"/>
  <c r="L218" i="24" s="1"/>
  <c r="O218" i="24" l="1" a="1"/>
  <c r="O218" i="24" s="1"/>
  <c r="Q218" i="24" l="1" a="1"/>
  <c r="Q218" i="24" s="1"/>
  <c r="S218" i="24" s="1" a="1"/>
  <c r="R218" i="24" a="1"/>
  <c r="R218" i="24" s="1"/>
  <c r="T218" i="24" s="1"/>
  <c r="F222" i="24" s="1"/>
  <c r="S218" i="24" l="1"/>
  <c r="E222" i="24" s="1"/>
  <c r="E223" i="24"/>
  <c r="H222" i="24" l="1" a="1"/>
  <c r="I223" i="24" l="1"/>
  <c r="I225" i="24"/>
  <c r="I224" i="24"/>
  <c r="H222" i="24"/>
  <c r="I222" i="24" s="1"/>
  <c r="J222" i="24" l="1" a="1"/>
  <c r="J222" i="24" s="1"/>
  <c r="M222" i="24" a="1"/>
  <c r="M222" i="24" s="1"/>
  <c r="K222" i="24" a="1"/>
  <c r="K222" i="24" s="1"/>
  <c r="N222" i="24" a="1"/>
  <c r="N222" i="24" s="1"/>
  <c r="O222" i="24" l="1" a="1"/>
  <c r="O222" i="24" s="1"/>
  <c r="L222" i="24" a="1"/>
  <c r="L222" i="24" s="1"/>
  <c r="Q222" i="24" l="1" a="1"/>
  <c r="Q222" i="24" s="1"/>
  <c r="S222" i="24" s="1" a="1"/>
  <c r="R222" i="24" a="1"/>
  <c r="R222" i="24" s="1"/>
  <c r="T222" i="24" s="1"/>
  <c r="F226" i="24" s="1"/>
  <c r="S222" i="24" l="1"/>
  <c r="E226" i="24" s="1"/>
  <c r="E227" i="24"/>
  <c r="H226" i="24" l="1" a="1"/>
  <c r="H226" i="24" l="1"/>
  <c r="I226" i="24" s="1"/>
  <c r="I229" i="24"/>
  <c r="I228" i="24"/>
  <c r="I227" i="24"/>
  <c r="M226" i="24" l="1" a="1"/>
  <c r="M226" i="24" s="1"/>
  <c r="K226" i="24" a="1"/>
  <c r="K226" i="24" s="1"/>
  <c r="N226" i="24" a="1"/>
  <c r="N226" i="24" s="1"/>
  <c r="J226" i="24" a="1"/>
  <c r="J226" i="24" s="1"/>
  <c r="L226" i="24" s="1" a="1"/>
  <c r="L226" i="24" s="1"/>
  <c r="O226" i="24" l="1" a="1"/>
  <c r="O226" i="24" s="1"/>
  <c r="R226" i="24" l="1" a="1"/>
  <c r="R226" i="24" s="1"/>
  <c r="T226" i="24" s="1"/>
  <c r="F230" i="24" s="1"/>
  <c r="Q226" i="24" a="1"/>
  <c r="Q226" i="24" s="1"/>
  <c r="S226" i="24" s="1" a="1"/>
  <c r="S226" i="24" l="1"/>
  <c r="E230" i="24" s="1"/>
  <c r="E231" i="24"/>
  <c r="H230" i="24" l="1" a="1"/>
  <c r="H230" i="24" l="1"/>
  <c r="I230" i="24" s="1"/>
  <c r="I232" i="24"/>
  <c r="I233" i="24"/>
  <c r="I231" i="24"/>
  <c r="N230" i="24" l="1" a="1"/>
  <c r="N230" i="24" s="1"/>
  <c r="K230" i="24" a="1"/>
  <c r="K230" i="24" s="1"/>
  <c r="J230" i="24" a="1"/>
  <c r="J230" i="24" s="1"/>
  <c r="L230" i="24" s="1" a="1"/>
  <c r="L230" i="24" s="1"/>
  <c r="M230" i="24" a="1"/>
  <c r="M230" i="24" s="1"/>
  <c r="O230" i="24" s="1" a="1"/>
  <c r="O230" i="24" s="1"/>
  <c r="R230" i="24" l="1" a="1"/>
  <c r="R230" i="24" s="1"/>
  <c r="T230" i="24" s="1"/>
  <c r="F234" i="24" s="1"/>
  <c r="Q230" i="24" a="1"/>
  <c r="Q230" i="24" s="1"/>
  <c r="S230" i="24" s="1" a="1"/>
  <c r="S230" i="24" l="1"/>
  <c r="E234" i="24" s="1"/>
  <c r="E235" i="24"/>
  <c r="H234" i="24" l="1" a="1"/>
  <c r="H234" i="24" l="1"/>
  <c r="I234" i="24" s="1"/>
  <c r="I237" i="24"/>
  <c r="I236" i="24"/>
  <c r="I235" i="24"/>
  <c r="N234" i="24" l="1" a="1"/>
  <c r="N234" i="24" s="1"/>
  <c r="K234" i="24" a="1"/>
  <c r="K234" i="24" s="1"/>
  <c r="J234" i="24" a="1"/>
  <c r="J234" i="24" s="1"/>
  <c r="L234" i="24" s="1" a="1"/>
  <c r="L234" i="24" s="1"/>
  <c r="M234" i="24" a="1"/>
  <c r="M234" i="24" s="1"/>
  <c r="O234" i="24" s="1" a="1"/>
  <c r="O234" i="24" s="1"/>
  <c r="R234" i="24" l="1" a="1"/>
  <c r="R234" i="24" s="1"/>
  <c r="T234" i="24" s="1"/>
  <c r="F238" i="24" s="1"/>
  <c r="Q234" i="24" a="1"/>
  <c r="Q234" i="24" s="1"/>
  <c r="S234" i="24" s="1" a="1"/>
  <c r="S234" i="24" l="1"/>
  <c r="E238" i="24" s="1"/>
  <c r="E239" i="24"/>
  <c r="H238" i="24" l="1" a="1"/>
  <c r="I239" i="24" l="1"/>
  <c r="H238" i="24"/>
  <c r="I238" i="24" s="1"/>
  <c r="I241" i="24"/>
  <c r="I240" i="24"/>
  <c r="N238" i="24" l="1" a="1"/>
  <c r="N238" i="24" s="1"/>
  <c r="J238" i="24" a="1"/>
  <c r="J238" i="24" s="1"/>
  <c r="K238" i="24" a="1"/>
  <c r="K238" i="24" s="1"/>
  <c r="M238" i="24" a="1"/>
  <c r="M238" i="24" s="1"/>
  <c r="O238" i="24" s="1" a="1"/>
  <c r="O238" i="24" s="1"/>
  <c r="Q238" i="24" l="1" a="1"/>
  <c r="Q238" i="24" s="1"/>
  <c r="S238" i="24" s="1" a="1"/>
  <c r="R238" i="24" a="1"/>
  <c r="R238" i="24" s="1"/>
  <c r="T238" i="24" s="1"/>
  <c r="F242" i="24" s="1"/>
  <c r="L238" i="24" a="1"/>
  <c r="L238" i="24" s="1"/>
  <c r="S238" i="24" l="1"/>
  <c r="E242" i="24" s="1"/>
  <c r="E243" i="24"/>
  <c r="H242" i="24" l="1" a="1"/>
  <c r="H242" i="24" l="1"/>
  <c r="I242" i="24" s="1"/>
  <c r="I243" i="24"/>
  <c r="I245" i="24"/>
  <c r="I244" i="24"/>
  <c r="N242" i="24" l="1" a="1"/>
  <c r="N242" i="24" s="1"/>
  <c r="J242" i="24" a="1"/>
  <c r="J242" i="24" s="1"/>
  <c r="K242" i="24" a="1"/>
  <c r="K242" i="24" s="1"/>
  <c r="M242" i="24" a="1"/>
  <c r="M242" i="24" s="1"/>
  <c r="O242" i="24" s="1" a="1"/>
  <c r="O242" i="24" s="1"/>
  <c r="Q242" i="24" l="1" a="1"/>
  <c r="Q242" i="24" s="1"/>
  <c r="S242" i="24" s="1" a="1"/>
  <c r="R242" i="24" a="1"/>
  <c r="R242" i="24" s="1"/>
  <c r="T242" i="24" s="1"/>
  <c r="F246" i="24" s="1"/>
  <c r="L242" i="24" a="1"/>
  <c r="L242" i="24" s="1"/>
  <c r="S242" i="24" l="1"/>
  <c r="E246" i="24" s="1"/>
  <c r="E247" i="24"/>
  <c r="H246" i="24" l="1" a="1"/>
  <c r="H246" i="24" l="1"/>
  <c r="I246" i="24" s="1"/>
  <c r="I249" i="24"/>
  <c r="I247" i="24"/>
  <c r="I248" i="24"/>
  <c r="N246" i="24" l="1" a="1"/>
  <c r="N246" i="24" s="1"/>
  <c r="J246" i="24" a="1"/>
  <c r="J246" i="24" s="1"/>
  <c r="M246" i="24" a="1"/>
  <c r="M246" i="24" s="1"/>
  <c r="O246" i="24" s="1" a="1"/>
  <c r="O246" i="24" s="1"/>
  <c r="K246" i="24" a="1"/>
  <c r="K246" i="24" s="1"/>
  <c r="Q246" i="24" l="1" a="1"/>
  <c r="Q246" i="24" s="1"/>
  <c r="S246" i="24" s="1" a="1"/>
  <c r="R246" i="24" a="1"/>
  <c r="R246" i="24" s="1"/>
  <c r="T246" i="24" s="1"/>
  <c r="F250" i="24" s="1"/>
  <c r="L246" i="24" a="1"/>
  <c r="L246" i="24" s="1"/>
  <c r="S246" i="24" l="1"/>
  <c r="E250" i="24" s="1"/>
  <c r="E251" i="24"/>
  <c r="H250" i="24" l="1" a="1"/>
  <c r="I251" i="24" l="1"/>
  <c r="I253" i="24"/>
  <c r="I252" i="24"/>
  <c r="H250" i="24"/>
  <c r="I250" i="24" s="1"/>
  <c r="N250" i="24" l="1" a="1"/>
  <c r="N250" i="24" s="1"/>
  <c r="K250" i="24" a="1"/>
  <c r="K250" i="24" s="1"/>
  <c r="J250" i="24" a="1"/>
  <c r="J250" i="24" s="1"/>
  <c r="L250" i="24" s="1" a="1"/>
  <c r="L250" i="24" s="1"/>
  <c r="M250" i="24" a="1"/>
  <c r="M250" i="24" s="1"/>
  <c r="O250" i="24" s="1" a="1"/>
  <c r="O250" i="24" s="1"/>
  <c r="Q250" i="24" l="1" a="1"/>
  <c r="Q250" i="24" s="1"/>
  <c r="S250" i="24" s="1" a="1"/>
  <c r="R250" i="24" a="1"/>
  <c r="R250" i="24" s="1"/>
  <c r="T250" i="24" s="1"/>
  <c r="F254" i="24" s="1"/>
  <c r="S250" i="24" l="1"/>
  <c r="E254" i="24" s="1"/>
  <c r="E255" i="24"/>
  <c r="H254" i="24" l="1" a="1"/>
  <c r="H254" i="24" l="1"/>
  <c r="I254" i="24" s="1"/>
  <c r="I257" i="24"/>
  <c r="I256" i="24"/>
  <c r="I255" i="24"/>
  <c r="N254" i="24" l="1" a="1"/>
  <c r="N254" i="24" s="1"/>
  <c r="K254" i="24" a="1"/>
  <c r="K254" i="24" s="1"/>
  <c r="J254" i="24" a="1"/>
  <c r="J254" i="24" s="1"/>
  <c r="L254" i="24" s="1" a="1"/>
  <c r="L254" i="24" s="1"/>
  <c r="M254" i="24" a="1"/>
  <c r="M254" i="24" s="1"/>
  <c r="O254" i="24" s="1" a="1"/>
  <c r="O254" i="24" s="1"/>
  <c r="R254" i="24" l="1" a="1"/>
  <c r="R254" i="24" s="1"/>
  <c r="T254" i="24" s="1"/>
  <c r="F258" i="24" s="1"/>
  <c r="Q254" i="24" a="1"/>
  <c r="Q254" i="24" s="1"/>
  <c r="S254" i="24" s="1" a="1"/>
  <c r="S254" i="24" l="1"/>
  <c r="E258" i="24" s="1"/>
  <c r="E259" i="24"/>
  <c r="H258" i="24" l="1" a="1"/>
  <c r="I259" i="24" l="1"/>
  <c r="I261" i="24"/>
  <c r="I260" i="24"/>
  <c r="H258" i="24"/>
  <c r="I258" i="24" s="1"/>
  <c r="J258" i="24" l="1" a="1"/>
  <c r="J258" i="24" s="1"/>
  <c r="N258" i="24" a="1"/>
  <c r="N258" i="24" s="1"/>
  <c r="M258" i="24" a="1"/>
  <c r="M258" i="24" s="1"/>
  <c r="O258" i="24" s="1" a="1"/>
  <c r="O258" i="24" s="1"/>
  <c r="K258" i="24" a="1"/>
  <c r="K258" i="24" s="1"/>
  <c r="R258" i="24" l="1" a="1"/>
  <c r="R258" i="24" s="1"/>
  <c r="T258" i="24" s="1"/>
  <c r="F262" i="24" s="1"/>
  <c r="Q258" i="24" a="1"/>
  <c r="Q258" i="24" s="1"/>
  <c r="S258" i="24" s="1" a="1"/>
  <c r="L258" i="24" a="1"/>
  <c r="L258" i="24" s="1"/>
  <c r="S258" i="24" l="1"/>
  <c r="E262" i="24" s="1"/>
  <c r="E263" i="24"/>
  <c r="H262" i="24" l="1" a="1"/>
  <c r="I263" i="24" l="1"/>
  <c r="I265" i="24"/>
  <c r="I264" i="24"/>
  <c r="H262" i="24"/>
  <c r="I262" i="24" s="1"/>
  <c r="J262" i="24" l="1" a="1"/>
  <c r="J262" i="24" s="1"/>
  <c r="N262" i="24" a="1"/>
  <c r="N262" i="24" s="1"/>
  <c r="M262" i="24" a="1"/>
  <c r="M262" i="24" s="1"/>
  <c r="O262" i="24" s="1" a="1"/>
  <c r="O262" i="24" s="1"/>
  <c r="K262" i="24" a="1"/>
  <c r="K262" i="24" s="1"/>
  <c r="R262" i="24" l="1" a="1"/>
  <c r="R262" i="24" s="1"/>
  <c r="T262" i="24" s="1"/>
  <c r="F266" i="24" s="1"/>
  <c r="Q262" i="24" a="1"/>
  <c r="Q262" i="24" s="1"/>
  <c r="S262" i="24" s="1" a="1"/>
  <c r="L262" i="24" a="1"/>
  <c r="L262" i="24" s="1"/>
  <c r="S262" i="24" l="1"/>
  <c r="E266" i="24" s="1"/>
  <c r="E267" i="24"/>
  <c r="H266" i="24" l="1" a="1"/>
  <c r="H266" i="24" l="1"/>
  <c r="I266" i="24" s="1"/>
  <c r="I269" i="24"/>
  <c r="I268" i="24"/>
  <c r="I267" i="24"/>
  <c r="J266" i="24" l="1" a="1"/>
  <c r="J266" i="24" s="1"/>
  <c r="N266" i="24" a="1"/>
  <c r="N266" i="24" s="1"/>
  <c r="M266" i="24" a="1"/>
  <c r="M266" i="24" s="1"/>
  <c r="O266" i="24" s="1" a="1"/>
  <c r="O266" i="24" s="1"/>
  <c r="K266" i="24" a="1"/>
  <c r="K266" i="24" s="1"/>
  <c r="R266" i="24" l="1" a="1"/>
  <c r="R266" i="24" s="1"/>
  <c r="T266" i="24" s="1"/>
  <c r="F270" i="24" s="1"/>
  <c r="Q266" i="24" a="1"/>
  <c r="Q266" i="24" s="1"/>
  <c r="S266" i="24" s="1" a="1"/>
  <c r="L266" i="24" a="1"/>
  <c r="L266" i="24" s="1"/>
  <c r="S266" i="24" l="1"/>
  <c r="E270" i="24" s="1"/>
  <c r="E271" i="24"/>
  <c r="H270" i="24" l="1" a="1"/>
  <c r="I273" i="24" l="1"/>
  <c r="H270" i="24"/>
  <c r="I270" i="24" s="1"/>
  <c r="I271" i="24"/>
  <c r="I272" i="24"/>
  <c r="J270" i="24" l="1" a="1"/>
  <c r="J270" i="24" s="1"/>
  <c r="K270" i="24" a="1"/>
  <c r="K270" i="24" s="1"/>
  <c r="N270" i="24" a="1"/>
  <c r="N270" i="24" s="1"/>
  <c r="M270" i="24" a="1"/>
  <c r="M270" i="24" s="1"/>
  <c r="O270" i="24" s="1" a="1"/>
  <c r="O270" i="24" s="1"/>
  <c r="R270" i="24" l="1" a="1"/>
  <c r="R270" i="24" s="1"/>
  <c r="T270" i="24" s="1"/>
  <c r="F274" i="24" s="1"/>
  <c r="Q270" i="24" a="1"/>
  <c r="Q270" i="24" s="1"/>
  <c r="S270" i="24" s="1" a="1"/>
  <c r="L270" i="24" a="1"/>
  <c r="L270" i="24" s="1"/>
  <c r="S270" i="24" l="1"/>
  <c r="E274" i="24" s="1"/>
  <c r="E275" i="24"/>
  <c r="H274" i="24" l="1" a="1"/>
  <c r="H274" i="24" l="1"/>
  <c r="I274" i="24" s="1"/>
  <c r="I277" i="24"/>
  <c r="I276" i="24"/>
  <c r="I275" i="24"/>
  <c r="M274" i="24" l="1" a="1"/>
  <c r="M274" i="24" s="1"/>
  <c r="K274" i="24" a="1"/>
  <c r="K274" i="24" s="1"/>
  <c r="J274" i="24" a="1"/>
  <c r="J274" i="24" s="1"/>
  <c r="L274" i="24" s="1" a="1"/>
  <c r="L274" i="24" s="1"/>
  <c r="N274" i="24" a="1"/>
  <c r="N274" i="24" s="1"/>
  <c r="O274" i="24" l="1" a="1"/>
  <c r="O274" i="24" s="1"/>
  <c r="R274" i="24" l="1" a="1"/>
  <c r="R274" i="24" s="1"/>
  <c r="T274" i="24" s="1"/>
  <c r="F278" i="24" s="1"/>
  <c r="Q274" i="24" a="1"/>
  <c r="Q274" i="24" s="1"/>
  <c r="S274" i="24" s="1" a="1"/>
  <c r="S274" i="24" l="1"/>
  <c r="E278" i="24" s="1"/>
  <c r="E279" i="24"/>
  <c r="H278" i="24" l="1" a="1"/>
  <c r="I279" i="24" l="1"/>
  <c r="I281" i="24"/>
  <c r="I280" i="24"/>
  <c r="H278" i="24"/>
  <c r="I278" i="24" s="1"/>
  <c r="J278" i="24" l="1" a="1"/>
  <c r="J278" i="24" s="1"/>
  <c r="K278" i="24" a="1"/>
  <c r="K278" i="24" s="1"/>
  <c r="M278" i="24" a="1"/>
  <c r="M278" i="24" s="1"/>
  <c r="N278" i="24" a="1"/>
  <c r="N278" i="24" s="1"/>
  <c r="O278" i="24" l="1" a="1"/>
  <c r="O278" i="24" s="1"/>
  <c r="L278" i="24" a="1"/>
  <c r="L278" i="24" s="1"/>
  <c r="R278" i="24" l="1" a="1"/>
  <c r="R278" i="24" s="1"/>
  <c r="T278" i="24" s="1"/>
  <c r="Q278" i="24" a="1"/>
  <c r="Q278" i="24" s="1"/>
  <c r="S278" i="24" s="1" a="1"/>
  <c r="S278" i="24" l="1"/>
  <c r="A6" i="24" l="1"/>
  <c r="A10" i="24" s="1"/>
  <c r="A14" i="24" s="1"/>
  <c r="A18" i="24" s="1"/>
  <c r="A22" i="24" s="1"/>
  <c r="A26" i="24" s="1"/>
  <c r="A30" i="24" s="1"/>
  <c r="A34" i="24" s="1"/>
  <c r="A38" i="24" s="1"/>
  <c r="A42" i="24" s="1"/>
  <c r="A46" i="24" s="1"/>
  <c r="A50" i="24" s="1"/>
  <c r="A54" i="24" s="1"/>
  <c r="A58" i="24" s="1"/>
  <c r="A62" i="24" s="1"/>
  <c r="A66" i="24" s="1"/>
  <c r="A70" i="24" s="1"/>
  <c r="A74" i="24" s="1"/>
  <c r="A78" i="24" s="1"/>
  <c r="A82" i="24" s="1"/>
  <c r="A86" i="24" s="1"/>
  <c r="A90" i="24" s="1"/>
  <c r="A94" i="24" s="1"/>
  <c r="A98" i="24" s="1"/>
  <c r="A102" i="24" s="1"/>
  <c r="A106" i="24" s="1"/>
  <c r="A110" i="24" s="1"/>
  <c r="A114" i="24" s="1"/>
  <c r="A118" i="24" s="1"/>
  <c r="A122" i="24" s="1"/>
  <c r="A126" i="24" s="1"/>
  <c r="A130" i="24" s="1"/>
  <c r="A134" i="24" s="1"/>
  <c r="A138" i="24" s="1"/>
  <c r="A142" i="24" s="1"/>
  <c r="A146" i="24" s="1"/>
  <c r="A150" i="24" s="1"/>
  <c r="A154" i="24" s="1"/>
  <c r="A158" i="24" s="1"/>
  <c r="A162" i="24" s="1"/>
  <c r="A166" i="24" s="1"/>
  <c r="A170" i="24" s="1"/>
  <c r="A174" i="24" s="1"/>
  <c r="A178" i="24" s="1"/>
  <c r="A182" i="24" s="1"/>
  <c r="A186" i="24" s="1"/>
  <c r="A190" i="24" s="1"/>
  <c r="A194" i="24" s="1"/>
  <c r="A198" i="24" s="1"/>
  <c r="A202" i="24" s="1"/>
  <c r="A206" i="24" s="1"/>
  <c r="A210" i="24" s="1"/>
  <c r="A214" i="24" s="1"/>
  <c r="A218" i="24" s="1"/>
  <c r="A222" i="24" s="1"/>
  <c r="A226" i="24" s="1"/>
  <c r="A230" i="24" s="1"/>
  <c r="A234" i="24" s="1"/>
  <c r="A238" i="24" s="1"/>
  <c r="A242" i="24" s="1"/>
  <c r="A246" i="24" s="1"/>
  <c r="A250" i="24" s="1"/>
  <c r="A254" i="24" s="1"/>
  <c r="A258" i="24" s="1"/>
  <c r="A262" i="24" s="1"/>
  <c r="A266" i="24" s="1"/>
  <c r="A270" i="24" s="1"/>
  <c r="A274" i="24" s="1"/>
  <c r="A278" i="2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<sst xmlns="http://schemas.openxmlformats.org/spreadsheetml/2006/main" count="20" uniqueCount="20">
  <si>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X</t>
  </si>
  <si>
    <t>W</t>
  </si>
  <si>
    <t>Y</t>
  </si>
  <si>
    <t>b</t>
  </si>
  <si>
    <t>L_Rate</t>
  </si>
  <si>
    <t>Epoch</t>
  </si>
  <si>
    <t>Expected outcome</t>
  </si>
  <si>
    <t>Z</t>
  </si>
  <si>
    <t>-YLog(P)</t>
  </si>
  <si>
    <t>-(1-Y)Log(1-P)</t>
  </si>
  <si>
    <t>Cost(Y, P)</t>
  </si>
  <si>
    <t>dC/dP</t>
  </si>
  <si>
    <t>dP/dZ</t>
  </si>
  <si>
    <t>dC/dZ</t>
  </si>
  <si>
    <t>dZ/db</t>
  </si>
  <si>
    <t>dC/dW</t>
  </si>
  <si>
    <t>dC/db</t>
  </si>
  <si>
    <t>p</t>
  </si>
  <si>
    <t>W'(updated weight for next epoch)</t>
  </si>
  <si>
    <t>b'(updated bias for next epopch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</si>
</sst>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4" xfId="0" applyFill="1" applyBorder="1"/>
    <xf numFmtId="0" fontId="0" fillId="2" borderId="7" xfId="0" applyFill="1" applyBorder="1"/>
    <xf numFmtId="0" fontId="0" fillId="3" borderId="7" xfId="0" applyFill="1" applyBorder="1"/>
    <xf numFmtId="0" fontId="0" fillId="0" borderId="8" xfId="0" applyBorder="1"/>
    <xf numFmtId="164" fontId="0" fillId="4" borderId="3" xfId="0" applyNumberFormat="1" applyFill="1" applyBorder="1"/>
    <xf numFmtId="164" fontId="0" fillId="5" borderId="4" xfId="0" applyNumberFormat="1" applyFill="1" applyBorder="1"/>
    <xf numFmtId="0" fontId="0" fillId="0" borderId="5" xfId="0" applyBorder="1"/>
    <xf numFmtId="0" fontId="0" fillId="0" borderId="13" xfId="0" applyBorder="1"/>
    <xf numFmtId="0" fontId="0" fillId="2" borderId="12" xfId="0" applyFill="1" applyBorder="1"/>
    <xf numFmtId="0" fontId="0" fillId="3" borderId="12" xfId="0" applyFill="1" applyBorder="1"/>
    <xf numFmtId="0" fontId="2" fillId="0" borderId="0" xfId="0" applyFon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/>
    <xf numFmtId="165" fontId="1" fillId="0" borderId="0" xfId="0" applyNumberFormat="1" applyFont="1" applyFill="1" applyBorder="1"/>
    <xf numFmtId="0" fontId="0" fillId="0" borderId="21" xfId="0" applyBorder="1"/>
    <xf numFmtId="0" fontId="0" fillId="0" borderId="5" xfId="0" applyFill="1" applyBorder="1"/>
    <xf numFmtId="164" fontId="0" fillId="0" borderId="3" xfId="0" applyNumberFormat="1" applyFill="1" applyBorder="1"/>
    <xf numFmtId="164" fontId="0" fillId="0" borderId="1" xfId="0" applyNumberFormat="1" applyFill="1" applyBorder="1"/>
    <xf numFmtId="164" fontId="0" fillId="0" borderId="0" xfId="0" applyNumberFormat="1" applyFill="1"/>
    <xf numFmtId="164" fontId="0" fillId="0" borderId="16" xfId="0" applyNumberFormat="1" applyFill="1" applyBorder="1"/>
    <xf numFmtId="164" fontId="0" fillId="0" borderId="8" xfId="0" applyNumberFormat="1" applyFill="1" applyBorder="1"/>
    <xf numFmtId="164" fontId="0" fillId="0" borderId="21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5" xfId="0" quotePrefix="1" applyFill="1" applyBorder="1"/>
    <xf numFmtId="0" fontId="0" fillId="0" borderId="3" xfId="0" applyFill="1" applyBorder="1"/>
    <xf numFmtId="165" fontId="1" fillId="0" borderId="15" xfId="0" applyNumberFormat="1" applyFont="1" applyFill="1" applyBorder="1"/>
    <xf numFmtId="165" fontId="1" fillId="0" borderId="0" xfId="0" applyNumberFormat="1" applyFont="1" applyFill="1"/>
    <xf numFmtId="0" fontId="0" fillId="0" borderId="12" xfId="0" applyFill="1" applyBorder="1"/>
    <xf numFmtId="164" fontId="0" fillId="0" borderId="12" xfId="0" applyNumberFormat="1" applyFill="1" applyBorder="1"/>
    <xf numFmtId="165" fontId="1" fillId="0" borderId="4" xfId="0" applyNumberFormat="1" applyFont="1" applyFill="1" applyBorder="1"/>
    <xf numFmtId="164" fontId="0" fillId="0" borderId="4" xfId="0" applyNumberFormat="1" applyFill="1" applyBorder="1"/>
    <xf numFmtId="0" fontId="0" fillId="0" borderId="7" xfId="0" applyFill="1" applyBorder="1"/>
    <xf numFmtId="164" fontId="0" fillId="0" borderId="7" xfId="0" applyNumberFormat="1" applyFill="1" applyBorder="1"/>
    <xf numFmtId="165" fontId="1" fillId="0" borderId="8" xfId="0" applyNumberFormat="1" applyFont="1" applyFill="1" applyBorder="1"/>
    <xf numFmtId="165" fontId="1" fillId="0" borderId="21" xfId="0" applyNumberFormat="1" applyFont="1" applyFill="1" applyBorder="1"/>
    <xf numFmtId="0" fontId="3" fillId="0" borderId="5" xfId="0" applyFont="1" applyFill="1" applyBorder="1"/>
    <xf numFmtId="164" fontId="3" fillId="0" borderId="3" xfId="0" applyNumberFormat="1" applyFont="1" applyFill="1" applyBorder="1"/>
    <xf numFmtId="164" fontId="3" fillId="0" borderId="1" xfId="0" applyNumberFormat="1" applyFont="1" applyFill="1" applyBorder="1"/>
    <xf numFmtId="164" fontId="3" fillId="0" borderId="0" xfId="0" applyNumberFormat="1" applyFont="1" applyFill="1"/>
    <xf numFmtId="164" fontId="3" fillId="0" borderId="8" xfId="0" applyNumberFormat="1" applyFont="1" applyFill="1" applyBorder="1"/>
    <xf numFmtId="164" fontId="3" fillId="0" borderId="21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17" xfId="0" applyFont="1" applyFill="1" applyBorder="1"/>
    <xf numFmtId="164" fontId="3" fillId="0" borderId="18" xfId="0" applyNumberFormat="1" applyFont="1" applyFill="1" applyBorder="1"/>
    <xf numFmtId="164" fontId="3" fillId="0" borderId="19" xfId="0" applyNumberFormat="1" applyFont="1" applyFill="1" applyBorder="1"/>
    <xf numFmtId="164" fontId="3" fillId="0" borderId="20" xfId="0" applyNumberFormat="1" applyFont="1" applyFill="1" applyBorder="1"/>
    <xf numFmtId="164" fontId="3" fillId="0" borderId="2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Microsoft Excel - Training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'Perceptron AND approximator'!$A$2:$A$281</c:f>
              <c:numCache>
                <c:formatCode>General</c:formatCode>
                <c:ptCount val="280"/>
                <c:pt idx="0">
                  <c:v>0</c:v>
                </c:pt>
                <c:pt idx="4">
                  <c:v>1</c:v>
                </c:pt>
                <c:pt idx="8">
                  <c:v>2</c:v>
                </c:pt>
                <c:pt idx="12">
                  <c:v>3</c:v>
                </c:pt>
                <c:pt idx="16">
                  <c:v>4</c:v>
                </c:pt>
                <c:pt idx="20">
                  <c:v>5</c:v>
                </c:pt>
                <c:pt idx="24">
                  <c:v>6</c:v>
                </c:pt>
                <c:pt idx="28">
                  <c:v>7</c:v>
                </c:pt>
                <c:pt idx="32">
                  <c:v>8</c:v>
                </c:pt>
                <c:pt idx="36">
                  <c:v>9</c:v>
                </c:pt>
                <c:pt idx="40">
                  <c:v>10</c:v>
                </c:pt>
                <c:pt idx="44">
                  <c:v>11</c:v>
                </c:pt>
                <c:pt idx="48">
                  <c:v>12</c:v>
                </c:pt>
                <c:pt idx="52">
                  <c:v>13</c:v>
                </c:pt>
                <c:pt idx="56">
                  <c:v>14</c:v>
                </c:pt>
                <c:pt idx="60">
                  <c:v>15</c:v>
                </c:pt>
                <c:pt idx="64">
                  <c:v>16</c:v>
                </c:pt>
                <c:pt idx="68">
                  <c:v>17</c:v>
                </c:pt>
                <c:pt idx="72">
                  <c:v>18</c:v>
                </c:pt>
                <c:pt idx="76">
                  <c:v>19</c:v>
                </c:pt>
                <c:pt idx="80">
                  <c:v>20</c:v>
                </c:pt>
                <c:pt idx="84">
                  <c:v>21</c:v>
                </c:pt>
                <c:pt idx="88">
                  <c:v>22</c:v>
                </c:pt>
                <c:pt idx="92">
                  <c:v>23</c:v>
                </c:pt>
                <c:pt idx="96">
                  <c:v>24</c:v>
                </c:pt>
                <c:pt idx="100">
                  <c:v>25</c:v>
                </c:pt>
                <c:pt idx="104">
                  <c:v>26</c:v>
                </c:pt>
                <c:pt idx="108">
                  <c:v>27</c:v>
                </c:pt>
                <c:pt idx="112">
                  <c:v>28</c:v>
                </c:pt>
                <c:pt idx="116">
                  <c:v>29</c:v>
                </c:pt>
                <c:pt idx="120">
                  <c:v>30</c:v>
                </c:pt>
                <c:pt idx="124">
                  <c:v>31</c:v>
                </c:pt>
                <c:pt idx="128">
                  <c:v>32</c:v>
                </c:pt>
                <c:pt idx="132">
                  <c:v>33</c:v>
                </c:pt>
                <c:pt idx="136">
                  <c:v>34</c:v>
                </c:pt>
                <c:pt idx="140">
                  <c:v>35</c:v>
                </c:pt>
                <c:pt idx="144">
                  <c:v>36</c:v>
                </c:pt>
                <c:pt idx="148">
                  <c:v>37</c:v>
                </c:pt>
                <c:pt idx="152">
                  <c:v>38</c:v>
                </c:pt>
                <c:pt idx="156">
                  <c:v>39</c:v>
                </c:pt>
                <c:pt idx="160">
                  <c:v>40</c:v>
                </c:pt>
                <c:pt idx="164">
                  <c:v>41</c:v>
                </c:pt>
                <c:pt idx="168">
                  <c:v>42</c:v>
                </c:pt>
                <c:pt idx="172">
                  <c:v>43</c:v>
                </c:pt>
                <c:pt idx="176">
                  <c:v>44</c:v>
                </c:pt>
                <c:pt idx="180">
                  <c:v>45</c:v>
                </c:pt>
                <c:pt idx="184">
                  <c:v>46</c:v>
                </c:pt>
                <c:pt idx="188">
                  <c:v>47</c:v>
                </c:pt>
                <c:pt idx="192">
                  <c:v>48</c:v>
                </c:pt>
                <c:pt idx="196">
                  <c:v>49</c:v>
                </c:pt>
                <c:pt idx="200">
                  <c:v>50</c:v>
                </c:pt>
                <c:pt idx="204">
                  <c:v>51</c:v>
                </c:pt>
                <c:pt idx="208">
                  <c:v>52</c:v>
                </c:pt>
                <c:pt idx="212">
                  <c:v>53</c:v>
                </c:pt>
                <c:pt idx="216">
                  <c:v>54</c:v>
                </c:pt>
                <c:pt idx="220">
                  <c:v>55</c:v>
                </c:pt>
                <c:pt idx="224">
                  <c:v>56</c:v>
                </c:pt>
                <c:pt idx="228">
                  <c:v>57</c:v>
                </c:pt>
                <c:pt idx="232">
                  <c:v>58</c:v>
                </c:pt>
                <c:pt idx="236">
                  <c:v>59</c:v>
                </c:pt>
                <c:pt idx="240">
                  <c:v>60</c:v>
                </c:pt>
                <c:pt idx="244">
                  <c:v>61</c:v>
                </c:pt>
                <c:pt idx="248">
                  <c:v>62</c:v>
                </c:pt>
                <c:pt idx="252">
                  <c:v>63</c:v>
                </c:pt>
                <c:pt idx="256">
                  <c:v>64</c:v>
                </c:pt>
                <c:pt idx="260">
                  <c:v>65</c:v>
                </c:pt>
                <c:pt idx="264">
                  <c:v>66</c:v>
                </c:pt>
                <c:pt idx="268">
                  <c:v>67</c:v>
                </c:pt>
                <c:pt idx="272">
                  <c:v>68</c:v>
                </c:pt>
                <c:pt idx="276">
                  <c:v>69</c:v>
                </c:pt>
              </c:numCache>
            </c:numRef>
          </c:cat>
          <c:val>
            <c:numRef>
              <c:f>'Perceptron AND approximator'!$L$2:$L$281</c:f>
              <c:numCache>
                <c:formatCode>0.00000</c:formatCode>
                <c:ptCount val="280"/>
                <c:pt idx="0">
                  <c:v>12.500011332809981</c:v>
                </c:pt>
                <c:pt idx="4">
                  <c:v>11.812532530355767</c:v>
                </c:pt>
                <c:pt idx="8">
                  <c:v>11.125077405284333</c:v>
                </c:pt>
                <c:pt idx="12">
                  <c:v>10.437672356927308</c:v>
                </c:pt>
                <c:pt idx="16">
                  <c:v>9.7503733059631887</c:v>
                </c:pt>
                <c:pt idx="20">
                  <c:v>9.0632983703358345</c:v>
                </c:pt>
                <c:pt idx="24">
                  <c:v>8.376696643471405</c:v>
                </c:pt>
                <c:pt idx="28">
                  <c:v>7.6910910509788799</c:v>
                </c:pt>
                <c:pt idx="32">
                  <c:v>7.0075690781256021</c:v>
                </c:pt>
                <c:pt idx="36">
                  <c:v>6.3283480390611162</c:v>
                </c:pt>
                <c:pt idx="40">
                  <c:v>5.6577683521164674</c:v>
                </c:pt>
                <c:pt idx="44">
                  <c:v>5.0036579748397765</c:v>
                </c:pt>
                <c:pt idx="48">
                  <c:v>4.37806829117463</c:v>
                </c:pt>
                <c:pt idx="52">
                  <c:v>3.7948270771700736</c:v>
                </c:pt>
                <c:pt idx="56">
                  <c:v>3.2627297156383217</c:v>
                </c:pt>
                <c:pt idx="60">
                  <c:v>2.780257269914308</c:v>
                </c:pt>
                <c:pt idx="64">
                  <c:v>2.3385782941516844</c:v>
                </c:pt>
                <c:pt idx="68">
                  <c:v>1.9288694970596554</c:v>
                </c:pt>
                <c:pt idx="72">
                  <c:v>1.5474430288814582</c:v>
                </c:pt>
                <c:pt idx="76">
                  <c:v>1.1981442858614735</c:v>
                </c:pt>
                <c:pt idx="80">
                  <c:v>0.89255734265250819</c:v>
                </c:pt>
                <c:pt idx="84">
                  <c:v>0.64542110897675753</c:v>
                </c:pt>
                <c:pt idx="88">
                  <c:v>0.46408731630857081</c:v>
                </c:pt>
                <c:pt idx="92">
                  <c:v>0.34149954294728491</c:v>
                </c:pt>
                <c:pt idx="96">
                  <c:v>0.26185347321838259</c:v>
                </c:pt>
                <c:pt idx="100">
                  <c:v>0.21016398078456508</c:v>
                </c:pt>
                <c:pt idx="104">
                  <c:v>0.17600584702086494</c:v>
                </c:pt>
                <c:pt idx="108">
                  <c:v>0.15292022744103115</c:v>
                </c:pt>
                <c:pt idx="112">
                  <c:v>0.13699540845292635</c:v>
                </c:pt>
                <c:pt idx="116">
                  <c:v>0.12582128764046452</c:v>
                </c:pt>
                <c:pt idx="120">
                  <c:v>0.11786761599104403</c:v>
                </c:pt>
                <c:pt idx="124">
                  <c:v>0.112132725952083</c:v>
                </c:pt>
                <c:pt idx="128">
                  <c:v>0.10794386750217565</c:v>
                </c:pt>
                <c:pt idx="132">
                  <c:v>0.10484030969072292</c:v>
                </c:pt>
                <c:pt idx="136">
                  <c:v>0.10250220367082255</c:v>
                </c:pt>
                <c:pt idx="140">
                  <c:v>0.10070554569591114</c:v>
                </c:pt>
                <c:pt idx="144">
                  <c:v>9.9292637734553102E-2</c:v>
                </c:pt>
                <c:pt idx="148">
                  <c:v>9.8152155908159608E-2</c:v>
                </c:pt>
                <c:pt idx="152">
                  <c:v>9.7205421646728962E-2</c:v>
                </c:pt>
                <c:pt idx="156">
                  <c:v>9.6396815127651692E-2</c:v>
                </c:pt>
                <c:pt idx="160">
                  <c:v>9.5687026074241843E-2</c:v>
                </c:pt>
                <c:pt idx="164">
                  <c:v>9.5048281687416136E-2</c:v>
                </c:pt>
                <c:pt idx="168">
                  <c:v>9.4460966699287691E-2</c:v>
                </c:pt>
                <c:pt idx="172">
                  <c:v>9.3911229037175276E-2</c:v>
                </c:pt>
                <c:pt idx="176">
                  <c:v>9.3389284850174656E-2</c:v>
                </c:pt>
                <c:pt idx="180">
                  <c:v>9.2888219903412755E-2</c:v>
                </c:pt>
                <c:pt idx="184">
                  <c:v>9.2403142963600887E-2</c:v>
                </c:pt>
                <c:pt idx="188">
                  <c:v>9.1930588452622003E-2</c:v>
                </c:pt>
                <c:pt idx="192">
                  <c:v>9.1468095357846113E-2</c:v>
                </c:pt>
                <c:pt idx="196">
                  <c:v>9.1013910594275632E-2</c:v>
                </c:pt>
                <c:pt idx="200">
                  <c:v>9.0566780130680744E-2</c:v>
                </c:pt>
                <c:pt idx="204">
                  <c:v>9.0125801945565895E-2</c:v>
                </c:pt>
                <c:pt idx="208">
                  <c:v>8.9690322510386583E-2</c:v>
                </c:pt>
                <c:pt idx="212">
                  <c:v>8.9259863900775602E-2</c:v>
                </c:pt>
                <c:pt idx="216">
                  <c:v>8.8834072454264459E-2</c:v>
                </c:pt>
                <c:pt idx="220">
                  <c:v>8.8412682585618851E-2</c:v>
                </c:pt>
                <c:pt idx="224">
                  <c:v>8.7995491267329223E-2</c:v>
                </c:pt>
                <c:pt idx="228">
                  <c:v>8.7582340017002769E-2</c:v>
                </c:pt>
                <c:pt idx="232">
                  <c:v>8.7173102171358985E-2</c:v>
                </c:pt>
                <c:pt idx="236">
                  <c:v>8.6767673885616223E-2</c:v>
                </c:pt>
                <c:pt idx="240">
                  <c:v>8.6365967760084039E-2</c:v>
                </c:pt>
                <c:pt idx="244">
                  <c:v>8.5967908321082004E-2</c:v>
                </c:pt>
                <c:pt idx="248">
                  <c:v>8.5573428811894725E-2</c:v>
                </c:pt>
                <c:pt idx="252">
                  <c:v>8.5182468910168202E-2</c:v>
                </c:pt>
                <c:pt idx="256">
                  <c:v>8.4794973101176785E-2</c:v>
                </c:pt>
                <c:pt idx="260">
                  <c:v>8.4410889515938475E-2</c:v>
                </c:pt>
                <c:pt idx="264">
                  <c:v>8.4030169099183372E-2</c:v>
                </c:pt>
                <c:pt idx="268">
                  <c:v>8.3652765011678398E-2</c:v>
                </c:pt>
                <c:pt idx="272">
                  <c:v>8.3278632199279751E-2</c:v>
                </c:pt>
                <c:pt idx="276">
                  <c:v>8.2907727080762508E-2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B-4888-A737-CAC30DB5E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9854271"/>
        <c:axId val="971213455"/>
      </c:lineChart>
      <c:catAx>
        <c:axId val="839854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213455"/>
        <c:crosses val="autoZero"/>
        <c:auto val="1"/>
        <c:lblAlgn val="ctr"/>
        <c:lblOffset val="100"/>
        <c:noMultiLvlLbl val="0"/>
      </c:catAx>
      <c:valAx>
        <c:axId val="9712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Cost (Y, P')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85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476248</xdr:colOff>
      <xdr:row>5</xdr:row>
      <xdr:rowOff>7256</xdr:rowOff>
    </xdr:from>
    <xdr:to>
      <xdr:col>41</xdr:col>
      <xdr:colOff>81642</xdr:colOff>
      <xdr:row>38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38CAA-D13E-4F93-9369-FBC9A2D52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598714</xdr:colOff>
      <xdr:row>47</xdr:row>
      <xdr:rowOff>36285</xdr:rowOff>
    </xdr:from>
    <xdr:to>
      <xdr:col>41</xdr:col>
      <xdr:colOff>202883</xdr:colOff>
      <xdr:row>80</xdr:row>
      <xdr:rowOff>92526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7648C1BE-132A-426B-9FFA-5F083D310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5938500" y="8672285"/>
          <a:ext cx="10544312" cy="6115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2EE0-B4EE-47A8-9060-BF8E36CB3D23}">
  <dimension ref="A1:Y459"/>
  <sheetViews>
    <sheetView tabSelected="1" topLeftCell="J1" zoomScale="70" zoomScaleNormal="70" workbookViewId="0">
      <selection activeCell="AD39" sqref="AD39"/>
    </sheetView>
  </sheetViews>
  <sheetFormatPr defaultRowHeight="14.5" x14ac:dyDescent="0.35"/>
  <cols>
    <col min="8" max="8" width="8.7265625" style="39"/>
    <col min="9" max="9" width="8.7265625" style="39" customWidth="1"/>
    <col min="10" max="10" width="9.54296875" style="39" customWidth="1"/>
    <col min="11" max="11" width="13.453125" style="39" customWidth="1"/>
    <col min="12" max="12" width="11.81640625" style="39" customWidth="1"/>
    <col min="13" max="13" width="13.81640625" style="39" customWidth="1"/>
    <col min="14" max="16" width="8.7265625" style="39" customWidth="1"/>
    <col min="17" max="17" width="9.1796875" style="39" customWidth="1"/>
    <col min="18" max="18" width="8.7265625" style="39" customWidth="1"/>
    <col min="19" max="19" width="12.36328125" style="61" customWidth="1"/>
    <col min="20" max="20" width="8.7265625" style="61"/>
    <col min="22" max="22" width="10.1796875" customWidth="1"/>
  </cols>
  <sheetData>
    <row r="1" spans="1:25" ht="15" thickBot="1" x14ac:dyDescent="0.4">
      <c r="A1" s="18" t="s">
        <v>5</v>
      </c>
      <c r="B1" s="17" t="s">
        <v>0</v>
      </c>
      <c r="C1" s="17"/>
      <c r="D1" s="17" t="s">
        <v>2</v>
      </c>
      <c r="E1" s="17" t="s">
        <v>1</v>
      </c>
      <c r="F1" s="17" t="s">
        <v>3</v>
      </c>
      <c r="G1" s="17" t="s">
        <v>4</v>
      </c>
      <c r="H1" s="32" t="s">
        <v>7</v>
      </c>
      <c r="I1" s="40" t="s">
        <v>17</v>
      </c>
      <c r="J1" s="41" t="s">
        <v>8</v>
      </c>
      <c r="K1" s="41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53" t="s">
        <v>18</v>
      </c>
      <c r="T1" s="62" t="s">
        <v>19</v>
      </c>
      <c r="V1" s="2"/>
    </row>
    <row r="2" spans="1:25" x14ac:dyDescent="0.35">
      <c r="A2" s="25">
        <v>0</v>
      </c>
      <c r="B2" s="7">
        <v>0</v>
      </c>
      <c r="C2" s="7">
        <v>0</v>
      </c>
      <c r="D2" s="8">
        <v>0</v>
      </c>
      <c r="E2" s="9">
        <v>10</v>
      </c>
      <c r="F2" s="10">
        <v>10</v>
      </c>
      <c r="G2" s="11">
        <v>1</v>
      </c>
      <c r="H2" s="42" cm="1">
        <f t="array" ref="H2:H5">MMULT(B2:C5,E2:E3)+F2</f>
        <v>10</v>
      </c>
      <c r="I2" s="33">
        <f>1/(1+EXP(-H2))</f>
        <v>0.99995460213129761</v>
      </c>
      <c r="J2" s="33" cm="1">
        <f t="array" ref="J2:J5">-D2:D5*LN(I2:I5)</f>
        <v>0</v>
      </c>
      <c r="K2" s="33" cm="1">
        <f t="array" ref="K2:K5">-(1-D2:D5)*LN(1-I2:I5)</f>
        <v>10.000045398900186</v>
      </c>
      <c r="L2" s="43" cm="1">
        <f t="array" ref="L2">SUM(_xlfn.ANCHORARRAY(J2)+_xlfn.ANCHORARRAY(K2))/4</f>
        <v>12.500011332809981</v>
      </c>
      <c r="M2" s="33" cm="1">
        <f t="array" ref="M2:M5">1/4*(I2:I5-D2:D5)/(I2:I5*(1-I2:I5))</f>
        <v>5506.8664487070191</v>
      </c>
      <c r="N2" s="33" cm="1">
        <f t="array" ref="N2:N5">I2:I5*(1-I2:I5)</f>
        <v>4.5395807735907655E-5</v>
      </c>
      <c r="O2" s="33" cm="1">
        <f t="array" ref="O2:O5">M2:M5*_xlfn.ANCHORARRAY(N2)</f>
        <v>0.2499886505328244</v>
      </c>
      <c r="P2" s="33">
        <v>1</v>
      </c>
      <c r="Q2" s="33" cm="1">
        <f t="array" ref="Q2:Q3">TRANSPOSE(MMULT(TRANSPOSE(_xlfn.ANCHORARRAY(O2)),B2:C5))</f>
        <v>0.24999999948468821</v>
      </c>
      <c r="R2" s="33" cm="1">
        <f t="array" ref="R2">SUM(1*_xlfn.ANCHORARRAY(O2))</f>
        <v>0.74998864950222432</v>
      </c>
      <c r="S2" s="54" cm="1">
        <f t="array" ref="S2:S3">E2:E3-G2*_xlfn.ANCHORARRAY(Q2)</f>
        <v>9.7500000005153122</v>
      </c>
      <c r="T2" s="63">
        <f>F2-G2*R2</f>
        <v>9.2500113504977755</v>
      </c>
      <c r="V2" s="1"/>
      <c r="Y2" s="1"/>
    </row>
    <row r="3" spans="1:25" x14ac:dyDescent="0.35">
      <c r="A3" s="26"/>
      <c r="B3" s="3">
        <v>0</v>
      </c>
      <c r="C3" s="3">
        <v>1</v>
      </c>
      <c r="D3" s="4">
        <v>0</v>
      </c>
      <c r="E3" s="5">
        <v>10</v>
      </c>
      <c r="H3" s="40">
        <v>20</v>
      </c>
      <c r="I3" s="34">
        <f t="shared" ref="I3:I66" si="0">1/(1+EXP(-H3))</f>
        <v>0.99999999793884631</v>
      </c>
      <c r="J3" s="34">
        <v>0</v>
      </c>
      <c r="K3" s="34">
        <v>19.999999966169824</v>
      </c>
      <c r="L3" s="44"/>
      <c r="M3" s="34">
        <v>121291294.74914159</v>
      </c>
      <c r="N3" s="34">
        <v>2.0611536879193953E-9</v>
      </c>
      <c r="O3" s="34">
        <v>0.24999999948471158</v>
      </c>
      <c r="P3" s="35"/>
      <c r="Q3" s="34">
        <v>0.24999999948468821</v>
      </c>
      <c r="R3" s="35"/>
      <c r="S3" s="55">
        <v>9.7500000005153122</v>
      </c>
      <c r="T3" s="64"/>
    </row>
    <row r="4" spans="1:25" x14ac:dyDescent="0.35">
      <c r="A4" s="26"/>
      <c r="B4" s="3">
        <v>1</v>
      </c>
      <c r="C4" s="3">
        <v>0</v>
      </c>
      <c r="D4" s="4">
        <v>0</v>
      </c>
      <c r="H4" s="40">
        <v>20</v>
      </c>
      <c r="I4" s="34">
        <f t="shared" si="0"/>
        <v>0.99999999793884631</v>
      </c>
      <c r="J4" s="34">
        <v>0</v>
      </c>
      <c r="K4" s="34">
        <v>19.999999966169824</v>
      </c>
      <c r="L4" s="44"/>
      <c r="M4" s="34">
        <v>121291294.74914159</v>
      </c>
      <c r="N4" s="34">
        <v>2.0611536879193953E-9</v>
      </c>
      <c r="O4" s="34">
        <v>0.24999999948471158</v>
      </c>
      <c r="P4" s="35"/>
      <c r="Q4" s="35"/>
      <c r="R4" s="35"/>
      <c r="S4" s="56"/>
      <c r="T4" s="64"/>
    </row>
    <row r="5" spans="1:25" ht="15" thickBot="1" x14ac:dyDescent="0.4">
      <c r="A5" s="27"/>
      <c r="B5" s="19">
        <v>1</v>
      </c>
      <c r="C5" s="19">
        <v>1</v>
      </c>
      <c r="D5" s="20">
        <v>1</v>
      </c>
      <c r="E5" s="14"/>
      <c r="F5" s="14"/>
      <c r="G5" s="14"/>
      <c r="H5" s="45">
        <v>30</v>
      </c>
      <c r="I5" s="46">
        <f t="shared" si="0"/>
        <v>0.99999999999990652</v>
      </c>
      <c r="J5" s="46">
        <v>9.3480778673442548E-14</v>
      </c>
      <c r="K5" s="46">
        <v>0</v>
      </c>
      <c r="L5" s="44"/>
      <c r="M5" s="46">
        <v>-0.25000000000002337</v>
      </c>
      <c r="N5" s="46">
        <v>9.3480778673429446E-14</v>
      </c>
      <c r="O5" s="46">
        <v>-2.3370194668359545E-14</v>
      </c>
      <c r="P5" s="35"/>
      <c r="Q5" s="35"/>
      <c r="R5" s="35"/>
      <c r="S5" s="56"/>
      <c r="T5" s="64"/>
    </row>
    <row r="6" spans="1:25" x14ac:dyDescent="0.35">
      <c r="A6" s="22">
        <f>A2+1</f>
        <v>1</v>
      </c>
      <c r="B6" s="7">
        <v>0</v>
      </c>
      <c r="C6" s="7">
        <v>0</v>
      </c>
      <c r="D6" s="8">
        <v>0</v>
      </c>
      <c r="E6" s="15">
        <f>S2</f>
        <v>9.7500000005153122</v>
      </c>
      <c r="F6" s="16">
        <f>T2</f>
        <v>9.2500113504977755</v>
      </c>
      <c r="G6" s="11">
        <v>1</v>
      </c>
      <c r="H6" s="42" cm="1">
        <f t="array" ref="H6:H9">MMULT(B6:C9,E6:E7)+F6</f>
        <v>9.2500113504977755</v>
      </c>
      <c r="I6" s="33">
        <f t="shared" si="0"/>
        <v>0.99990389867519969</v>
      </c>
      <c r="J6" s="33" cm="1">
        <f t="array" ref="J6:J9">-D6:D9*LN(I6:I9)</f>
        <v>0</v>
      </c>
      <c r="K6" s="33" cm="1">
        <f t="array" ref="K6:K9">-(1-D6:D9)*LN(1-I6:I9)</f>
        <v>9.2501074564398351</v>
      </c>
      <c r="L6" s="47" cm="1">
        <f t="array" ref="L6">SUM(_xlfn.ANCHORARRAY(J6)+_xlfn.ANCHORARRAY(K6))/4</f>
        <v>11.812532530355767</v>
      </c>
      <c r="M6" s="33" cm="1">
        <f t="array" ref="M6:M9">1/4*(I6:I9-D6:D9)/(I6:I9*(1-I6:I9))</f>
        <v>2601.4209535557425</v>
      </c>
      <c r="N6" s="33" cm="1">
        <f t="array" ref="N6:N9">I6:I9*(1-I6:I9)</f>
        <v>9.6092089335684481E-5</v>
      </c>
      <c r="O6" s="33" cm="1">
        <f t="array" ref="O6:O9">M6:M9*_xlfn.ANCHORARRAY(N6)</f>
        <v>0.24997597466879992</v>
      </c>
      <c r="P6" s="48">
        <v>1</v>
      </c>
      <c r="Q6" s="33" cm="1">
        <f t="array" ref="Q6:Q7">TRANSPOSE(MMULT(TRANSPOSE(_xlfn.ANCHORARRAY(O6)),B6:C9))</f>
        <v>0.24999999859923508</v>
      </c>
      <c r="R6" s="36" cm="1">
        <f t="array" ref="R6">SUM(1*_xlfn.ANCHORARRAY(O6))</f>
        <v>0.74997597186735176</v>
      </c>
      <c r="S6" s="54" cm="1">
        <f t="array" ref="S6:S7">E6:E7-G6*_xlfn.ANCHORARRAY(Q6)</f>
        <v>9.500000001916078</v>
      </c>
      <c r="T6" s="63">
        <f>F6-G6*R6</f>
        <v>8.5000353786304235</v>
      </c>
    </row>
    <row r="7" spans="1:25" x14ac:dyDescent="0.35">
      <c r="A7" s="23"/>
      <c r="B7" s="3">
        <v>0</v>
      </c>
      <c r="C7" s="3">
        <v>1</v>
      </c>
      <c r="D7" s="4">
        <v>0</v>
      </c>
      <c r="E7" s="6">
        <f>S3</f>
        <v>9.7500000005153122</v>
      </c>
      <c r="H7" s="40">
        <v>19.000011351013086</v>
      </c>
      <c r="I7" s="34">
        <f t="shared" si="0"/>
        <v>0.99999999439726706</v>
      </c>
      <c r="J7" s="34">
        <v>0</v>
      </c>
      <c r="K7" s="34">
        <v>19.000011332491454</v>
      </c>
      <c r="L7" s="44"/>
      <c r="M7" s="34">
        <v>44621080.90594966</v>
      </c>
      <c r="N7" s="34">
        <v>5.6027329128636683E-9</v>
      </c>
      <c r="O7" s="34">
        <v>0.24999999859931674</v>
      </c>
      <c r="P7" s="35"/>
      <c r="Q7" s="34">
        <v>0.24999999859923508</v>
      </c>
      <c r="R7" s="35"/>
      <c r="S7" s="55">
        <v>9.500000001916078</v>
      </c>
      <c r="T7" s="64"/>
    </row>
    <row r="8" spans="1:25" x14ac:dyDescent="0.35">
      <c r="A8" s="23"/>
      <c r="B8" s="3">
        <v>1</v>
      </c>
      <c r="C8" s="3">
        <v>0</v>
      </c>
      <c r="D8" s="4">
        <v>0</v>
      </c>
      <c r="H8" s="40">
        <v>19.000011351013086</v>
      </c>
      <c r="I8" s="34">
        <f t="shared" si="0"/>
        <v>0.99999999439726706</v>
      </c>
      <c r="J8" s="34">
        <v>0</v>
      </c>
      <c r="K8" s="34">
        <v>19.000011332491454</v>
      </c>
      <c r="L8" s="44"/>
      <c r="M8" s="34">
        <v>44621080.90594966</v>
      </c>
      <c r="N8" s="34">
        <v>5.6027329128636683E-9</v>
      </c>
      <c r="O8" s="34">
        <v>0.24999999859931674</v>
      </c>
      <c r="P8" s="35"/>
      <c r="Q8" s="35"/>
      <c r="R8" s="35"/>
      <c r="S8" s="56"/>
      <c r="T8" s="64"/>
    </row>
    <row r="9" spans="1:25" ht="15" thickBot="1" x14ac:dyDescent="0.4">
      <c r="A9" s="24"/>
      <c r="B9" s="12">
        <v>1</v>
      </c>
      <c r="C9" s="12">
        <v>1</v>
      </c>
      <c r="D9" s="13">
        <v>1</v>
      </c>
      <c r="E9" s="14"/>
      <c r="F9" s="14"/>
      <c r="G9" s="14"/>
      <c r="H9" s="49">
        <v>28.7500113515284</v>
      </c>
      <c r="I9" s="50">
        <f t="shared" si="0"/>
        <v>0.99999999999967337</v>
      </c>
      <c r="J9" s="50">
        <v>3.2662761384477442E-13</v>
      </c>
      <c r="K9" s="50">
        <v>0</v>
      </c>
      <c r="L9" s="51"/>
      <c r="M9" s="46">
        <v>-0.25000000000008166</v>
      </c>
      <c r="N9" s="50">
        <v>3.2662761384461437E-13</v>
      </c>
      <c r="O9" s="50">
        <v>-8.1656903461180264E-14</v>
      </c>
      <c r="P9" s="37"/>
      <c r="Q9" s="37"/>
      <c r="R9" s="37"/>
      <c r="S9" s="57"/>
      <c r="T9" s="65"/>
    </row>
    <row r="10" spans="1:25" x14ac:dyDescent="0.35">
      <c r="A10" s="22">
        <f t="shared" ref="A10" si="1">A6+1</f>
        <v>2</v>
      </c>
      <c r="B10" s="7">
        <v>0</v>
      </c>
      <c r="C10" s="7">
        <v>0</v>
      </c>
      <c r="D10" s="8">
        <v>0</v>
      </c>
      <c r="E10" s="15">
        <f t="shared" ref="E10:F11" si="2">S6</f>
        <v>9.500000001916078</v>
      </c>
      <c r="F10" s="16">
        <f t="shared" si="2"/>
        <v>8.5000353786304235</v>
      </c>
      <c r="G10" s="11">
        <v>1</v>
      </c>
      <c r="H10" s="42" cm="1">
        <f t="array" ref="H10:H13">MMULT(B10:C13,E10:E11)+F10</f>
        <v>8.5000353786304235</v>
      </c>
      <c r="I10" s="33">
        <f t="shared" si="0"/>
        <v>0.99979658021732132</v>
      </c>
      <c r="J10" s="33" cm="1">
        <f t="array" ref="J10:J13">-D10:D13*LN(I10:I13)</f>
        <v>0</v>
      </c>
      <c r="K10" s="33" cm="1">
        <f t="array" ref="K10:K13">-(1-D10:D13)*LN(1-I10:I13)</f>
        <v>8.5002388191054035</v>
      </c>
      <c r="L10" s="47" cm="1">
        <f t="array" ref="L10">SUM(_xlfn.ANCHORARRAY(J10)+_xlfn.ANCHORARRAY(K10))/4</f>
        <v>11.125077405284333</v>
      </c>
      <c r="M10" s="33" cm="1">
        <f t="array" ref="M10:M13">1/4*(I10:I13-D10:D13)/(I10:I13*(1-I10:I13))</f>
        <v>1228.985680290963</v>
      </c>
      <c r="N10" s="33" cm="1">
        <f t="array" ref="N10:N13">I10:I13*(1-I10:I13)</f>
        <v>2.0337840307069706E-4</v>
      </c>
      <c r="O10" s="33" cm="1">
        <f t="array" ref="O10:O13">M10:M13*_xlfn.ANCHORARRAY(N10)</f>
        <v>0.24994914505433033</v>
      </c>
      <c r="P10" s="48">
        <v>1</v>
      </c>
      <c r="Q10" s="33" cm="1">
        <f t="array" ref="Q10:Q11">TRANSPOSE(MMULT(TRANSPOSE(_xlfn.ANCHORARRAY(O10)),B10:C13))</f>
        <v>0.24999999619235486</v>
      </c>
      <c r="R10" s="36" cm="1">
        <f t="array" ref="R10">SUM(1*_xlfn.ANCHORARRAY(O10))</f>
        <v>0.74994913743932512</v>
      </c>
      <c r="S10" s="54" cm="1">
        <f t="array" ref="S10:S11">E10:E11-G10*_xlfn.ANCHORARRAY(Q10)</f>
        <v>9.2500000057237237</v>
      </c>
      <c r="T10" s="63">
        <f t="shared" ref="T10" si="3">F10-G10*R10</f>
        <v>7.7500862411910987</v>
      </c>
    </row>
    <row r="11" spans="1:25" x14ac:dyDescent="0.35">
      <c r="A11" s="23"/>
      <c r="B11" s="3">
        <v>0</v>
      </c>
      <c r="C11" s="3">
        <v>1</v>
      </c>
      <c r="D11" s="4">
        <v>0</v>
      </c>
      <c r="E11" s="6">
        <f t="shared" si="2"/>
        <v>9.500000001916078</v>
      </c>
      <c r="H11" s="40">
        <v>18.0000353805465</v>
      </c>
      <c r="I11" s="34">
        <f t="shared" si="0"/>
        <v>0.9999999847705594</v>
      </c>
      <c r="J11" s="34">
        <v>0</v>
      </c>
      <c r="K11" s="34">
        <v>18.000035401015399</v>
      </c>
      <c r="L11" s="44"/>
      <c r="M11" s="34">
        <v>16415573.402013257</v>
      </c>
      <c r="N11" s="34">
        <v>1.5229440365572553E-8</v>
      </c>
      <c r="O11" s="34">
        <v>0.24999999619263985</v>
      </c>
      <c r="P11" s="35"/>
      <c r="Q11" s="34">
        <v>0.24999999619235486</v>
      </c>
      <c r="R11" s="35"/>
      <c r="S11" s="55">
        <v>9.2500000057237237</v>
      </c>
      <c r="T11" s="64"/>
    </row>
    <row r="12" spans="1:25" x14ac:dyDescent="0.35">
      <c r="A12" s="23"/>
      <c r="B12" s="3">
        <v>1</v>
      </c>
      <c r="C12" s="3">
        <v>0</v>
      </c>
      <c r="D12" s="4">
        <v>0</v>
      </c>
      <c r="H12" s="40">
        <v>18.0000353805465</v>
      </c>
      <c r="I12" s="34">
        <f t="shared" si="0"/>
        <v>0.9999999847705594</v>
      </c>
      <c r="J12" s="34">
        <v>0</v>
      </c>
      <c r="K12" s="34">
        <v>18.000035401015399</v>
      </c>
      <c r="L12" s="44"/>
      <c r="M12" s="34">
        <v>16415573.402013257</v>
      </c>
      <c r="N12" s="34">
        <v>1.5229440365572553E-8</v>
      </c>
      <c r="O12" s="34">
        <v>0.24999999619263985</v>
      </c>
      <c r="P12" s="35"/>
      <c r="Q12" s="35"/>
      <c r="R12" s="35"/>
      <c r="S12" s="56"/>
      <c r="T12" s="64"/>
    </row>
    <row r="13" spans="1:25" ht="15" thickBot="1" x14ac:dyDescent="0.4">
      <c r="A13" s="24"/>
      <c r="B13" s="12">
        <v>1</v>
      </c>
      <c r="C13" s="12">
        <v>1</v>
      </c>
      <c r="D13" s="13">
        <v>1</v>
      </c>
      <c r="E13" s="14"/>
      <c r="F13" s="14"/>
      <c r="G13" s="14"/>
      <c r="H13" s="49">
        <v>27.500035382462578</v>
      </c>
      <c r="I13" s="50">
        <f t="shared" si="0"/>
        <v>0.99999999999886002</v>
      </c>
      <c r="J13" s="50">
        <v>1.1399770016857606E-12</v>
      </c>
      <c r="K13" s="50">
        <v>0</v>
      </c>
      <c r="L13" s="51"/>
      <c r="M13" s="46">
        <v>-0.25000000000028499</v>
      </c>
      <c r="N13" s="50">
        <v>1.1399770016838112E-12</v>
      </c>
      <c r="O13" s="50">
        <v>-2.8499425042127768E-13</v>
      </c>
      <c r="P13" s="37"/>
      <c r="Q13" s="37"/>
      <c r="R13" s="37"/>
      <c r="S13" s="57"/>
      <c r="T13" s="65"/>
    </row>
    <row r="14" spans="1:25" x14ac:dyDescent="0.35">
      <c r="A14" s="22">
        <f t="shared" ref="A14" si="4">A10+1</f>
        <v>3</v>
      </c>
      <c r="B14" s="7">
        <v>0</v>
      </c>
      <c r="C14" s="7">
        <v>0</v>
      </c>
      <c r="D14" s="8">
        <v>0</v>
      </c>
      <c r="E14" s="15">
        <f t="shared" ref="E14:F15" si="5">S10</f>
        <v>9.2500000057237237</v>
      </c>
      <c r="F14" s="16">
        <f t="shared" si="5"/>
        <v>7.7500862411910987</v>
      </c>
      <c r="G14" s="11">
        <v>1</v>
      </c>
      <c r="H14" s="42" cm="1">
        <f t="array" ref="H14:H17">MMULT(B14:C17,E14:E15)+F14</f>
        <v>7.7500862411910987</v>
      </c>
      <c r="I14" s="33">
        <f t="shared" si="0"/>
        <v>0.99956948003284463</v>
      </c>
      <c r="J14" s="33" cm="1">
        <f t="array" ref="J14:J17">-D14:D17*LN(I14:I17)</f>
        <v>0</v>
      </c>
      <c r="K14" s="33" cm="1">
        <f t="array" ref="K14:K17">-(1-D14:D17)*LN(1-I14:I17)</f>
        <v>7.7505168538587723</v>
      </c>
      <c r="L14" s="47" cm="1">
        <f t="array" ref="L14">SUM(_xlfn.ANCHORARRAY(J14)+_xlfn.ANCHORARRAY(K14))/4</f>
        <v>10.437672356927308</v>
      </c>
      <c r="M14" s="33" cm="1">
        <f t="array" ref="M14:M17">1/4*(I14:I17-D14:D17)/(I14:I17*(1-I14:I17))</f>
        <v>580.69315960385052</v>
      </c>
      <c r="N14" s="33" cm="1">
        <f t="array" ref="N14:N17">I14:I17*(1-I14:I17)</f>
        <v>4.3033461971325444E-4</v>
      </c>
      <c r="O14" s="33" cm="1">
        <f t="array" ref="O14:O17">M14:M17*_xlfn.ANCHORARRAY(N14)</f>
        <v>0.24989237000821118</v>
      </c>
      <c r="P14" s="48">
        <v>1</v>
      </c>
      <c r="Q14" s="33" cm="1">
        <f t="array" ref="Q14:Q15">TRANSPOSE(MMULT(TRANSPOSE(_xlfn.ANCHORARRAY(O14)),B14:C17))</f>
        <v>0.24999998965005407</v>
      </c>
      <c r="R14" s="36" cm="1">
        <f t="array" ref="R14">SUM(1*_xlfn.ANCHORARRAY(O14))</f>
        <v>0.74989234930931403</v>
      </c>
      <c r="S14" s="54" cm="1">
        <f t="array" ref="S14:S15">E14:E15-G14*_xlfn.ANCHORARRAY(Q14)</f>
        <v>9.0000000160736704</v>
      </c>
      <c r="T14" s="63">
        <f t="shared" ref="T14" si="6">F14-G14*R14</f>
        <v>7.0001938918817848</v>
      </c>
    </row>
    <row r="15" spans="1:25" x14ac:dyDescent="0.35">
      <c r="A15" s="23"/>
      <c r="B15" s="3">
        <v>0</v>
      </c>
      <c r="C15" s="3">
        <v>1</v>
      </c>
      <c r="D15" s="4">
        <v>0</v>
      </c>
      <c r="E15" s="6">
        <f t="shared" si="5"/>
        <v>9.2500000057237237</v>
      </c>
      <c r="H15" s="40">
        <v>17.000086246914822</v>
      </c>
      <c r="I15" s="34">
        <f t="shared" si="0"/>
        <v>0.99999995860419488</v>
      </c>
      <c r="J15" s="34">
        <v>0</v>
      </c>
      <c r="K15" s="34">
        <v>17.000086286923242</v>
      </c>
      <c r="L15" s="44"/>
      <c r="M15" s="34">
        <v>6039259.2750135176</v>
      </c>
      <c r="N15" s="34">
        <v>4.1395803403471057E-8</v>
      </c>
      <c r="O15" s="34">
        <v>0.24999998965104872</v>
      </c>
      <c r="P15" s="35"/>
      <c r="Q15" s="34">
        <v>0.24999998965005407</v>
      </c>
      <c r="R15" s="35"/>
      <c r="S15" s="55">
        <v>9.0000000160736704</v>
      </c>
      <c r="T15" s="64"/>
    </row>
    <row r="16" spans="1:25" x14ac:dyDescent="0.35">
      <c r="A16" s="23"/>
      <c r="B16" s="3">
        <v>1</v>
      </c>
      <c r="C16" s="3">
        <v>0</v>
      </c>
      <c r="D16" s="4">
        <v>0</v>
      </c>
      <c r="H16" s="40">
        <v>17.000086246914822</v>
      </c>
      <c r="I16" s="34">
        <f t="shared" si="0"/>
        <v>0.99999995860419488</v>
      </c>
      <c r="J16" s="34">
        <v>0</v>
      </c>
      <c r="K16" s="34">
        <v>17.000086286923242</v>
      </c>
      <c r="L16" s="44"/>
      <c r="M16" s="34">
        <v>6039259.2750135176</v>
      </c>
      <c r="N16" s="34">
        <v>4.1395803403471057E-8</v>
      </c>
      <c r="O16" s="34">
        <v>0.24999998965104872</v>
      </c>
      <c r="P16" s="35"/>
      <c r="Q16" s="35"/>
      <c r="R16" s="35"/>
      <c r="S16" s="56"/>
      <c r="T16" s="64"/>
    </row>
    <row r="17" spans="1:20" ht="15" thickBot="1" x14ac:dyDescent="0.4">
      <c r="A17" s="24"/>
      <c r="B17" s="12">
        <v>1</v>
      </c>
      <c r="C17" s="12">
        <v>1</v>
      </c>
      <c r="D17" s="13">
        <v>1</v>
      </c>
      <c r="E17" s="14"/>
      <c r="F17" s="14"/>
      <c r="G17" s="14"/>
      <c r="H17" s="49">
        <v>26.250086252638546</v>
      </c>
      <c r="I17" s="50">
        <f t="shared" si="0"/>
        <v>0.9999999999960214</v>
      </c>
      <c r="J17" s="50">
        <v>3.9785952310546257E-12</v>
      </c>
      <c r="K17" s="50">
        <v>0</v>
      </c>
      <c r="L17" s="51"/>
      <c r="M17" s="46">
        <v>-0.25000000000099465</v>
      </c>
      <c r="N17" s="50">
        <v>3.9785952310308815E-12</v>
      </c>
      <c r="O17" s="50">
        <v>-9.9464880776167774E-13</v>
      </c>
      <c r="P17" s="37"/>
      <c r="Q17" s="37"/>
      <c r="R17" s="37"/>
      <c r="S17" s="57"/>
      <c r="T17" s="65"/>
    </row>
    <row r="18" spans="1:20" x14ac:dyDescent="0.35">
      <c r="A18" s="22">
        <f t="shared" ref="A18" si="7">A14+1</f>
        <v>4</v>
      </c>
      <c r="B18" s="7">
        <v>0</v>
      </c>
      <c r="C18" s="7">
        <v>0</v>
      </c>
      <c r="D18" s="8">
        <v>0</v>
      </c>
      <c r="E18" s="15">
        <f t="shared" ref="E18:F19" si="8">S14</f>
        <v>9.0000000160736704</v>
      </c>
      <c r="F18" s="16">
        <f t="shared" si="8"/>
        <v>7.0001938918817848</v>
      </c>
      <c r="G18" s="11">
        <v>1</v>
      </c>
      <c r="H18" s="42" cm="1">
        <f t="array" ref="H18:H21">MMULT(B18:C21,E18:E19)+F18</f>
        <v>7.0001938918817848</v>
      </c>
      <c r="I18" s="33">
        <f t="shared" si="0"/>
        <v>0.99908912527301963</v>
      </c>
      <c r="J18" s="33" cm="1">
        <f t="array" ref="J18:J21">-D18:D21*LN(I18:I21)</f>
        <v>0</v>
      </c>
      <c r="K18" s="33" cm="1">
        <f t="array" ref="K18:K21">-(1-D18:D21)*LN(1-I18:I21)</f>
        <v>7.0011051817072385</v>
      </c>
      <c r="L18" s="47" cm="1">
        <f t="array" ref="L18">SUM(_xlfn.ANCHORARRAY(J18)+_xlfn.ANCHORARRAY(K18))/4</f>
        <v>9.7503733059631887</v>
      </c>
      <c r="M18" s="33" cm="1">
        <f t="array" ref="M18:M21">1/4*(I18:I21-D18:D21)/(I18:I21*(1-I18:I21))</f>
        <v>274.46145182748876</v>
      </c>
      <c r="N18" s="33" cm="1">
        <f t="array" ref="N18:N21">I18:I21*(1-I18:I21)</f>
        <v>9.100450342121192E-4</v>
      </c>
      <c r="O18" s="33" cm="1">
        <f t="array" ref="O18:O21">M18:M21*_xlfn.ANCHORARRAY(N18)</f>
        <v>0.24977228131825491</v>
      </c>
      <c r="P18" s="48">
        <v>1</v>
      </c>
      <c r="Q18" s="33" cm="1">
        <f t="array" ref="Q18:Q19">TRANSPOSE(MMULT(TRANSPOSE(_xlfn.ANCHORARRAY(O18)),B18:C21))</f>
        <v>0.24999997186819303</v>
      </c>
      <c r="R18" s="36" cm="1">
        <f t="array" ref="R18">SUM(1*_xlfn.ANCHORARRAY(O18))</f>
        <v>0.74977222505811225</v>
      </c>
      <c r="S18" s="54" cm="1">
        <f t="array" ref="S18:S19">E18:E19-G18*_xlfn.ANCHORARRAY(Q18)</f>
        <v>8.7500000442054766</v>
      </c>
      <c r="T18" s="63">
        <f t="shared" ref="T18" si="9">F18-G18*R18</f>
        <v>6.250421666823673</v>
      </c>
    </row>
    <row r="19" spans="1:20" x14ac:dyDescent="0.35">
      <c r="A19" s="23"/>
      <c r="B19" s="3">
        <v>0</v>
      </c>
      <c r="C19" s="3">
        <v>1</v>
      </c>
      <c r="D19" s="4">
        <v>0</v>
      </c>
      <c r="E19" s="6">
        <f t="shared" si="8"/>
        <v>9.0000000160736704</v>
      </c>
      <c r="H19" s="40">
        <v>16.000193907955456</v>
      </c>
      <c r="I19" s="34">
        <f t="shared" si="0"/>
        <v>0.99999988748665736</v>
      </c>
      <c r="J19" s="34">
        <v>0</v>
      </c>
      <c r="K19" s="34">
        <v>16.000194021065816</v>
      </c>
      <c r="L19" s="44"/>
      <c r="M19" s="34">
        <v>2221958.6951019936</v>
      </c>
      <c r="N19" s="34">
        <v>1.12513329983476E-7</v>
      </c>
      <c r="O19" s="34">
        <v>0.24999997187166437</v>
      </c>
      <c r="P19" s="35"/>
      <c r="Q19" s="34">
        <v>0.24999997186819303</v>
      </c>
      <c r="R19" s="35"/>
      <c r="S19" s="55">
        <v>8.7500000442054766</v>
      </c>
      <c r="T19" s="64"/>
    </row>
    <row r="20" spans="1:20" x14ac:dyDescent="0.35">
      <c r="A20" s="23"/>
      <c r="B20" s="3">
        <v>1</v>
      </c>
      <c r="C20" s="3">
        <v>0</v>
      </c>
      <c r="D20" s="4">
        <v>0</v>
      </c>
      <c r="H20" s="40">
        <v>16.000193907955456</v>
      </c>
      <c r="I20" s="34">
        <f t="shared" si="0"/>
        <v>0.99999988748665736</v>
      </c>
      <c r="J20" s="34">
        <v>0</v>
      </c>
      <c r="K20" s="34">
        <v>16.000194021065816</v>
      </c>
      <c r="L20" s="44"/>
      <c r="M20" s="34">
        <v>2221958.6951019936</v>
      </c>
      <c r="N20" s="34">
        <v>1.12513329983476E-7</v>
      </c>
      <c r="O20" s="34">
        <v>0.24999997187166437</v>
      </c>
      <c r="P20" s="35"/>
      <c r="Q20" s="35"/>
      <c r="R20" s="35"/>
      <c r="S20" s="56"/>
      <c r="T20" s="64"/>
    </row>
    <row r="21" spans="1:20" ht="15" thickBot="1" x14ac:dyDescent="0.4">
      <c r="A21" s="24"/>
      <c r="B21" s="12">
        <v>1</v>
      </c>
      <c r="C21" s="12">
        <v>1</v>
      </c>
      <c r="D21" s="13">
        <v>1</v>
      </c>
      <c r="E21" s="14"/>
      <c r="F21" s="14"/>
      <c r="G21" s="14"/>
      <c r="H21" s="49">
        <v>25.000193924029126</v>
      </c>
      <c r="I21" s="50">
        <f t="shared" si="0"/>
        <v>0.99999999998611466</v>
      </c>
      <c r="J21" s="50">
        <v>1.388533732447831E-11</v>
      </c>
      <c r="K21" s="50">
        <v>0</v>
      </c>
      <c r="L21" s="51"/>
      <c r="M21" s="46">
        <v>-0.25000000000347133</v>
      </c>
      <c r="N21" s="50">
        <v>1.3885337324189105E-11</v>
      </c>
      <c r="O21" s="50">
        <v>-3.471334331095477E-12</v>
      </c>
      <c r="P21" s="37"/>
      <c r="Q21" s="37"/>
      <c r="R21" s="37"/>
      <c r="S21" s="57"/>
      <c r="T21" s="65"/>
    </row>
    <row r="22" spans="1:20" x14ac:dyDescent="0.35">
      <c r="A22" s="22">
        <f t="shared" ref="A22" si="10">A18+1</f>
        <v>5</v>
      </c>
      <c r="B22" s="7">
        <v>0</v>
      </c>
      <c r="C22" s="7">
        <v>0</v>
      </c>
      <c r="D22" s="8">
        <v>0</v>
      </c>
      <c r="E22" s="15">
        <f t="shared" ref="E22:F23" si="11">S18</f>
        <v>8.7500000442054766</v>
      </c>
      <c r="F22" s="16">
        <f t="shared" si="11"/>
        <v>6.250421666823673</v>
      </c>
      <c r="G22" s="11">
        <v>1</v>
      </c>
      <c r="H22" s="42" cm="1">
        <f t="array" ref="H22:H25">MMULT(B22:C25,E22:E23)+F22</f>
        <v>6.250421666823673</v>
      </c>
      <c r="I22" s="33">
        <f t="shared" si="0"/>
        <v>0.99807407604112475</v>
      </c>
      <c r="J22" s="33" cm="1">
        <f t="array" ref="J22:J25">-D22:D25*LN(I22:I25)</f>
        <v>0</v>
      </c>
      <c r="K22" s="33" cm="1">
        <f t="array" ref="K22:K25">-(1-D22:D25)*LN(1-I22:I25)</f>
        <v>6.2523494477587942</v>
      </c>
      <c r="L22" s="47" cm="1">
        <f t="array" ref="L22">SUM(_xlfn.ANCHORARRAY(J22)+_xlfn.ANCHORARRAY(K22))/4</f>
        <v>9.0632983703358345</v>
      </c>
      <c r="M22" s="33" cm="1">
        <f t="array" ref="M22:M25">1/4*(I22:I25-D22:D25)/(I22:I25*(1-I22:I25))</f>
        <v>129.80782488733405</v>
      </c>
      <c r="N22" s="33" cm="1">
        <f t="array" ref="N22:N25">I22:I25*(1-I22:I25)</f>
        <v>1.9222147757798833E-3</v>
      </c>
      <c r="O22" s="33" cm="1">
        <f t="array" ref="O22:O25">M22:M25*_xlfn.ANCHORARRAY(N22)</f>
        <v>0.24951851901028116</v>
      </c>
      <c r="P22" s="48">
        <v>1</v>
      </c>
      <c r="Q22" s="33" cm="1">
        <f t="array" ref="Q22:Q23">TRANSPOSE(MMULT(TRANSPOSE(_xlfn.ANCHORARRAY(O22)),B22:C25))</f>
        <v>0.24999992354457373</v>
      </c>
      <c r="R22" s="36" cm="1">
        <f t="array" ref="R22">SUM(1*_xlfn.ANCHORARRAY(O22))</f>
        <v>0.74951836611154199</v>
      </c>
      <c r="S22" s="54" cm="1">
        <f t="array" ref="S22:S23">E22:E23-G22*_xlfn.ANCHORARRAY(Q22)</f>
        <v>8.5000001206609035</v>
      </c>
      <c r="T22" s="63">
        <f t="shared" ref="T22" si="12">F22-G22*R22</f>
        <v>5.5009033007121309</v>
      </c>
    </row>
    <row r="23" spans="1:20" x14ac:dyDescent="0.35">
      <c r="A23" s="23"/>
      <c r="B23" s="3">
        <v>0</v>
      </c>
      <c r="C23" s="3">
        <v>1</v>
      </c>
      <c r="D23" s="4">
        <v>0</v>
      </c>
      <c r="E23" s="6">
        <f t="shared" si="11"/>
        <v>8.7500000442054766</v>
      </c>
      <c r="H23" s="40">
        <v>15.00042171102915</v>
      </c>
      <c r="I23" s="34">
        <f t="shared" si="0"/>
        <v>0.99999969422674817</v>
      </c>
      <c r="J23" s="34">
        <v>0</v>
      </c>
      <c r="K23" s="34">
        <v>15.000422016768045</v>
      </c>
      <c r="L23" s="44"/>
      <c r="M23" s="34">
        <v>817599.31094056461</v>
      </c>
      <c r="N23" s="34">
        <v>3.0577315833239588E-7</v>
      </c>
      <c r="O23" s="34">
        <v>0.24999992355668704</v>
      </c>
      <c r="P23" s="35"/>
      <c r="Q23" s="34">
        <v>0.24999992354457373</v>
      </c>
      <c r="R23" s="35"/>
      <c r="S23" s="55">
        <v>8.5000001206609035</v>
      </c>
      <c r="T23" s="64"/>
    </row>
    <row r="24" spans="1:20" x14ac:dyDescent="0.35">
      <c r="A24" s="23"/>
      <c r="B24" s="3">
        <v>1</v>
      </c>
      <c r="C24" s="3">
        <v>0</v>
      </c>
      <c r="D24" s="4">
        <v>0</v>
      </c>
      <c r="H24" s="40">
        <v>15.00042171102915</v>
      </c>
      <c r="I24" s="34">
        <f t="shared" si="0"/>
        <v>0.99999969422674817</v>
      </c>
      <c r="J24" s="34">
        <v>0</v>
      </c>
      <c r="K24" s="34">
        <v>15.000422016768045</v>
      </c>
      <c r="L24" s="44"/>
      <c r="M24" s="34">
        <v>817599.31094056461</v>
      </c>
      <c r="N24" s="34">
        <v>3.0577315833239588E-7</v>
      </c>
      <c r="O24" s="34">
        <v>0.24999992355668704</v>
      </c>
      <c r="P24" s="35"/>
      <c r="Q24" s="35"/>
      <c r="R24" s="35"/>
      <c r="S24" s="56"/>
      <c r="T24" s="64"/>
    </row>
    <row r="25" spans="1:20" ht="15" thickBot="1" x14ac:dyDescent="0.4">
      <c r="A25" s="24"/>
      <c r="B25" s="12">
        <v>1</v>
      </c>
      <c r="C25" s="12">
        <v>1</v>
      </c>
      <c r="D25" s="13">
        <v>1</v>
      </c>
      <c r="E25" s="14"/>
      <c r="F25" s="14"/>
      <c r="G25" s="14"/>
      <c r="H25" s="49">
        <v>23.750421755234626</v>
      </c>
      <c r="I25" s="50">
        <f t="shared" si="0"/>
        <v>0.99999999995154676</v>
      </c>
      <c r="J25" s="50">
        <v>4.8453241420284642E-11</v>
      </c>
      <c r="K25" s="50">
        <v>0</v>
      </c>
      <c r="L25" s="51"/>
      <c r="M25" s="46">
        <v>-0.25000000001211331</v>
      </c>
      <c r="N25" s="50">
        <v>4.8453241416763062E-11</v>
      </c>
      <c r="O25" s="50">
        <v>-1.2113310354777695E-11</v>
      </c>
      <c r="P25" s="37"/>
      <c r="Q25" s="37"/>
      <c r="R25" s="37"/>
      <c r="S25" s="57"/>
      <c r="T25" s="65"/>
    </row>
    <row r="26" spans="1:20" x14ac:dyDescent="0.35">
      <c r="A26" s="22">
        <f t="shared" ref="A26" si="13">A22+1</f>
        <v>6</v>
      </c>
      <c r="B26" s="7">
        <v>0</v>
      </c>
      <c r="C26" s="7">
        <v>0</v>
      </c>
      <c r="D26" s="8">
        <v>0</v>
      </c>
      <c r="E26" s="15">
        <f t="shared" ref="E26:F27" si="14">S22</f>
        <v>8.5000001206609035</v>
      </c>
      <c r="F26" s="16">
        <f t="shared" si="14"/>
        <v>5.5009033007121309</v>
      </c>
      <c r="G26" s="11">
        <v>1</v>
      </c>
      <c r="H26" s="42" cm="1">
        <f t="array" ref="H26:H29">MMULT(B26:C29,E26:E27)+F26</f>
        <v>5.5009033007121309</v>
      </c>
      <c r="I26" s="33">
        <f t="shared" si="0"/>
        <v>0.99593352223848997</v>
      </c>
      <c r="J26" s="33" cm="1">
        <f t="array" ref="J26:J29">-D26:D29*LN(I26:I29)</f>
        <v>0</v>
      </c>
      <c r="K26" s="33" cm="1">
        <f t="array" ref="K26:K29">-(1-D26:D29)*LN(1-I26:I29)</f>
        <v>5.504978069077664</v>
      </c>
      <c r="L26" s="47" cm="1">
        <f t="array" ref="L26">SUM(_xlfn.ANCHORARRAY(J26)+_xlfn.ANCHORARRAY(K26))/4</f>
        <v>8.376696643471405</v>
      </c>
      <c r="M26" s="33" cm="1">
        <f t="array" ref="M26:M29">1/4*(I26:I29-D26:D29)/(I26:I29*(1-I26:I29))</f>
        <v>61.478265629852039</v>
      </c>
      <c r="N26" s="33" cm="1">
        <f t="array" ref="N26:N29">I26:I29*(1-I26:I29)</f>
        <v>4.0499415201251786E-3</v>
      </c>
      <c r="O26" s="33" cm="1">
        <f t="array" ref="O26:O29">M26:M29*_xlfn.ANCHORARRAY(N26)</f>
        <v>0.24898338055962249</v>
      </c>
      <c r="P26" s="48">
        <v>1</v>
      </c>
      <c r="Q26" s="33" cm="1">
        <f t="array" ref="Q26:Q27">TRANSPOSE(MMULT(TRANSPOSE(_xlfn.ANCHORARRAY(O26)),B26:C29))</f>
        <v>0.24999979226345395</v>
      </c>
      <c r="R26" s="36" cm="1">
        <f t="array" ref="R26">SUM(1*_xlfn.ANCHORARRAY(O26))</f>
        <v>0.74898296512878959</v>
      </c>
      <c r="S26" s="54" cm="1">
        <f t="array" ref="S26:S27">E26:E27-G26*_xlfn.ANCHORARRAY(Q26)</f>
        <v>8.2500003283974497</v>
      </c>
      <c r="T26" s="63">
        <f t="shared" ref="T26" si="15">F26-G26*R26</f>
        <v>4.7519203355833408</v>
      </c>
    </row>
    <row r="27" spans="1:20" x14ac:dyDescent="0.35">
      <c r="A27" s="23"/>
      <c r="B27" s="3">
        <v>0</v>
      </c>
      <c r="C27" s="3">
        <v>1</v>
      </c>
      <c r="D27" s="4">
        <v>0</v>
      </c>
      <c r="E27" s="6">
        <f t="shared" si="14"/>
        <v>8.5000001206609035</v>
      </c>
      <c r="H27" s="40">
        <v>14.000903421373035</v>
      </c>
      <c r="I27" s="34">
        <f t="shared" si="0"/>
        <v>0.99999916922285281</v>
      </c>
      <c r="J27" s="34">
        <v>0</v>
      </c>
      <c r="K27" s="34">
        <v>14.000904252319462</v>
      </c>
      <c r="L27" s="44"/>
      <c r="M27" s="34">
        <v>300923.05842360924</v>
      </c>
      <c r="N27" s="34">
        <v>8.3077645699648787E-7</v>
      </c>
      <c r="O27" s="34">
        <v>0.2499997923057132</v>
      </c>
      <c r="P27" s="35"/>
      <c r="Q27" s="34">
        <v>0.24999979226345395</v>
      </c>
      <c r="R27" s="35"/>
      <c r="S27" s="55">
        <v>8.2500003283974497</v>
      </c>
      <c r="T27" s="64"/>
    </row>
    <row r="28" spans="1:20" x14ac:dyDescent="0.35">
      <c r="A28" s="23"/>
      <c r="B28" s="3">
        <v>1</v>
      </c>
      <c r="C28" s="3">
        <v>0</v>
      </c>
      <c r="D28" s="4">
        <v>0</v>
      </c>
      <c r="H28" s="40">
        <v>14.000903421373035</v>
      </c>
      <c r="I28" s="34">
        <f t="shared" si="0"/>
        <v>0.99999916922285281</v>
      </c>
      <c r="J28" s="34">
        <v>0</v>
      </c>
      <c r="K28" s="34">
        <v>14.000904252319462</v>
      </c>
      <c r="L28" s="44"/>
      <c r="M28" s="34">
        <v>300923.05842360924</v>
      </c>
      <c r="N28" s="34">
        <v>8.3077645699648787E-7</v>
      </c>
      <c r="O28" s="34">
        <v>0.2499997923057132</v>
      </c>
      <c r="P28" s="35"/>
      <c r="Q28" s="35"/>
      <c r="R28" s="35"/>
      <c r="S28" s="56"/>
      <c r="T28" s="64"/>
    </row>
    <row r="29" spans="1:20" ht="15" thickBot="1" x14ac:dyDescent="0.4">
      <c r="A29" s="24"/>
      <c r="B29" s="12">
        <v>1</v>
      </c>
      <c r="C29" s="12">
        <v>1</v>
      </c>
      <c r="D29" s="13">
        <v>1</v>
      </c>
      <c r="E29" s="14"/>
      <c r="F29" s="14"/>
      <c r="G29" s="14"/>
      <c r="H29" s="49">
        <v>22.500903542033939</v>
      </c>
      <c r="I29" s="50">
        <f t="shared" si="0"/>
        <v>0.99999999983096299</v>
      </c>
      <c r="J29" s="50">
        <v>1.6903700662858996E-10</v>
      </c>
      <c r="K29" s="50">
        <v>0</v>
      </c>
      <c r="L29" s="51"/>
      <c r="M29" s="46">
        <v>-0.25000000004225925</v>
      </c>
      <c r="N29" s="50">
        <v>1.690370065857297E-10</v>
      </c>
      <c r="O29" s="50">
        <v>-4.2259251653575802E-11</v>
      </c>
      <c r="P29" s="37"/>
      <c r="Q29" s="37"/>
      <c r="R29" s="37"/>
      <c r="S29" s="57"/>
      <c r="T29" s="65"/>
    </row>
    <row r="30" spans="1:20" x14ac:dyDescent="0.35">
      <c r="A30" s="22">
        <f t="shared" ref="A30" si="16">A26+1</f>
        <v>7</v>
      </c>
      <c r="B30" s="7">
        <v>0</v>
      </c>
      <c r="C30" s="7">
        <v>0</v>
      </c>
      <c r="D30" s="8">
        <v>0</v>
      </c>
      <c r="E30" s="15">
        <f t="shared" ref="E30:F31" si="17">S26</f>
        <v>8.2500003283974497</v>
      </c>
      <c r="F30" s="16">
        <f t="shared" si="17"/>
        <v>4.7519203355833408</v>
      </c>
      <c r="G30" s="11">
        <v>1</v>
      </c>
      <c r="H30" s="42" cm="1">
        <f t="array" ref="H30:H33">MMULT(B30:C33,E30:E31)+F30</f>
        <v>4.7519203355833408</v>
      </c>
      <c r="I30" s="33">
        <f t="shared" si="0"/>
        <v>0.99143882955002005</v>
      </c>
      <c r="J30" s="33" cm="1">
        <f t="array" ref="J30:J33">-D30:D33*LN(I30:I33)</f>
        <v>0</v>
      </c>
      <c r="K30" s="33" cm="1">
        <f t="array" ref="K30:K33">-(1-D30:D33)*LN(1-I30:I33)</f>
        <v>4.7605183633650965</v>
      </c>
      <c r="L30" s="47" cm="1">
        <f t="array" ref="L30">SUM(_xlfn.ANCHORARRAY(J30)+_xlfn.ANCHORARRAY(K30))/4</f>
        <v>7.6910910509788799</v>
      </c>
      <c r="M30" s="33" cm="1">
        <f t="array" ref="M30:M33">1/4*(I30:I33-D30:D33)/(I30:I33*(1-I30:I33))</f>
        <v>29.201614599389913</v>
      </c>
      <c r="N30" s="33" cm="1">
        <f t="array" ref="N30:N33">I30:I33*(1-I30:I33)</f>
        <v>8.4878768105063392E-3</v>
      </c>
      <c r="O30" s="33" cm="1">
        <f t="array" ref="O30:O33">M30:M33*_xlfn.ANCHORARRAY(N30)</f>
        <v>0.24785970738750501</v>
      </c>
      <c r="P30" s="48">
        <v>1</v>
      </c>
      <c r="Q30" s="33" cm="1">
        <f t="array" ref="Q30:Q31">TRANSPOSE(MMULT(TRANSPOSE(_xlfn.ANCHORARRAY(O30)),B30:C33))</f>
        <v>0.24999943585586309</v>
      </c>
      <c r="R30" s="36" cm="1">
        <f t="array" ref="R30">SUM(1*_xlfn.ANCHORARRAY(O30))</f>
        <v>0.74785857924658039</v>
      </c>
      <c r="S30" s="54" cm="1">
        <f t="array" ref="S30:S31">E30:E31-G30*_xlfn.ANCHORARRAY(Q30)</f>
        <v>8.0000008925415873</v>
      </c>
      <c r="T30" s="63">
        <f t="shared" ref="T30" si="18">F30-G30*R30</f>
        <v>4.0040617563367604</v>
      </c>
    </row>
    <row r="31" spans="1:20" x14ac:dyDescent="0.35">
      <c r="A31" s="23"/>
      <c r="B31" s="3">
        <v>0</v>
      </c>
      <c r="C31" s="3">
        <v>1</v>
      </c>
      <c r="D31" s="4">
        <v>0</v>
      </c>
      <c r="E31" s="6">
        <f t="shared" si="17"/>
        <v>8.2500003283974497</v>
      </c>
      <c r="H31" s="40">
        <v>13.00192066398079</v>
      </c>
      <c r="I31" s="34">
        <f t="shared" si="0"/>
        <v>0.99999774401284935</v>
      </c>
      <c r="J31" s="34">
        <v>0</v>
      </c>
      <c r="K31" s="34">
        <v>13.001922919980512</v>
      </c>
      <c r="L31" s="44"/>
      <c r="M31" s="34">
        <v>110816.23400579244</v>
      </c>
      <c r="N31" s="34">
        <v>2.2559820611675424E-6</v>
      </c>
      <c r="O31" s="34">
        <v>0.24999943600321234</v>
      </c>
      <c r="P31" s="35"/>
      <c r="Q31" s="34">
        <v>0.24999943585586309</v>
      </c>
      <c r="R31" s="35"/>
      <c r="S31" s="55">
        <v>8.0000008925415873</v>
      </c>
      <c r="T31" s="64"/>
    </row>
    <row r="32" spans="1:20" x14ac:dyDescent="0.35">
      <c r="A32" s="23"/>
      <c r="B32" s="3">
        <v>1</v>
      </c>
      <c r="C32" s="3">
        <v>0</v>
      </c>
      <c r="D32" s="4">
        <v>0</v>
      </c>
      <c r="H32" s="40">
        <v>13.00192066398079</v>
      </c>
      <c r="I32" s="34">
        <f t="shared" si="0"/>
        <v>0.99999774401284935</v>
      </c>
      <c r="J32" s="34">
        <v>0</v>
      </c>
      <c r="K32" s="34">
        <v>13.001922919980512</v>
      </c>
      <c r="L32" s="44"/>
      <c r="M32" s="34">
        <v>110816.23400579244</v>
      </c>
      <c r="N32" s="34">
        <v>2.2559820611675424E-6</v>
      </c>
      <c r="O32" s="34">
        <v>0.24999943600321234</v>
      </c>
      <c r="P32" s="35"/>
      <c r="Q32" s="35"/>
      <c r="R32" s="35"/>
      <c r="S32" s="56"/>
      <c r="T32" s="64"/>
    </row>
    <row r="33" spans="1:25" ht="15" thickBot="1" x14ac:dyDescent="0.4">
      <c r="A33" s="24"/>
      <c r="B33" s="12">
        <v>1</v>
      </c>
      <c r="C33" s="12">
        <v>1</v>
      </c>
      <c r="D33" s="13">
        <v>1</v>
      </c>
      <c r="E33" s="14"/>
      <c r="F33" s="14"/>
      <c r="G33" s="14"/>
      <c r="H33" s="49">
        <v>21.251920992378238</v>
      </c>
      <c r="I33" s="50">
        <f t="shared" si="0"/>
        <v>0.99999999941060302</v>
      </c>
      <c r="J33" s="50">
        <v>5.8939697584353689E-10</v>
      </c>
      <c r="K33" s="50">
        <v>0</v>
      </c>
      <c r="L33" s="51"/>
      <c r="M33" s="46">
        <v>-0.25000000014734924</v>
      </c>
      <c r="N33" s="50">
        <v>5.8939697532245374E-10</v>
      </c>
      <c r="O33" s="50">
        <v>-1.4734924391746063E-10</v>
      </c>
      <c r="P33" s="37"/>
      <c r="Q33" s="37"/>
      <c r="R33" s="37"/>
      <c r="S33" s="57"/>
      <c r="T33" s="65"/>
    </row>
    <row r="34" spans="1:25" x14ac:dyDescent="0.35">
      <c r="A34" s="22">
        <f t="shared" ref="A34" si="19">A30+1</f>
        <v>8</v>
      </c>
      <c r="B34" s="7">
        <v>0</v>
      </c>
      <c r="C34" s="7">
        <v>0</v>
      </c>
      <c r="D34" s="8">
        <v>0</v>
      </c>
      <c r="E34" s="15">
        <f t="shared" ref="E34:F35" si="20">S30</f>
        <v>8.0000008925415873</v>
      </c>
      <c r="F34" s="16">
        <f t="shared" si="20"/>
        <v>4.0040617563367604</v>
      </c>
      <c r="G34" s="11">
        <v>1</v>
      </c>
      <c r="H34" s="42" cm="1">
        <f t="array" ref="H34:H37">MMULT(B34:C37,E34:E35)+F34</f>
        <v>4.0040617563367604</v>
      </c>
      <c r="I34" s="33">
        <f t="shared" si="0"/>
        <v>0.98208539136566031</v>
      </c>
      <c r="J34" s="33" cm="1">
        <f t="array" ref="J34:J37">-D34:D37*LN(I34:I37)</f>
        <v>0</v>
      </c>
      <c r="K34" s="33" cm="1">
        <f t="array" ref="K34:K37">-(1-D34:D37)*LN(1-I34:I37)</f>
        <v>4.0221387741607604</v>
      </c>
      <c r="L34" s="47" cm="1">
        <f t="array" ref="L34">SUM(_xlfn.ANCHORARRAY(J34)+_xlfn.ANCHORARRAY(K34))/4</f>
        <v>7.0075690781256021</v>
      </c>
      <c r="M34" s="33" cm="1">
        <f t="array" ref="M34:M37">1/4*(I34:I37-D34:D37)/(I34:I37*(1-I34:I37))</f>
        <v>13.9550913504628</v>
      </c>
      <c r="N34" s="33" cm="1">
        <f t="array" ref="N34:N37">I34:I37*(1-I34:I37)</f>
        <v>1.7593675431818133E-2</v>
      </c>
      <c r="O34" s="33" cm="1">
        <f t="array" ref="O34:O37">M34:M37*_xlfn.ANCHORARRAY(N34)</f>
        <v>0.24552134784141508</v>
      </c>
      <c r="P34" s="48">
        <v>1</v>
      </c>
      <c r="Q34" s="33" cm="1">
        <f t="array" ref="Q34:Q35">TRANSPOSE(MMULT(TRANSPOSE(_xlfn.ANCHORARRAY(O34)),B34:C37))</f>
        <v>0.24999846967085945</v>
      </c>
      <c r="R34" s="36" cm="1">
        <f t="array" ref="R34">SUM(1*_xlfn.ANCHORARRAY(O34))</f>
        <v>0.74551828769633266</v>
      </c>
      <c r="S34" s="54" cm="1">
        <f t="array" ref="S34:S35">E34:E35-G34*_xlfn.ANCHORARRAY(Q34)</f>
        <v>7.750002422870728</v>
      </c>
      <c r="T34" s="63">
        <f t="shared" ref="T34" si="21">F34-G34*R34</f>
        <v>3.2585434686404278</v>
      </c>
    </row>
    <row r="35" spans="1:25" x14ac:dyDescent="0.35">
      <c r="A35" s="23"/>
      <c r="B35" s="3">
        <v>0</v>
      </c>
      <c r="C35" s="3">
        <v>1</v>
      </c>
      <c r="D35" s="4">
        <v>0</v>
      </c>
      <c r="E35" s="6">
        <f t="shared" si="20"/>
        <v>8.0000008925415873</v>
      </c>
      <c r="H35" s="40">
        <v>12.004062648878348</v>
      </c>
      <c r="I35" s="34">
        <f t="shared" si="0"/>
        <v>0.99999388073623274</v>
      </c>
      <c r="J35" s="34">
        <v>0</v>
      </c>
      <c r="K35" s="34">
        <v>12.004068768144426</v>
      </c>
      <c r="L35" s="44"/>
      <c r="M35" s="34">
        <v>40854.587987807528</v>
      </c>
      <c r="N35" s="34">
        <v>6.1192263218678571E-6</v>
      </c>
      <c r="O35" s="34">
        <v>0.24999847018405821</v>
      </c>
      <c r="P35" s="35"/>
      <c r="Q35" s="34">
        <v>0.24999846967085945</v>
      </c>
      <c r="R35" s="35"/>
      <c r="S35" s="55">
        <v>7.750002422870728</v>
      </c>
      <c r="T35" s="64"/>
    </row>
    <row r="36" spans="1:25" x14ac:dyDescent="0.35">
      <c r="A36" s="23"/>
      <c r="B36" s="3">
        <v>1</v>
      </c>
      <c r="C36" s="3">
        <v>0</v>
      </c>
      <c r="D36" s="4">
        <v>0</v>
      </c>
      <c r="H36" s="40">
        <v>12.004062648878348</v>
      </c>
      <c r="I36" s="34">
        <f t="shared" si="0"/>
        <v>0.99999388073623274</v>
      </c>
      <c r="J36" s="34">
        <v>0</v>
      </c>
      <c r="K36" s="34">
        <v>12.004068768144426</v>
      </c>
      <c r="L36" s="44"/>
      <c r="M36" s="34">
        <v>40854.587987807528</v>
      </c>
      <c r="N36" s="34">
        <v>6.1192263218678571E-6</v>
      </c>
      <c r="O36" s="34">
        <v>0.24999847018405821</v>
      </c>
      <c r="P36" s="35"/>
      <c r="Q36" s="35"/>
      <c r="R36" s="35"/>
      <c r="S36" s="56"/>
      <c r="T36" s="64"/>
    </row>
    <row r="37" spans="1:25" ht="15" thickBot="1" x14ac:dyDescent="0.4">
      <c r="A37" s="24"/>
      <c r="B37" s="12">
        <v>1</v>
      </c>
      <c r="C37" s="12">
        <v>1</v>
      </c>
      <c r="D37" s="13">
        <v>1</v>
      </c>
      <c r="E37" s="14"/>
      <c r="F37" s="14"/>
      <c r="G37" s="14"/>
      <c r="H37" s="49">
        <v>20.004063541419935</v>
      </c>
      <c r="I37" s="50">
        <f t="shared" si="0"/>
        <v>0.99999999794720495</v>
      </c>
      <c r="J37" s="50">
        <v>2.0527950471669356E-9</v>
      </c>
      <c r="K37" s="50">
        <v>0</v>
      </c>
      <c r="L37" s="51"/>
      <c r="M37" s="46">
        <v>-0.25000000051319876</v>
      </c>
      <c r="N37" s="50">
        <v>2.0527950408459845E-9</v>
      </c>
      <c r="O37" s="50">
        <v>-5.1319876126498798E-10</v>
      </c>
      <c r="P37" s="37"/>
      <c r="Q37" s="37"/>
      <c r="R37" s="37"/>
      <c r="S37" s="57"/>
      <c r="T37" s="65"/>
    </row>
    <row r="38" spans="1:25" x14ac:dyDescent="0.35">
      <c r="A38" s="22">
        <f t="shared" ref="A38" si="22">A34+1</f>
        <v>9</v>
      </c>
      <c r="B38" s="7">
        <v>0</v>
      </c>
      <c r="C38" s="7">
        <v>0</v>
      </c>
      <c r="D38" s="8">
        <v>0</v>
      </c>
      <c r="E38" s="15">
        <f t="shared" ref="E38:F39" si="23">S34</f>
        <v>7.750002422870728</v>
      </c>
      <c r="F38" s="16">
        <f t="shared" si="23"/>
        <v>3.2585434686404278</v>
      </c>
      <c r="G38" s="11">
        <v>1</v>
      </c>
      <c r="H38" s="42" cm="1">
        <f t="array" ref="H38:H41">MMULT(B38:C41,E38:E39)+F38</f>
        <v>3.2585434686404278</v>
      </c>
      <c r="I38" s="33">
        <f t="shared" si="0"/>
        <v>0.96297889957755134</v>
      </c>
      <c r="J38" s="33" cm="1">
        <f t="array" ref="J38:J41">-D38:D41*LN(I38:I41)</f>
        <v>0</v>
      </c>
      <c r="K38" s="33" cm="1">
        <f t="array" ref="K38:K41">-(1-D38:D41)*LN(1-I38:I41)</f>
        <v>3.2962672471989167</v>
      </c>
      <c r="L38" s="47" cm="1">
        <f t="array" ref="L38">SUM(_xlfn.ANCHORARRAY(J38)+_xlfn.ANCHORARRAY(K38))/4</f>
        <v>6.3283480390611162</v>
      </c>
      <c r="M38" s="33" cm="1">
        <f t="array" ref="M38:M41">1/4*(I38:I41-D38:D41)/(I38:I41*(1-I38:I41))</f>
        <v>6.7529056982975657</v>
      </c>
      <c r="N38" s="33" cm="1">
        <f t="array" ref="N38:N41">I38:I41*(1-I38:I41)</f>
        <v>3.5650538545959634E-2</v>
      </c>
      <c r="O38" s="33" cm="1">
        <f t="array" ref="O38:O41">M38:M41*_xlfn.ANCHORARRAY(N38)</f>
        <v>0.24074472489438783</v>
      </c>
      <c r="P38" s="48">
        <v>1</v>
      </c>
      <c r="Q38" s="33" cm="1">
        <f t="array" ref="Q38:Q39">TRANSPOSE(MMULT(TRANSPOSE(_xlfn.ANCHORARRAY(O38)),B38:C41))</f>
        <v>0.24999585839082566</v>
      </c>
      <c r="R38" s="36" cm="1">
        <f t="array" ref="R38">SUM(1*_xlfn.ANCHORARRAY(O38))</f>
        <v>0.74073644345926348</v>
      </c>
      <c r="S38" s="54" cm="1">
        <f t="array" ref="S38:S39">E38:E39-G38*_xlfn.ANCHORARRAY(Q38)</f>
        <v>7.5000065644799028</v>
      </c>
      <c r="T38" s="63">
        <f t="shared" ref="T38" si="24">F38-G38*R38</f>
        <v>2.5178070251811642</v>
      </c>
    </row>
    <row r="39" spans="1:25" x14ac:dyDescent="0.35">
      <c r="A39" s="23"/>
      <c r="B39" s="3">
        <v>0</v>
      </c>
      <c r="C39" s="3">
        <v>1</v>
      </c>
      <c r="D39" s="4">
        <v>0</v>
      </c>
      <c r="E39" s="6">
        <f t="shared" si="23"/>
        <v>7.750002422870728</v>
      </c>
      <c r="H39" s="40">
        <v>11.008545891511156</v>
      </c>
      <c r="I39" s="34">
        <f t="shared" si="0"/>
        <v>0.99998344069620004</v>
      </c>
      <c r="J39" s="34">
        <v>0</v>
      </c>
      <c r="K39" s="34">
        <v>11.008562450956326</v>
      </c>
      <c r="L39" s="44"/>
      <c r="M39" s="34">
        <v>15097.253062091486</v>
      </c>
      <c r="N39" s="34">
        <v>1.6559029589414396E-5</v>
      </c>
      <c r="O39" s="34">
        <v>0.24999586017405001</v>
      </c>
      <c r="P39" s="35"/>
      <c r="Q39" s="34">
        <v>0.24999585839082566</v>
      </c>
      <c r="R39" s="35"/>
      <c r="S39" s="55">
        <v>7.5000065644799028</v>
      </c>
      <c r="T39" s="64"/>
    </row>
    <row r="40" spans="1:25" x14ac:dyDescent="0.35">
      <c r="A40" s="23"/>
      <c r="B40" s="3">
        <v>1</v>
      </c>
      <c r="C40" s="3">
        <v>0</v>
      </c>
      <c r="D40" s="4">
        <v>0</v>
      </c>
      <c r="H40" s="40">
        <v>11.008545891511156</v>
      </c>
      <c r="I40" s="34">
        <f t="shared" si="0"/>
        <v>0.99998344069620004</v>
      </c>
      <c r="J40" s="34">
        <v>0</v>
      </c>
      <c r="K40" s="34">
        <v>11.008562450956326</v>
      </c>
      <c r="L40" s="44"/>
      <c r="M40" s="34">
        <v>15097.253062091486</v>
      </c>
      <c r="N40" s="34">
        <v>1.6559029589414396E-5</v>
      </c>
      <c r="O40" s="34">
        <v>0.24999586017405001</v>
      </c>
      <c r="P40" s="35"/>
      <c r="Q40" s="35"/>
      <c r="R40" s="35"/>
      <c r="S40" s="56"/>
      <c r="T40" s="64"/>
    </row>
    <row r="41" spans="1:25" ht="15" thickBot="1" x14ac:dyDescent="0.4">
      <c r="A41" s="24"/>
      <c r="B41" s="12">
        <v>1</v>
      </c>
      <c r="C41" s="12">
        <v>1</v>
      </c>
      <c r="D41" s="13">
        <v>1</v>
      </c>
      <c r="E41" s="14"/>
      <c r="F41" s="14"/>
      <c r="G41" s="14"/>
      <c r="H41" s="49">
        <v>18.758548314381883</v>
      </c>
      <c r="I41" s="50">
        <f t="shared" si="0"/>
        <v>0.99999999286710262</v>
      </c>
      <c r="J41" s="50">
        <v>7.1328974092938097E-9</v>
      </c>
      <c r="K41" s="50">
        <v>0</v>
      </c>
      <c r="L41" s="51"/>
      <c r="M41" s="46">
        <v>-0.25000000178322435</v>
      </c>
      <c r="N41" s="50">
        <v>7.1328973329764721E-9</v>
      </c>
      <c r="O41" s="50">
        <v>-1.7832243459636743E-9</v>
      </c>
      <c r="P41" s="37"/>
      <c r="Q41" s="37"/>
      <c r="R41" s="37"/>
      <c r="S41" s="57"/>
      <c r="T41" s="65"/>
    </row>
    <row r="42" spans="1:25" x14ac:dyDescent="0.35">
      <c r="A42" s="22">
        <f t="shared" ref="A42" si="25">A38+1</f>
        <v>10</v>
      </c>
      <c r="B42" s="7">
        <v>0</v>
      </c>
      <c r="C42" s="7">
        <v>0</v>
      </c>
      <c r="D42" s="8">
        <v>0</v>
      </c>
      <c r="E42" s="15">
        <f t="shared" ref="E42:F43" si="26">S38</f>
        <v>7.5000065644799028</v>
      </c>
      <c r="F42" s="16">
        <f t="shared" si="26"/>
        <v>2.5178070251811642</v>
      </c>
      <c r="G42" s="11">
        <v>1</v>
      </c>
      <c r="H42" s="42" cm="1">
        <f t="array" ref="H42:H45">MMULT(B42:C45,E42:E43)+F42</f>
        <v>2.5178070251811642</v>
      </c>
      <c r="I42" s="33">
        <f t="shared" si="0"/>
        <v>0.92538076847519479</v>
      </c>
      <c r="J42" s="33" cm="1">
        <f t="array" ref="J42:J45">-D42:D45*LN(I42:I45)</f>
        <v>0</v>
      </c>
      <c r="K42" s="33" cm="1">
        <f t="array" ref="K42:K45">-(1-D42:D45)*LN(1-I42:I45)</f>
        <v>2.5953570097572292</v>
      </c>
      <c r="L42" s="47" cm="1">
        <f t="array" ref="L42">SUM(_xlfn.ANCHORARRAY(J42)+_xlfn.ANCHORARRAY(K42))/4</f>
        <v>5.6577683521164674</v>
      </c>
      <c r="M42" s="33" cm="1">
        <f t="array" ref="M42:M45">1/4*(I42:I45-D42:D45)/(I42:I45*(1-I42:I45))</f>
        <v>3.3503427319121348</v>
      </c>
      <c r="N42" s="33" cm="1">
        <f t="array" ref="N42:N45">I42:I45*(1-I42:I45)</f>
        <v>6.9051201811452731E-2</v>
      </c>
      <c r="O42" s="33" cm="1">
        <f t="array" ref="O42:O45">M42:M45*_xlfn.ANCHORARRAY(N42)</f>
        <v>0.2313451921187987</v>
      </c>
      <c r="P42" s="48">
        <v>1</v>
      </c>
      <c r="Q42" s="33" cm="1">
        <f t="array" ref="Q42:Q43">TRANSPOSE(MMULT(TRANSPOSE(_xlfn.ANCHORARRAY(O42)),B42:C45))</f>
        <v>0.24998884474193248</v>
      </c>
      <c r="R42" s="36" cm="1">
        <f t="array" ref="R42">SUM(1*_xlfn.ANCHORARRAY(O42))</f>
        <v>0.73132288776928622</v>
      </c>
      <c r="S42" s="54" cm="1">
        <f t="array" ref="S42:S43">E42:E43-G42*_xlfn.ANCHORARRAY(Q42)</f>
        <v>7.2500177197379703</v>
      </c>
      <c r="T42" s="63">
        <f t="shared" ref="T42" si="27">F42-G42*R42</f>
        <v>1.7864841374118781</v>
      </c>
    </row>
    <row r="43" spans="1:25" x14ac:dyDescent="0.35">
      <c r="A43" s="23"/>
      <c r="B43" s="3">
        <v>0</v>
      </c>
      <c r="C43" s="3">
        <v>1</v>
      </c>
      <c r="D43" s="4">
        <v>0</v>
      </c>
      <c r="E43" s="6">
        <f t="shared" si="26"/>
        <v>7.5000065644799028</v>
      </c>
      <c r="H43" s="40">
        <v>10.017813589661067</v>
      </c>
      <c r="I43" s="34">
        <f t="shared" si="0"/>
        <v>0.99995540363422042</v>
      </c>
      <c r="J43" s="34">
        <v>0</v>
      </c>
      <c r="K43" s="34">
        <v>10.017858187021075</v>
      </c>
      <c r="L43" s="44"/>
      <c r="M43" s="34">
        <v>5605.8379562951914</v>
      </c>
      <c r="N43" s="34">
        <v>4.4594376943740402E-5</v>
      </c>
      <c r="O43" s="34">
        <v>0.2499888509085551</v>
      </c>
      <c r="P43" s="35"/>
      <c r="Q43" s="34">
        <v>0.24998884474193248</v>
      </c>
      <c r="R43" s="35"/>
      <c r="S43" s="55">
        <v>7.2500177197379703</v>
      </c>
      <c r="T43" s="64"/>
    </row>
    <row r="44" spans="1:25" x14ac:dyDescent="0.35">
      <c r="A44" s="23"/>
      <c r="B44" s="3">
        <v>1</v>
      </c>
      <c r="C44" s="3">
        <v>0</v>
      </c>
      <c r="D44" s="4">
        <v>0</v>
      </c>
      <c r="H44" s="40">
        <v>10.017813589661067</v>
      </c>
      <c r="I44" s="34">
        <f t="shared" si="0"/>
        <v>0.99995540363422042</v>
      </c>
      <c r="J44" s="34">
        <v>0</v>
      </c>
      <c r="K44" s="34">
        <v>10.017858187021075</v>
      </c>
      <c r="L44" s="44"/>
      <c r="M44" s="34">
        <v>5605.8379562951914</v>
      </c>
      <c r="N44" s="34">
        <v>4.4594376943740402E-5</v>
      </c>
      <c r="O44" s="34">
        <v>0.2499888509085551</v>
      </c>
      <c r="P44" s="35"/>
      <c r="Q44" s="35"/>
      <c r="R44" s="35"/>
      <c r="S44" s="56"/>
      <c r="T44" s="64"/>
    </row>
    <row r="45" spans="1:25" ht="15" thickBot="1" x14ac:dyDescent="0.4">
      <c r="A45" s="24"/>
      <c r="B45" s="12">
        <v>1</v>
      </c>
      <c r="C45" s="12">
        <v>1</v>
      </c>
      <c r="D45" s="13">
        <v>1</v>
      </c>
      <c r="E45" s="14"/>
      <c r="F45" s="14"/>
      <c r="G45" s="14"/>
      <c r="H45" s="49">
        <v>17.517820154140971</v>
      </c>
      <c r="I45" s="50">
        <f t="shared" si="0"/>
        <v>0.99999997533350948</v>
      </c>
      <c r="J45" s="50">
        <v>2.4666490821018247E-8</v>
      </c>
      <c r="K45" s="50">
        <v>0</v>
      </c>
      <c r="L45" s="51"/>
      <c r="M45" s="46">
        <v>-0.25000000616662277</v>
      </c>
      <c r="N45" s="50">
        <v>2.4666489908364612E-8</v>
      </c>
      <c r="O45" s="50">
        <v>-6.1666226292000914E-9</v>
      </c>
      <c r="P45" s="37"/>
      <c r="Q45" s="37"/>
      <c r="R45" s="37"/>
      <c r="S45" s="57"/>
      <c r="T45" s="65"/>
    </row>
    <row r="46" spans="1:25" x14ac:dyDescent="0.35">
      <c r="A46" s="22">
        <f t="shared" ref="A46" si="28">A42+1</f>
        <v>11</v>
      </c>
      <c r="B46" s="7">
        <v>0</v>
      </c>
      <c r="C46" s="7">
        <v>0</v>
      </c>
      <c r="D46" s="8">
        <v>0</v>
      </c>
      <c r="E46" s="15">
        <f t="shared" ref="E46:F47" si="29">S42</f>
        <v>7.2500177197379703</v>
      </c>
      <c r="F46" s="16">
        <f t="shared" si="29"/>
        <v>1.7864841374118781</v>
      </c>
      <c r="G46" s="11">
        <v>1</v>
      </c>
      <c r="H46" s="42" cm="1">
        <f t="array" ref="H46:H49">MMULT(B46:C49,E46:E47)+F46</f>
        <v>1.7864841374118781</v>
      </c>
      <c r="I46" s="33">
        <f t="shared" si="0"/>
        <v>0.85649568033424628</v>
      </c>
      <c r="J46" s="33" cm="1">
        <f t="array" ref="J46:J49">-D46:D49*LN(I46:I49)</f>
        <v>0</v>
      </c>
      <c r="K46" s="33" cm="1">
        <f t="array" ref="K46:K49">-(1-D46:D49)*LN(1-I46:I49)</f>
        <v>1.9413901420351489</v>
      </c>
      <c r="L46" s="47" cm="1">
        <f t="array" ref="L46">SUM(_xlfn.ANCHORARRAY(J46)+_xlfn.ANCHORARRAY(K46))/4</f>
        <v>5.0036579748397765</v>
      </c>
      <c r="M46" s="33" cm="1">
        <f t="array" ref="M46:M49">1/4*(I46:I49-D46:D49)/(I46:I49*(1-I46:I49))</f>
        <v>1.7421078374664474</v>
      </c>
      <c r="N46" s="33" cm="1">
        <f t="array" ref="N46:N49">I46:I49*(1-I46:I49)</f>
        <v>0.12291082990302289</v>
      </c>
      <c r="O46" s="33" cm="1">
        <f t="array" ref="O46:O49">M46:M49*_xlfn.ANCHORARRAY(N46)</f>
        <v>0.21412392008356157</v>
      </c>
      <c r="P46" s="48">
        <v>1</v>
      </c>
      <c r="Q46" s="33" cm="1">
        <f t="array" ref="Q46:Q47">TRANSPOSE(MMULT(TRANSPOSE(_xlfn.ANCHORARRAY(O46)),B46:C49))</f>
        <v>0.24997023582900427</v>
      </c>
      <c r="R46" s="36" cm="1">
        <f t="array" ref="R46">SUM(1*_xlfn.ANCHORARRAY(O46))</f>
        <v>0.71406441286645683</v>
      </c>
      <c r="S46" s="54" cm="1">
        <f t="array" ref="S46:S47">E46:E47-G46*_xlfn.ANCHORARRAY(Q46)</f>
        <v>7.0000474839089657</v>
      </c>
      <c r="T46" s="63">
        <f t="shared" ref="T46" si="30">F46-G46*R46</f>
        <v>1.0724197245454212</v>
      </c>
      <c r="Y46" s="21" t="s">
        <v>6</v>
      </c>
    </row>
    <row r="47" spans="1:25" x14ac:dyDescent="0.35">
      <c r="A47" s="23"/>
      <c r="B47" s="3">
        <v>0</v>
      </c>
      <c r="C47" s="3">
        <v>1</v>
      </c>
      <c r="D47" s="4">
        <v>0</v>
      </c>
      <c r="E47" s="6">
        <f t="shared" si="29"/>
        <v>7.2500177197379703</v>
      </c>
      <c r="H47" s="40">
        <v>9.0365018571498474</v>
      </c>
      <c r="I47" s="34">
        <f t="shared" si="0"/>
        <v>0.99988102781556421</v>
      </c>
      <c r="J47" s="34">
        <v>0</v>
      </c>
      <c r="K47" s="34">
        <v>9.0366208364122045</v>
      </c>
      <c r="L47" s="44"/>
      <c r="M47" s="34">
        <v>2101.3315102650413</v>
      </c>
      <c r="N47" s="34">
        <v>1.1895803005512551E-4</v>
      </c>
      <c r="O47" s="34">
        <v>0.24997025695389105</v>
      </c>
      <c r="P47" s="35"/>
      <c r="Q47" s="34">
        <v>0.24997023582900427</v>
      </c>
      <c r="R47" s="35"/>
      <c r="S47" s="55">
        <v>7.0000474839089657</v>
      </c>
      <c r="T47" s="64"/>
    </row>
    <row r="48" spans="1:25" x14ac:dyDescent="0.35">
      <c r="A48" s="23"/>
      <c r="B48" s="3">
        <v>1</v>
      </c>
      <c r="C48" s="3">
        <v>0</v>
      </c>
      <c r="D48" s="4">
        <v>0</v>
      </c>
      <c r="H48" s="40">
        <v>9.0365018571498474</v>
      </c>
      <c r="I48" s="34">
        <f t="shared" si="0"/>
        <v>0.99988102781556421</v>
      </c>
      <c r="J48" s="34">
        <v>0</v>
      </c>
      <c r="K48" s="34">
        <v>9.0366208364122045</v>
      </c>
      <c r="L48" s="44"/>
      <c r="M48" s="34">
        <v>2101.3315102650413</v>
      </c>
      <c r="N48" s="34">
        <v>1.1895803005512551E-4</v>
      </c>
      <c r="O48" s="34">
        <v>0.24997025695389105</v>
      </c>
      <c r="P48" s="35"/>
      <c r="Q48" s="35"/>
      <c r="R48" s="35"/>
      <c r="S48" s="56"/>
      <c r="T48" s="64"/>
    </row>
    <row r="49" spans="1:20" ht="15" thickBot="1" x14ac:dyDescent="0.4">
      <c r="A49" s="24"/>
      <c r="B49" s="12">
        <v>1</v>
      </c>
      <c r="C49" s="12">
        <v>1</v>
      </c>
      <c r="D49" s="13">
        <v>1</v>
      </c>
      <c r="E49" s="14"/>
      <c r="F49" s="14"/>
      <c r="G49" s="14"/>
      <c r="H49" s="49">
        <v>16.286519576887819</v>
      </c>
      <c r="I49" s="50">
        <f t="shared" si="0"/>
        <v>0.99999991550045286</v>
      </c>
      <c r="J49" s="50">
        <v>8.4499550707271483E-8</v>
      </c>
      <c r="K49" s="50">
        <v>0</v>
      </c>
      <c r="L49" s="51"/>
      <c r="M49" s="46">
        <v>-0.25000002112488856</v>
      </c>
      <c r="N49" s="50">
        <v>8.449953999701108E-8</v>
      </c>
      <c r="O49" s="50">
        <v>-2.1124886784296137E-8</v>
      </c>
      <c r="P49" s="37"/>
      <c r="Q49" s="37"/>
      <c r="R49" s="37"/>
      <c r="S49" s="57"/>
      <c r="T49" s="65"/>
    </row>
    <row r="50" spans="1:20" x14ac:dyDescent="0.35">
      <c r="A50" s="22">
        <f t="shared" ref="A50" si="31">A46+1</f>
        <v>12</v>
      </c>
      <c r="B50" s="7">
        <v>0</v>
      </c>
      <c r="C50" s="7">
        <v>0</v>
      </c>
      <c r="D50" s="8">
        <v>0</v>
      </c>
      <c r="E50" s="15">
        <f t="shared" ref="E50:F51" si="32">S46</f>
        <v>7.0000474839089657</v>
      </c>
      <c r="F50" s="16">
        <f t="shared" si="32"/>
        <v>1.0724197245454212</v>
      </c>
      <c r="G50" s="11">
        <v>1</v>
      </c>
      <c r="H50" s="42" cm="1">
        <f t="array" ref="H50:H53">MMULT(B50:C53,E50:E51)+F50</f>
        <v>1.0724197245454212</v>
      </c>
      <c r="I50" s="33">
        <f t="shared" si="0"/>
        <v>0.74505680811271557</v>
      </c>
      <c r="J50" s="33" cm="1">
        <f t="array" ref="J50:J53">-D50:D53*LN(I50:I53)</f>
        <v>0</v>
      </c>
      <c r="K50" s="33" cm="1">
        <f t="array" ref="K50:K53">-(1-D50:D53)*LN(1-I50:I53)</f>
        <v>1.3667145355547834</v>
      </c>
      <c r="L50" s="47" cm="1">
        <f t="array" ref="L50">SUM(_xlfn.ANCHORARRAY(J50)+_xlfn.ANCHORARRAY(K50))/4</f>
        <v>4.37806829117463</v>
      </c>
      <c r="M50" s="33" cm="1">
        <f t="array" ref="M50:M53">1/4*(I50:I53-D50:D53)/(I50:I53*(1-I50:I53))</f>
        <v>0.98061061426786433</v>
      </c>
      <c r="N50" s="33" cm="1">
        <f t="array" ref="N50:N53">I50:I53*(1-I50:I53)</f>
        <v>0.18994716079760771</v>
      </c>
      <c r="O50" s="33" cm="1">
        <f t="array" ref="O50:O53">M50:M53*_xlfn.ANCHORARRAY(N50)</f>
        <v>0.18626420202817889</v>
      </c>
      <c r="P50" s="48">
        <v>1</v>
      </c>
      <c r="Q50" s="33" cm="1">
        <f t="array" ref="Q50:Q51">TRANSPOSE(MMULT(TRANSPOSE(_xlfn.ANCHORARRAY(O50)),B50:C53))</f>
        <v>0.24992195007143567</v>
      </c>
      <c r="R50" s="36" cm="1">
        <f t="array" ref="R50">SUM(1*_xlfn.ANCHORARRAY(O50))</f>
        <v>0.68610817329730245</v>
      </c>
      <c r="S50" s="54" cm="1">
        <f t="array" ref="S50:S51">E50:E51-G50*_xlfn.ANCHORARRAY(Q50)</f>
        <v>6.7501255338375303</v>
      </c>
      <c r="T50" s="63">
        <f t="shared" ref="T50" si="33">F50-G50*R50</f>
        <v>0.38631155124811878</v>
      </c>
    </row>
    <row r="51" spans="1:20" x14ac:dyDescent="0.35">
      <c r="A51" s="23"/>
      <c r="B51" s="3">
        <v>0</v>
      </c>
      <c r="C51" s="3">
        <v>1</v>
      </c>
      <c r="D51" s="4">
        <v>0</v>
      </c>
      <c r="E51" s="6">
        <f t="shared" si="32"/>
        <v>7.0000474839089657</v>
      </c>
      <c r="H51" s="40">
        <v>8.0724672084543876</v>
      </c>
      <c r="I51" s="34">
        <f t="shared" si="0"/>
        <v>0.99968808479075166</v>
      </c>
      <c r="J51" s="34">
        <v>0</v>
      </c>
      <c r="K51" s="34">
        <v>8.0727791723193434</v>
      </c>
      <c r="L51" s="44"/>
      <c r="M51" s="34">
        <v>801.49987107861125</v>
      </c>
      <c r="N51" s="34">
        <v>3.1181791815057639E-4</v>
      </c>
      <c r="O51" s="34">
        <v>0.24992202119768792</v>
      </c>
      <c r="P51" s="35"/>
      <c r="Q51" s="34">
        <v>0.24992195007143567</v>
      </c>
      <c r="R51" s="35"/>
      <c r="S51" s="55">
        <v>6.7501255338375303</v>
      </c>
      <c r="T51" s="64"/>
    </row>
    <row r="52" spans="1:20" x14ac:dyDescent="0.35">
      <c r="A52" s="23"/>
      <c r="B52" s="3">
        <v>1</v>
      </c>
      <c r="C52" s="3">
        <v>0</v>
      </c>
      <c r="D52" s="4">
        <v>0</v>
      </c>
      <c r="H52" s="40">
        <v>8.0724672084543876</v>
      </c>
      <c r="I52" s="34">
        <f t="shared" si="0"/>
        <v>0.99968808479075166</v>
      </c>
      <c r="J52" s="34">
        <v>0</v>
      </c>
      <c r="K52" s="34">
        <v>8.0727791723193434</v>
      </c>
      <c r="L52" s="44"/>
      <c r="M52" s="34">
        <v>801.49987107861125</v>
      </c>
      <c r="N52" s="34">
        <v>3.1181791815057639E-4</v>
      </c>
      <c r="O52" s="34">
        <v>0.24992202119768792</v>
      </c>
      <c r="P52" s="35"/>
      <c r="Q52" s="35"/>
      <c r="R52" s="35"/>
      <c r="S52" s="56"/>
      <c r="T52" s="64"/>
    </row>
    <row r="53" spans="1:20" ht="15" thickBot="1" x14ac:dyDescent="0.4">
      <c r="A53" s="24"/>
      <c r="B53" s="12">
        <v>1</v>
      </c>
      <c r="C53" s="12">
        <v>1</v>
      </c>
      <c r="D53" s="13">
        <v>1</v>
      </c>
      <c r="E53" s="14"/>
      <c r="F53" s="14"/>
      <c r="G53" s="14"/>
      <c r="H53" s="49">
        <v>15.072514692363352</v>
      </c>
      <c r="I53" s="50">
        <f t="shared" si="0"/>
        <v>0.999999715494991</v>
      </c>
      <c r="J53" s="50">
        <v>2.8450504946768536E-7</v>
      </c>
      <c r="K53" s="50">
        <v>0</v>
      </c>
      <c r="L53" s="51"/>
      <c r="M53" s="46">
        <v>-0.25000007112627248</v>
      </c>
      <c r="N53" s="50">
        <v>2.8450492805302746E-7</v>
      </c>
      <c r="O53" s="50">
        <v>-7.1126252249031907E-8</v>
      </c>
      <c r="P53" s="37"/>
      <c r="Q53" s="37"/>
      <c r="R53" s="37"/>
      <c r="S53" s="57"/>
      <c r="T53" s="65"/>
    </row>
    <row r="54" spans="1:20" x14ac:dyDescent="0.35">
      <c r="A54" s="22">
        <f t="shared" ref="A54" si="34">A50+1</f>
        <v>13</v>
      </c>
      <c r="B54" s="7">
        <v>0</v>
      </c>
      <c r="C54" s="7">
        <v>0</v>
      </c>
      <c r="D54" s="8">
        <v>0</v>
      </c>
      <c r="E54" s="15">
        <f t="shared" ref="E54:F55" si="35">S50</f>
        <v>6.7501255338375303</v>
      </c>
      <c r="F54" s="16">
        <f t="shared" si="35"/>
        <v>0.38631155124811878</v>
      </c>
      <c r="G54" s="11">
        <v>1</v>
      </c>
      <c r="H54" s="42" cm="1">
        <f t="array" ref="H54:H57">MMULT(B54:C57,E54:E55)+F54</f>
        <v>0.38631155124811878</v>
      </c>
      <c r="I54" s="33">
        <f t="shared" si="0"/>
        <v>0.59539446591520129</v>
      </c>
      <c r="J54" s="33" cm="1">
        <f t="array" ref="J54:J57">-D54:D57*LN(I54:I57)</f>
        <v>0</v>
      </c>
      <c r="K54" s="33" cm="1">
        <f t="array" ref="K54:K57">-(1-D54:D57)*LN(1-I54:I57)</f>
        <v>0.90484267642607064</v>
      </c>
      <c r="L54" s="47" cm="1">
        <f t="array" ref="L54">SUM(_xlfn.ANCHORARRAY(J54)+_xlfn.ANCHORARRAY(K54))/4</f>
        <v>3.7948270771700736</v>
      </c>
      <c r="M54" s="33" cm="1">
        <f t="array" ref="M54:M57">1/4*(I54:I57-D54:D57)/(I54:I57*(1-I54:I57))</f>
        <v>0.61788576512056326</v>
      </c>
      <c r="N54" s="33" cm="1">
        <f t="array" ref="N54:N57">I54:I57*(1-I54:I57)</f>
        <v>0.24089989587275351</v>
      </c>
      <c r="O54" s="33" cm="1">
        <f t="array" ref="O54:O57">M54:M57*_xlfn.ANCHORARRAY(N54)</f>
        <v>0.14884861647880032</v>
      </c>
      <c r="P54" s="48">
        <v>1</v>
      </c>
      <c r="Q54" s="33" cm="1">
        <f t="array" ref="Q54:Q55">TRANSPOSE(MMULT(TRANSPOSE(_xlfn.ANCHORARRAY(O54)),B54:C57))</f>
        <v>0.24980102984799912</v>
      </c>
      <c r="R54" s="36" cm="1">
        <f t="array" ref="R54">SUM(1*_xlfn.ANCHORARRAY(O54))</f>
        <v>0.64845090902793179</v>
      </c>
      <c r="S54" s="54" cm="1">
        <f t="array" ref="S54:S55">E54:E55-G54*_xlfn.ANCHORARRAY(Q54)</f>
        <v>6.500324503989531</v>
      </c>
      <c r="T54" s="63">
        <f t="shared" ref="T54" si="36">F54-G54*R54</f>
        <v>-0.26213935777981301</v>
      </c>
    </row>
    <row r="55" spans="1:20" x14ac:dyDescent="0.35">
      <c r="A55" s="23"/>
      <c r="B55" s="3">
        <v>0</v>
      </c>
      <c r="C55" s="3">
        <v>1</v>
      </c>
      <c r="D55" s="4">
        <v>0</v>
      </c>
      <c r="E55" s="6">
        <f t="shared" si="35"/>
        <v>6.7501255338375303</v>
      </c>
      <c r="H55" s="40">
        <v>7.1364370850856496</v>
      </c>
      <c r="I55" s="34">
        <f t="shared" si="0"/>
        <v>0.99920505080452959</v>
      </c>
      <c r="J55" s="34">
        <v>0</v>
      </c>
      <c r="K55" s="34">
        <v>7.1372323504206285</v>
      </c>
      <c r="L55" s="44"/>
      <c r="M55" s="34">
        <v>314.48550602288975</v>
      </c>
      <c r="N55" s="34">
        <v>7.9431725124702785E-4</v>
      </c>
      <c r="O55" s="34">
        <v>0.2498012627011324</v>
      </c>
      <c r="P55" s="35"/>
      <c r="Q55" s="34">
        <v>0.24980102984799912</v>
      </c>
      <c r="R55" s="35"/>
      <c r="S55" s="55">
        <v>6.500324503989531</v>
      </c>
      <c r="T55" s="64"/>
    </row>
    <row r="56" spans="1:20" x14ac:dyDescent="0.35">
      <c r="A56" s="23"/>
      <c r="B56" s="3">
        <v>1</v>
      </c>
      <c r="C56" s="3">
        <v>0</v>
      </c>
      <c r="D56" s="4">
        <v>0</v>
      </c>
      <c r="H56" s="40">
        <v>7.1364370850856496</v>
      </c>
      <c r="I56" s="34">
        <f t="shared" si="0"/>
        <v>0.99920505080452959</v>
      </c>
      <c r="J56" s="34">
        <v>0</v>
      </c>
      <c r="K56" s="34">
        <v>7.1372323504206285</v>
      </c>
      <c r="L56" s="44"/>
      <c r="M56" s="34">
        <v>314.48550602288975</v>
      </c>
      <c r="N56" s="34">
        <v>7.9431725124702785E-4</v>
      </c>
      <c r="O56" s="34">
        <v>0.2498012627011324</v>
      </c>
      <c r="P56" s="35"/>
      <c r="Q56" s="35"/>
      <c r="R56" s="35"/>
      <c r="S56" s="56"/>
      <c r="T56" s="64"/>
    </row>
    <row r="57" spans="1:20" ht="15" thickBot="1" x14ac:dyDescent="0.4">
      <c r="A57" s="24"/>
      <c r="B57" s="12">
        <v>1</v>
      </c>
      <c r="C57" s="12">
        <v>1</v>
      </c>
      <c r="D57" s="13">
        <v>1</v>
      </c>
      <c r="E57" s="14"/>
      <c r="F57" s="14"/>
      <c r="G57" s="14"/>
      <c r="H57" s="49">
        <v>13.886562618923179</v>
      </c>
      <c r="I57" s="50">
        <f t="shared" si="0"/>
        <v>0.9999990685874669</v>
      </c>
      <c r="J57" s="50">
        <v>9.3141296686550675E-7</v>
      </c>
      <c r="K57" s="50">
        <v>0</v>
      </c>
      <c r="L57" s="51"/>
      <c r="M57" s="46">
        <v>-0.25000023285335016</v>
      </c>
      <c r="N57" s="50">
        <v>9.3141166557127719E-7</v>
      </c>
      <c r="O57" s="50">
        <v>-2.3285313327514601E-7</v>
      </c>
      <c r="P57" s="37"/>
      <c r="Q57" s="37"/>
      <c r="R57" s="37"/>
      <c r="S57" s="57"/>
      <c r="T57" s="65"/>
    </row>
    <row r="58" spans="1:20" x14ac:dyDescent="0.35">
      <c r="A58" s="22">
        <f t="shared" ref="A58" si="37">A54+1</f>
        <v>14</v>
      </c>
      <c r="B58" s="7">
        <v>0</v>
      </c>
      <c r="C58" s="7">
        <v>0</v>
      </c>
      <c r="D58" s="8">
        <v>0</v>
      </c>
      <c r="E58" s="15">
        <f t="shared" ref="E58:F59" si="38">S54</f>
        <v>6.500324503989531</v>
      </c>
      <c r="F58" s="16">
        <f t="shared" si="38"/>
        <v>-0.26213935777981301</v>
      </c>
      <c r="G58" s="11">
        <v>1</v>
      </c>
      <c r="H58" s="42" cm="1">
        <f t="array" ref="H58:H61">MMULT(B58:C61,E58:E59)+F58</f>
        <v>-0.26213935777981301</v>
      </c>
      <c r="I58" s="33">
        <f t="shared" si="0"/>
        <v>0.43483787958059961</v>
      </c>
      <c r="J58" s="33" cm="1">
        <f t="array" ref="J58:J61">-D58:D61*LN(I58:I61)</f>
        <v>0</v>
      </c>
      <c r="K58" s="33" cm="1">
        <f t="array" ref="K58:K61">-(1-D58:D61)*LN(1-I58:I61)</f>
        <v>0.57064265019936011</v>
      </c>
      <c r="L58" s="47" cm="1">
        <f t="array" ref="L58">SUM(_xlfn.ANCHORARRAY(J58)+_xlfn.ANCHORARRAY(K58))/4</f>
        <v>3.2627297156383217</v>
      </c>
      <c r="M58" s="33" cm="1">
        <f t="array" ref="M58:M61">1/4*(I58:I61-D58:D61)/(I58:I61*(1-I58:I61))</f>
        <v>0.44235094845790057</v>
      </c>
      <c r="N58" s="33" cm="1">
        <f t="array" ref="N58:N61">I58:I61*(1-I58:I61)</f>
        <v>0.24575389806244757</v>
      </c>
      <c r="O58" s="33" cm="1">
        <f t="array" ref="O58:O61">M58:M61*_xlfn.ANCHORARRAY(N58)</f>
        <v>0.1087094698951499</v>
      </c>
      <c r="P58" s="48">
        <v>1</v>
      </c>
      <c r="Q58" s="33" cm="1">
        <f t="array" ref="Q58:Q59">TRANSPOSE(MMULT(TRANSPOSE(_xlfn.ANCHORARRAY(O58)),B58:C61))</f>
        <v>0.24951186875775025</v>
      </c>
      <c r="R58" s="36" cm="1">
        <f t="array" ref="R58">SUM(1*_xlfn.ANCHORARRAY(O58))</f>
        <v>0.60773394137384951</v>
      </c>
      <c r="S58" s="54" cm="1">
        <f t="array" ref="S58:S59">E58:E59-G58*_xlfn.ANCHORARRAY(Q58)</f>
        <v>6.2508126352317808</v>
      </c>
      <c r="T58" s="63">
        <f t="shared" ref="T58" si="39">F58-G58*R58</f>
        <v>-0.86987329915366252</v>
      </c>
    </row>
    <row r="59" spans="1:20" x14ac:dyDescent="0.35">
      <c r="A59" s="23"/>
      <c r="B59" s="3">
        <v>0</v>
      </c>
      <c r="C59" s="3">
        <v>1</v>
      </c>
      <c r="D59" s="4">
        <v>0</v>
      </c>
      <c r="E59" s="6">
        <f t="shared" si="38"/>
        <v>6.500324503989531</v>
      </c>
      <c r="H59" s="40">
        <v>6.2381851462097178</v>
      </c>
      <c r="I59" s="34">
        <f t="shared" si="0"/>
        <v>0.99805041088379709</v>
      </c>
      <c r="J59" s="34">
        <v>0</v>
      </c>
      <c r="K59" s="34">
        <v>6.2401366382484103</v>
      </c>
      <c r="L59" s="44"/>
      <c r="M59" s="34">
        <v>128.23214795480035</v>
      </c>
      <c r="N59" s="34">
        <v>1.945788218480893E-3</v>
      </c>
      <c r="O59" s="34">
        <v>0.24951260272094927</v>
      </c>
      <c r="P59" s="35"/>
      <c r="Q59" s="34">
        <v>0.24951186875775025</v>
      </c>
      <c r="R59" s="35"/>
      <c r="S59" s="55">
        <v>6.2508126352317808</v>
      </c>
      <c r="T59" s="64"/>
    </row>
    <row r="60" spans="1:20" x14ac:dyDescent="0.35">
      <c r="A60" s="23"/>
      <c r="B60" s="3">
        <v>1</v>
      </c>
      <c r="C60" s="3">
        <v>0</v>
      </c>
      <c r="D60" s="4">
        <v>0</v>
      </c>
      <c r="H60" s="40">
        <v>6.2381851462097178</v>
      </c>
      <c r="I60" s="34">
        <f t="shared" si="0"/>
        <v>0.99805041088379709</v>
      </c>
      <c r="J60" s="34">
        <v>0</v>
      </c>
      <c r="K60" s="34">
        <v>6.2401366382484103</v>
      </c>
      <c r="L60" s="44"/>
      <c r="M60" s="34">
        <v>128.23214795480035</v>
      </c>
      <c r="N60" s="34">
        <v>1.945788218480893E-3</v>
      </c>
      <c r="O60" s="34">
        <v>0.24951260272094927</v>
      </c>
      <c r="P60" s="35"/>
      <c r="Q60" s="35"/>
      <c r="R60" s="35"/>
      <c r="S60" s="56"/>
      <c r="T60" s="64"/>
    </row>
    <row r="61" spans="1:20" ht="15" thickBot="1" x14ac:dyDescent="0.4">
      <c r="A61" s="24"/>
      <c r="B61" s="12">
        <v>1</v>
      </c>
      <c r="C61" s="12">
        <v>1</v>
      </c>
      <c r="D61" s="13">
        <v>1</v>
      </c>
      <c r="E61" s="14"/>
      <c r="F61" s="14"/>
      <c r="G61" s="14"/>
      <c r="H61" s="49">
        <v>12.73850965019925</v>
      </c>
      <c r="I61" s="50">
        <f t="shared" si="0"/>
        <v>0.99999706414720391</v>
      </c>
      <c r="J61" s="50">
        <v>2.935857105717463E-6</v>
      </c>
      <c r="K61" s="50">
        <v>0</v>
      </c>
      <c r="L61" s="51"/>
      <c r="M61" s="46">
        <v>-0.25000073396535383</v>
      </c>
      <c r="N61" s="50">
        <v>2.9358441768615677E-6</v>
      </c>
      <c r="O61" s="50">
        <v>-7.3396319902330198E-7</v>
      </c>
      <c r="P61" s="37"/>
      <c r="Q61" s="37"/>
      <c r="R61" s="37"/>
      <c r="S61" s="57"/>
      <c r="T61" s="65"/>
    </row>
    <row r="62" spans="1:20" x14ac:dyDescent="0.35">
      <c r="A62" s="22">
        <f t="shared" ref="A62" si="40">A58+1</f>
        <v>15</v>
      </c>
      <c r="B62" s="7">
        <v>0</v>
      </c>
      <c r="C62" s="7">
        <v>0</v>
      </c>
      <c r="D62" s="8">
        <v>0</v>
      </c>
      <c r="E62" s="15">
        <f t="shared" ref="E62:F63" si="41">S58</f>
        <v>6.2508126352317808</v>
      </c>
      <c r="F62" s="16">
        <f t="shared" si="41"/>
        <v>-0.86987329915366252</v>
      </c>
      <c r="G62" s="11">
        <v>1</v>
      </c>
      <c r="H62" s="42" cm="1">
        <f t="array" ref="H62:H65">MMULT(B62:C65,E62:E63)+F62</f>
        <v>-0.86987329915366252</v>
      </c>
      <c r="I62" s="33">
        <f t="shared" si="0"/>
        <v>0.29528066649644469</v>
      </c>
      <c r="J62" s="33" cm="1">
        <f t="array" ref="J62:J65">-D62:D65*LN(I62:I65)</f>
        <v>0</v>
      </c>
      <c r="K62" s="33" cm="1">
        <f t="array" ref="K62:K65">-(1-D62:D65)*LN(1-I62:I65)</f>
        <v>0.3499556639416932</v>
      </c>
      <c r="L62" s="47" cm="1">
        <f t="array" ref="L62">SUM(_xlfn.ANCHORARRAY(J62)+_xlfn.ANCHORARRAY(K62))/4</f>
        <v>2.780257269914308</v>
      </c>
      <c r="M62" s="33" cm="1">
        <f t="array" ref="M62:M65">1/4*(I62:I65-D62:D65)/(I62:I65*(1-I62:I65))</f>
        <v>0.35475115853159539</v>
      </c>
      <c r="N62" s="33" cm="1">
        <f t="array" ref="N62:N65">I62:I65*(1-I62:I65)</f>
        <v>0.2080899944898601</v>
      </c>
      <c r="O62" s="33" cm="1">
        <f t="array" ref="O62:O65">M62:M65*_xlfn.ANCHORARRAY(N62)</f>
        <v>7.3820166624111172E-2</v>
      </c>
      <c r="P62" s="48">
        <v>1</v>
      </c>
      <c r="Q62" s="33" cm="1">
        <f t="array" ref="Q62:Q63">TRANSPOSE(MMULT(TRANSPOSE(_xlfn.ANCHORARRAY(O62)),B62:C65))</f>
        <v>0.24885217996323195</v>
      </c>
      <c r="R62" s="36" cm="1">
        <f t="array" ref="R62">SUM(1*_xlfn.ANCHORARRAY(O62))</f>
        <v>0.57152674643547119</v>
      </c>
      <c r="S62" s="54" cm="1">
        <f t="array" ref="S62:S63">E62:E63-G62*_xlfn.ANCHORARRAY(Q62)</f>
        <v>6.0019604552685486</v>
      </c>
      <c r="T62" s="63">
        <f t="shared" ref="T62" si="42">F62-G62*R62</f>
        <v>-1.4414000455891336</v>
      </c>
    </row>
    <row r="63" spans="1:20" x14ac:dyDescent="0.35">
      <c r="A63" s="23"/>
      <c r="B63" s="3">
        <v>0</v>
      </c>
      <c r="C63" s="3">
        <v>1</v>
      </c>
      <c r="D63" s="4">
        <v>0</v>
      </c>
      <c r="E63" s="6">
        <f t="shared" si="41"/>
        <v>6.2508126352317808</v>
      </c>
      <c r="H63" s="40">
        <v>5.3809393360781179</v>
      </c>
      <c r="I63" s="34">
        <f t="shared" si="0"/>
        <v>0.9954175993925124</v>
      </c>
      <c r="J63" s="34">
        <v>0</v>
      </c>
      <c r="K63" s="34">
        <v>5.3855322680682658</v>
      </c>
      <c r="L63" s="44"/>
      <c r="M63" s="34">
        <v>54.55655701326117</v>
      </c>
      <c r="N63" s="34">
        <v>4.5614022121600994E-3</v>
      </c>
      <c r="O63" s="34">
        <v>0.24885439984812807</v>
      </c>
      <c r="P63" s="35"/>
      <c r="Q63" s="34">
        <v>0.24885217996323195</v>
      </c>
      <c r="R63" s="35"/>
      <c r="S63" s="55">
        <v>6.0019604552685486</v>
      </c>
      <c r="T63" s="64"/>
    </row>
    <row r="64" spans="1:20" x14ac:dyDescent="0.35">
      <c r="A64" s="23"/>
      <c r="B64" s="3">
        <v>1</v>
      </c>
      <c r="C64" s="3">
        <v>0</v>
      </c>
      <c r="D64" s="4">
        <v>0</v>
      </c>
      <c r="H64" s="40">
        <v>5.3809393360781179</v>
      </c>
      <c r="I64" s="34">
        <f t="shared" si="0"/>
        <v>0.9954175993925124</v>
      </c>
      <c r="J64" s="34">
        <v>0</v>
      </c>
      <c r="K64" s="34">
        <v>5.3855322680682658</v>
      </c>
      <c r="L64" s="44"/>
      <c r="M64" s="34">
        <v>54.55655701326117</v>
      </c>
      <c r="N64" s="34">
        <v>4.5614022121600994E-3</v>
      </c>
      <c r="O64" s="34">
        <v>0.24885439984812807</v>
      </c>
      <c r="P64" s="35"/>
      <c r="Q64" s="35"/>
      <c r="R64" s="35"/>
      <c r="S64" s="56"/>
      <c r="T64" s="64"/>
    </row>
    <row r="65" spans="1:20" ht="15" thickBot="1" x14ac:dyDescent="0.4">
      <c r="A65" s="24"/>
      <c r="B65" s="12">
        <v>1</v>
      </c>
      <c r="C65" s="12">
        <v>1</v>
      </c>
      <c r="D65" s="13">
        <v>1</v>
      </c>
      <c r="E65" s="14"/>
      <c r="F65" s="14"/>
      <c r="G65" s="14"/>
      <c r="H65" s="49">
        <v>11.6317519713099</v>
      </c>
      <c r="I65" s="50">
        <f t="shared" si="0"/>
        <v>0.99999112046041549</v>
      </c>
      <c r="J65" s="50">
        <v>8.8795790078503705E-6</v>
      </c>
      <c r="K65" s="50">
        <v>0</v>
      </c>
      <c r="L65" s="51"/>
      <c r="M65" s="46">
        <v>-0.25000221990460786</v>
      </c>
      <c r="N65" s="50">
        <v>8.8794607382821475E-6</v>
      </c>
      <c r="O65" s="50">
        <v>-2.2198848961263451E-6</v>
      </c>
      <c r="P65" s="37"/>
      <c r="Q65" s="37"/>
      <c r="R65" s="37"/>
      <c r="S65" s="57"/>
      <c r="T65" s="65"/>
    </row>
    <row r="66" spans="1:20" x14ac:dyDescent="0.35">
      <c r="A66" s="22">
        <f t="shared" ref="A66" si="43">A62+1</f>
        <v>16</v>
      </c>
      <c r="B66" s="7">
        <v>0</v>
      </c>
      <c r="C66" s="7">
        <v>0</v>
      </c>
      <c r="D66" s="8">
        <v>0</v>
      </c>
      <c r="E66" s="15">
        <f t="shared" ref="E66:F67" si="44">S62</f>
        <v>6.0019604552685486</v>
      </c>
      <c r="F66" s="16">
        <f t="shared" si="44"/>
        <v>-1.4414000455891336</v>
      </c>
      <c r="G66" s="11">
        <v>1</v>
      </c>
      <c r="H66" s="42" cm="1">
        <f t="array" ref="H66:H69">MMULT(B66:C69,E66:E67)+F66</f>
        <v>-1.4414000455891336</v>
      </c>
      <c r="I66" s="33">
        <f t="shared" si="0"/>
        <v>0.19132863710488618</v>
      </c>
      <c r="J66" s="33" cm="1">
        <f t="array" ref="J66:J69">-D66:D69*LN(I66:I69)</f>
        <v>0</v>
      </c>
      <c r="K66" s="33" cm="1">
        <f t="array" ref="K66:K69">-(1-D66:D69)*LN(1-I66:I69)</f>
        <v>0.21236267079075558</v>
      </c>
      <c r="L66" s="47" cm="1">
        <f t="array" ref="L66">SUM(_xlfn.ANCHORARRAY(J66)+_xlfn.ANCHORARRAY(K66))/4</f>
        <v>2.3385782941516844</v>
      </c>
      <c r="M66" s="33" cm="1">
        <f t="array" ref="M66:M69">1/4*(I66:I69-D66:D69)/(I66:I69*(1-I66:I69))</f>
        <v>0.3091490702786584</v>
      </c>
      <c r="N66" s="33" cm="1">
        <f t="array" ref="N66:N69">I66:I69*(1-I66:I69)</f>
        <v>0.15472198972847295</v>
      </c>
      <c r="O66" s="33" cm="1">
        <f t="array" ref="O66:O69">M66:M69*_xlfn.ANCHORARRAY(N66)</f>
        <v>4.7832159276221545E-2</v>
      </c>
      <c r="P66" s="48">
        <v>1</v>
      </c>
      <c r="Q66" s="33" cm="1">
        <f t="array" ref="Q66:Q67">TRANSPOSE(MMULT(TRANSPOSE(_xlfn.ANCHORARRAY(O66)),B66:C69))</f>
        <v>0.2474065340652504</v>
      </c>
      <c r="R66" s="36" cm="1">
        <f t="array" ref="R66">SUM(1*_xlfn.ANCHORARRAY(O66))</f>
        <v>0.54265169412956693</v>
      </c>
      <c r="S66" s="54" cm="1">
        <f t="array" ref="S66:S67">E66:E67-G66*_xlfn.ANCHORARRAY(Q66)</f>
        <v>5.7545539212032981</v>
      </c>
      <c r="T66" s="63">
        <f t="shared" ref="T66" si="45">F66-G66*R66</f>
        <v>-1.9840517397187005</v>
      </c>
    </row>
    <row r="67" spans="1:20" x14ac:dyDescent="0.35">
      <c r="A67" s="23"/>
      <c r="B67" s="3">
        <v>0</v>
      </c>
      <c r="C67" s="3">
        <v>1</v>
      </c>
      <c r="D67" s="4">
        <v>0</v>
      </c>
      <c r="E67" s="6">
        <f t="shared" si="44"/>
        <v>6.0019604552685486</v>
      </c>
      <c r="H67" s="40">
        <v>4.5605604096794146</v>
      </c>
      <c r="I67" s="34">
        <f t="shared" ref="I67:I130" si="46">1/(1+EXP(-H67))</f>
        <v>0.98965200315237978</v>
      </c>
      <c r="J67" s="34">
        <v>0</v>
      </c>
      <c r="K67" s="34">
        <v>4.5709623192950239</v>
      </c>
      <c r="L67" s="44"/>
      <c r="M67" s="34">
        <v>24.159265187396503</v>
      </c>
      <c r="N67" s="34">
        <v>1.0240915808861864E-2</v>
      </c>
      <c r="O67" s="34">
        <v>0.24741300078809494</v>
      </c>
      <c r="P67" s="35"/>
      <c r="Q67" s="34">
        <v>0.2474065340652504</v>
      </c>
      <c r="R67" s="35"/>
      <c r="S67" s="55">
        <v>5.7545539212032981</v>
      </c>
      <c r="T67" s="64"/>
    </row>
    <row r="68" spans="1:20" x14ac:dyDescent="0.35">
      <c r="A68" s="23"/>
      <c r="B68" s="3">
        <v>1</v>
      </c>
      <c r="C68" s="3">
        <v>0</v>
      </c>
      <c r="D68" s="4">
        <v>0</v>
      </c>
      <c r="H68" s="40">
        <v>4.5605604096794146</v>
      </c>
      <c r="I68" s="34">
        <f t="shared" si="46"/>
        <v>0.98965200315237978</v>
      </c>
      <c r="J68" s="34">
        <v>0</v>
      </c>
      <c r="K68" s="34">
        <v>4.5709623192950239</v>
      </c>
      <c r="L68" s="44"/>
      <c r="M68" s="34">
        <v>24.159265187396503</v>
      </c>
      <c r="N68" s="34">
        <v>1.0240915808861864E-2</v>
      </c>
      <c r="O68" s="34">
        <v>0.24741300078809494</v>
      </c>
      <c r="P68" s="35"/>
      <c r="Q68" s="35"/>
      <c r="R68" s="35"/>
      <c r="S68" s="56"/>
      <c r="T68" s="64"/>
    </row>
    <row r="69" spans="1:20" ht="15" thickBot="1" x14ac:dyDescent="0.4">
      <c r="A69" s="24"/>
      <c r="B69" s="12">
        <v>1</v>
      </c>
      <c r="C69" s="12">
        <v>1</v>
      </c>
      <c r="D69" s="13">
        <v>1</v>
      </c>
      <c r="E69" s="14"/>
      <c r="F69" s="14"/>
      <c r="G69" s="14"/>
      <c r="H69" s="49">
        <v>10.562520864947963</v>
      </c>
      <c r="I69" s="50">
        <f t="shared" si="46"/>
        <v>0.99997413310862182</v>
      </c>
      <c r="J69" s="50">
        <v>2.5867225931983034E-5</v>
      </c>
      <c r="K69" s="50">
        <v>0</v>
      </c>
      <c r="L69" s="51"/>
      <c r="M69" s="46">
        <v>-0.25000646689012285</v>
      </c>
      <c r="N69" s="50">
        <v>2.5866222282109422E-5</v>
      </c>
      <c r="O69" s="50">
        <v>-6.4667228445447469E-6</v>
      </c>
      <c r="P69" s="37"/>
      <c r="Q69" s="37"/>
      <c r="R69" s="37"/>
      <c r="S69" s="57"/>
      <c r="T69" s="65"/>
    </row>
    <row r="70" spans="1:20" x14ac:dyDescent="0.35">
      <c r="A70" s="22">
        <f t="shared" ref="A70" si="47">A66+1</f>
        <v>17</v>
      </c>
      <c r="B70" s="7">
        <v>0</v>
      </c>
      <c r="C70" s="7">
        <v>0</v>
      </c>
      <c r="D70" s="8">
        <v>0</v>
      </c>
      <c r="E70" s="15">
        <f t="shared" ref="E70:F71" si="48">S66</f>
        <v>5.7545539212032981</v>
      </c>
      <c r="F70" s="16">
        <f t="shared" si="48"/>
        <v>-1.9840517397187005</v>
      </c>
      <c r="G70" s="11">
        <v>1</v>
      </c>
      <c r="H70" s="42" cm="1">
        <f t="array" ref="H70:H73">MMULT(B70:C73,E70:E71)+F70</f>
        <v>-1.9840517397187005</v>
      </c>
      <c r="I70" s="33">
        <f t="shared" si="46"/>
        <v>0.12088758237086186</v>
      </c>
      <c r="J70" s="33" cm="1">
        <f t="array" ref="J70:J73">-D70:D73*LN(I70:I73)</f>
        <v>0</v>
      </c>
      <c r="K70" s="33" cm="1">
        <f t="array" ref="K70:K73">-(1-D70:D73)*LN(1-I70:I73)</f>
        <v>0.12884249683614388</v>
      </c>
      <c r="L70" s="47" cm="1">
        <f t="array" ref="L70">SUM(_xlfn.ANCHORARRAY(J70)+_xlfn.ANCHORARRAY(K70))/4</f>
        <v>1.9288694970596554</v>
      </c>
      <c r="M70" s="33" cm="1">
        <f t="array" ref="M70:M73">1/4*(I70:I73-D70:D73)/(I70:I73*(1-I70:I73))</f>
        <v>0.2843777371206066</v>
      </c>
      <c r="N70" s="33" cm="1">
        <f t="array" ref="N70:N73">I70:I73*(1-I70:I73)</f>
        <v>0.10627377479938996</v>
      </c>
      <c r="O70" s="33" cm="1">
        <f t="array" ref="O70:O73">M70:M73*_xlfn.ANCHORARRAY(N70)</f>
        <v>3.0221895592715466E-2</v>
      </c>
      <c r="P70" s="48">
        <v>1</v>
      </c>
      <c r="Q70" s="33" cm="1">
        <f t="array" ref="Q70:Q71">TRANSPOSE(MMULT(TRANSPOSE(_xlfn.ANCHORARRAY(O70)),B70:C73))</f>
        <v>0.24435135602281916</v>
      </c>
      <c r="R70" s="36" cm="1">
        <f t="array" ref="R70">SUM(1*_xlfn.ANCHORARRAY(O70))</f>
        <v>0.51894285621522229</v>
      </c>
      <c r="S70" s="54" cm="1">
        <f t="array" ref="S70:S71">E70:E71-G70*_xlfn.ANCHORARRAY(Q70)</f>
        <v>5.5102025651804789</v>
      </c>
      <c r="T70" s="63">
        <f t="shared" ref="T70" si="49">F70-G70*R70</f>
        <v>-2.5029945959339228</v>
      </c>
    </row>
    <row r="71" spans="1:20" x14ac:dyDescent="0.35">
      <c r="A71" s="23"/>
      <c r="B71" s="3">
        <v>0</v>
      </c>
      <c r="C71" s="3">
        <v>1</v>
      </c>
      <c r="D71" s="4">
        <v>0</v>
      </c>
      <c r="E71" s="6">
        <f t="shared" si="48"/>
        <v>5.7545539212032981</v>
      </c>
      <c r="H71" s="40">
        <v>3.7705021814845976</v>
      </c>
      <c r="I71" s="34">
        <f t="shared" si="46"/>
        <v>0.97747841839875083</v>
      </c>
      <c r="J71" s="34">
        <v>0</v>
      </c>
      <c r="K71" s="34">
        <v>3.7932812472153947</v>
      </c>
      <c r="L71" s="44"/>
      <c r="M71" s="34">
        <v>11.100463743014105</v>
      </c>
      <c r="N71" s="34">
        <v>2.201435996342745E-2</v>
      </c>
      <c r="O71" s="34">
        <v>0.24436960459968773</v>
      </c>
      <c r="P71" s="35"/>
      <c r="Q71" s="34">
        <v>0.24435135602281916</v>
      </c>
      <c r="R71" s="35"/>
      <c r="S71" s="55">
        <v>5.5102025651804789</v>
      </c>
      <c r="T71" s="64"/>
    </row>
    <row r="72" spans="1:20" x14ac:dyDescent="0.35">
      <c r="A72" s="23"/>
      <c r="B72" s="3">
        <v>1</v>
      </c>
      <c r="C72" s="3">
        <v>0</v>
      </c>
      <c r="D72" s="4">
        <v>0</v>
      </c>
      <c r="H72" s="40">
        <v>3.7705021814845976</v>
      </c>
      <c r="I72" s="34">
        <f t="shared" si="46"/>
        <v>0.97747841839875083</v>
      </c>
      <c r="J72" s="34">
        <v>0</v>
      </c>
      <c r="K72" s="34">
        <v>3.7932812472153947</v>
      </c>
      <c r="L72" s="44"/>
      <c r="M72" s="34">
        <v>11.100463743014105</v>
      </c>
      <c r="N72" s="34">
        <v>2.201435996342745E-2</v>
      </c>
      <c r="O72" s="34">
        <v>0.24436960459968773</v>
      </c>
      <c r="P72" s="35"/>
      <c r="Q72" s="35"/>
      <c r="R72" s="35"/>
      <c r="S72" s="56"/>
      <c r="T72" s="64"/>
    </row>
    <row r="73" spans="1:20" ht="15" thickBot="1" x14ac:dyDescent="0.4">
      <c r="A73" s="24"/>
      <c r="B73" s="12">
        <v>1</v>
      </c>
      <c r="C73" s="12">
        <v>1</v>
      </c>
      <c r="D73" s="13">
        <v>1</v>
      </c>
      <c r="E73" s="14"/>
      <c r="F73" s="14"/>
      <c r="G73" s="14"/>
      <c r="H73" s="49">
        <v>9.5250561026878948</v>
      </c>
      <c r="I73" s="50">
        <f t="shared" si="46"/>
        <v>0.99992700569252568</v>
      </c>
      <c r="J73" s="50">
        <v>7.29969716884276E-5</v>
      </c>
      <c r="K73" s="50">
        <v>0</v>
      </c>
      <c r="L73" s="51"/>
      <c r="M73" s="46">
        <v>-0.25001824990900806</v>
      </c>
      <c r="N73" s="50">
        <v>7.2988979305393017E-5</v>
      </c>
      <c r="O73" s="50">
        <v>-1.8248576868579169E-5</v>
      </c>
      <c r="P73" s="37"/>
      <c r="Q73" s="37"/>
      <c r="R73" s="37"/>
      <c r="S73" s="57"/>
      <c r="T73" s="65"/>
    </row>
    <row r="74" spans="1:20" x14ac:dyDescent="0.35">
      <c r="A74" s="22">
        <f t="shared" ref="A74" si="50">A70+1</f>
        <v>18</v>
      </c>
      <c r="B74" s="7">
        <v>0</v>
      </c>
      <c r="C74" s="7">
        <v>0</v>
      </c>
      <c r="D74" s="8">
        <v>0</v>
      </c>
      <c r="E74" s="15">
        <f t="shared" ref="E74:F75" si="51">S70</f>
        <v>5.5102025651804789</v>
      </c>
      <c r="F74" s="16">
        <f t="shared" si="51"/>
        <v>-2.5029945959339228</v>
      </c>
      <c r="G74" s="11">
        <v>1</v>
      </c>
      <c r="H74" s="42" cm="1">
        <f t="array" ref="H74:H77">MMULT(B74:C77,E74:E75)+F74</f>
        <v>-2.5029945959339228</v>
      </c>
      <c r="I74" s="33">
        <f t="shared" si="46"/>
        <v>7.5648514176993267E-2</v>
      </c>
      <c r="J74" s="33" cm="1">
        <f t="array" ref="J74:J77">-D74:D77*LN(I74:I77)</f>
        <v>0</v>
      </c>
      <c r="K74" s="33" cm="1">
        <f t="array" ref="K74:K77">-(1-D74:D77)*LN(1-I74:I77)</f>
        <v>7.8662883760290334E-2</v>
      </c>
      <c r="L74" s="47" cm="1">
        <f t="array" ref="L74">SUM(_xlfn.ANCHORARRAY(J74)+_xlfn.ANCHORARRAY(K74))/4</f>
        <v>1.5474430288814582</v>
      </c>
      <c r="M74" s="33" cm="1">
        <f t="array" ref="M74:M77">1/4*(I74:I77-D74:D77)/(I74:I77*(1-I74:I77))</f>
        <v>0.27045988872664567</v>
      </c>
      <c r="N74" s="33" cm="1">
        <f t="array" ref="N74:N77">I74:I77*(1-I74:I77)</f>
        <v>6.9925816479806516E-2</v>
      </c>
      <c r="O74" s="33" cm="1">
        <f t="array" ref="O74:O77">M74:M77*_xlfn.ANCHORARRAY(N74)</f>
        <v>1.8912128544248317E-2</v>
      </c>
      <c r="P74" s="48">
        <v>1</v>
      </c>
      <c r="Q74" s="33" cm="1">
        <f t="array" ref="Q74:Q75">TRANSPOSE(MMULT(TRANSPOSE(_xlfn.ANCHORARRAY(O74)),B74:C77))</f>
        <v>0.23817469550775083</v>
      </c>
      <c r="R74" s="36" cm="1">
        <f t="array" ref="R74">SUM(1*_xlfn.ANCHORARRAY(O74))</f>
        <v>0.49531149870012453</v>
      </c>
      <c r="S74" s="54" cm="1">
        <f t="array" ref="S74:S75">E74:E75-G74*_xlfn.ANCHORARRAY(Q74)</f>
        <v>5.2720278696727281</v>
      </c>
      <c r="T74" s="63">
        <f t="shared" ref="T74" si="52">F74-G74*R74</f>
        <v>-2.9983060946340472</v>
      </c>
    </row>
    <row r="75" spans="1:20" x14ac:dyDescent="0.35">
      <c r="A75" s="23"/>
      <c r="B75" s="3">
        <v>0</v>
      </c>
      <c r="C75" s="3">
        <v>1</v>
      </c>
      <c r="D75" s="4">
        <v>0</v>
      </c>
      <c r="E75" s="6">
        <f t="shared" si="51"/>
        <v>5.5102025651804789</v>
      </c>
      <c r="H75" s="40">
        <v>3.0072079692465561</v>
      </c>
      <c r="I75" s="34">
        <f t="shared" si="46"/>
        <v>0.95289869859250143</v>
      </c>
      <c r="J75" s="34">
        <v>0</v>
      </c>
      <c r="K75" s="34">
        <v>3.0554546476090327</v>
      </c>
      <c r="L75" s="44"/>
      <c r="M75" s="34">
        <v>5.3077089704404594</v>
      </c>
      <c r="N75" s="34">
        <v>4.4882768813218545E-2</v>
      </c>
      <c r="O75" s="34">
        <v>0.23822467464812536</v>
      </c>
      <c r="P75" s="35"/>
      <c r="Q75" s="34">
        <v>0.23817469550775083</v>
      </c>
      <c r="R75" s="35"/>
      <c r="S75" s="55">
        <v>5.2720278696727281</v>
      </c>
      <c r="T75" s="64"/>
    </row>
    <row r="76" spans="1:20" x14ac:dyDescent="0.35">
      <c r="A76" s="23"/>
      <c r="B76" s="3">
        <v>1</v>
      </c>
      <c r="C76" s="3">
        <v>0</v>
      </c>
      <c r="D76" s="4">
        <v>0</v>
      </c>
      <c r="H76" s="40">
        <v>3.0072079692465561</v>
      </c>
      <c r="I76" s="34">
        <f t="shared" si="46"/>
        <v>0.95289869859250143</v>
      </c>
      <c r="J76" s="34">
        <v>0</v>
      </c>
      <c r="K76" s="34">
        <v>3.0554546476090327</v>
      </c>
      <c r="L76" s="44"/>
      <c r="M76" s="34">
        <v>5.3077089704404594</v>
      </c>
      <c r="N76" s="34">
        <v>4.4882768813218545E-2</v>
      </c>
      <c r="O76" s="34">
        <v>0.23822467464812536</v>
      </c>
      <c r="P76" s="35"/>
      <c r="Q76" s="35"/>
      <c r="R76" s="35"/>
      <c r="S76" s="56"/>
      <c r="T76" s="64"/>
    </row>
    <row r="77" spans="1:20" ht="15" thickBot="1" x14ac:dyDescent="0.4">
      <c r="A77" s="24"/>
      <c r="B77" s="12">
        <v>1</v>
      </c>
      <c r="C77" s="12">
        <v>1</v>
      </c>
      <c r="D77" s="13">
        <v>1</v>
      </c>
      <c r="E77" s="14"/>
      <c r="F77" s="14"/>
      <c r="G77" s="14"/>
      <c r="H77" s="49">
        <v>8.5174105344270359</v>
      </c>
      <c r="I77" s="50">
        <f t="shared" si="46"/>
        <v>0.99980008343850191</v>
      </c>
      <c r="J77" s="50">
        <v>1.9993654747760297E-4</v>
      </c>
      <c r="K77" s="50">
        <v>0</v>
      </c>
      <c r="L77" s="51"/>
      <c r="M77" s="46">
        <v>-0.25004998913403031</v>
      </c>
      <c r="N77" s="50">
        <v>1.9987659486653123E-4</v>
      </c>
      <c r="O77" s="50">
        <v>-4.9979140374523112E-5</v>
      </c>
      <c r="P77" s="37"/>
      <c r="Q77" s="37"/>
      <c r="R77" s="37"/>
      <c r="S77" s="57"/>
      <c r="T77" s="65"/>
    </row>
    <row r="78" spans="1:20" x14ac:dyDescent="0.35">
      <c r="A78" s="22">
        <f t="shared" ref="A78" si="53">A74+1</f>
        <v>19</v>
      </c>
      <c r="B78" s="7">
        <v>0</v>
      </c>
      <c r="C78" s="7">
        <v>0</v>
      </c>
      <c r="D78" s="8">
        <v>0</v>
      </c>
      <c r="E78" s="15">
        <f t="shared" ref="E78:F79" si="54">S74</f>
        <v>5.2720278696727281</v>
      </c>
      <c r="F78" s="16">
        <f t="shared" si="54"/>
        <v>-2.9983060946340472</v>
      </c>
      <c r="G78" s="11">
        <v>1</v>
      </c>
      <c r="H78" s="42" cm="1">
        <f t="array" ref="H78:H81">MMULT(B78:C81,E78:E79)+F78</f>
        <v>-2.9983060946340472</v>
      </c>
      <c r="I78" s="33">
        <f t="shared" si="46"/>
        <v>4.750245685599553E-2</v>
      </c>
      <c r="J78" s="33" cm="1">
        <f t="array" ref="J78:J81">-D78:D81*LN(I78:I81)</f>
        <v>0</v>
      </c>
      <c r="K78" s="33" cm="1">
        <f t="array" ref="K78:K81">-(1-D78:D81)*LN(1-I78:I81)</f>
        <v>4.8667751360980872E-2</v>
      </c>
      <c r="L78" s="47" cm="1">
        <f t="array" ref="L78">SUM(_xlfn.ANCHORARRAY(J78)+_xlfn.ANCHORARRAY(K78))/4</f>
        <v>1.1981442858614735</v>
      </c>
      <c r="M78" s="33" cm="1">
        <f t="array" ref="M78:M81">1/4*(I78:I81-D78:D81)/(I78:I81*(1-I78:I81))</f>
        <v>0.26246786860446886</v>
      </c>
      <c r="N78" s="33" cm="1">
        <f t="array" ref="N78:N81">I78:I81*(1-I78:I81)</f>
        <v>4.5245973448639815E-2</v>
      </c>
      <c r="O78" s="33" cm="1">
        <f t="array" ref="O78:O81">M78:M81*_xlfn.ANCHORARRAY(N78)</f>
        <v>1.1875614213998881E-2</v>
      </c>
      <c r="P78" s="48">
        <v>1</v>
      </c>
      <c r="Q78" s="33" cm="1">
        <f t="array" ref="Q78:Q79">TRANSPOSE(MMULT(TRANSPOSE(_xlfn.ANCHORARRAY(O78)),B78:C81))</f>
        <v>0.22653727644572844</v>
      </c>
      <c r="R78" s="36" cm="1">
        <f t="array" ref="R78">SUM(1*_xlfn.ANCHORARRAY(O78))</f>
        <v>0.46508218511386457</v>
      </c>
      <c r="S78" s="54" cm="1">
        <f t="array" ref="S78:S79">E78:E79-G78*_xlfn.ANCHORARRAY(Q78)</f>
        <v>5.045490593227</v>
      </c>
      <c r="T78" s="63">
        <f t="shared" ref="T78" si="55">F78-G78*R78</f>
        <v>-3.4633882797479116</v>
      </c>
    </row>
    <row r="79" spans="1:20" x14ac:dyDescent="0.35">
      <c r="A79" s="23"/>
      <c r="B79" s="3">
        <v>0</v>
      </c>
      <c r="C79" s="3">
        <v>1</v>
      </c>
      <c r="D79" s="4">
        <v>0</v>
      </c>
      <c r="E79" s="6">
        <f t="shared" si="54"/>
        <v>5.2720278696727281</v>
      </c>
      <c r="H79" s="40">
        <v>2.2737217750386809</v>
      </c>
      <c r="I79" s="34">
        <f t="shared" si="46"/>
        <v>0.90667717781654877</v>
      </c>
      <c r="J79" s="34">
        <v>0</v>
      </c>
      <c r="K79" s="34">
        <v>2.3716905902860677</v>
      </c>
      <c r="L79" s="44"/>
      <c r="M79" s="34">
        <v>2.6788731218239143</v>
      </c>
      <c r="N79" s="34">
        <v>8.4613673043167165E-2</v>
      </c>
      <c r="O79" s="34">
        <v>0.22666929445413722</v>
      </c>
      <c r="P79" s="35"/>
      <c r="Q79" s="34">
        <v>0.22653727644572844</v>
      </c>
      <c r="R79" s="35"/>
      <c r="S79" s="55">
        <v>5.045490593227</v>
      </c>
      <c r="T79" s="64"/>
    </row>
    <row r="80" spans="1:20" x14ac:dyDescent="0.35">
      <c r="A80" s="23"/>
      <c r="B80" s="3">
        <v>1</v>
      </c>
      <c r="C80" s="3">
        <v>0</v>
      </c>
      <c r="D80" s="4">
        <v>0</v>
      </c>
      <c r="H80" s="40">
        <v>2.2737217750386809</v>
      </c>
      <c r="I80" s="34">
        <f t="shared" si="46"/>
        <v>0.90667717781654877</v>
      </c>
      <c r="J80" s="34">
        <v>0</v>
      </c>
      <c r="K80" s="34">
        <v>2.3716905902860677</v>
      </c>
      <c r="L80" s="44"/>
      <c r="M80" s="34">
        <v>2.6788731218239143</v>
      </c>
      <c r="N80" s="34">
        <v>8.4613673043167165E-2</v>
      </c>
      <c r="O80" s="34">
        <v>0.22666929445413722</v>
      </c>
      <c r="P80" s="35"/>
      <c r="Q80" s="35"/>
      <c r="R80" s="35"/>
      <c r="S80" s="56"/>
      <c r="T80" s="64"/>
    </row>
    <row r="81" spans="1:20" ht="15" thickBot="1" x14ac:dyDescent="0.4">
      <c r="A81" s="24"/>
      <c r="B81" s="12">
        <v>1</v>
      </c>
      <c r="C81" s="12">
        <v>1</v>
      </c>
      <c r="D81" s="13">
        <v>1</v>
      </c>
      <c r="E81" s="14"/>
      <c r="F81" s="14"/>
      <c r="G81" s="14"/>
      <c r="H81" s="49">
        <v>7.5457496447114085</v>
      </c>
      <c r="I81" s="50">
        <f t="shared" si="46"/>
        <v>0.99947192796636486</v>
      </c>
      <c r="J81" s="50">
        <v>5.2821151277701204E-4</v>
      </c>
      <c r="K81" s="50">
        <v>0</v>
      </c>
      <c r="L81" s="51"/>
      <c r="M81" s="46">
        <v>-0.25013208776026097</v>
      </c>
      <c r="N81" s="50">
        <v>5.2779317356243323E-4</v>
      </c>
      <c r="O81" s="50">
        <v>-1.3201800840878519E-4</v>
      </c>
      <c r="P81" s="37"/>
      <c r="Q81" s="37"/>
      <c r="R81" s="37"/>
      <c r="S81" s="57"/>
      <c r="T81" s="65"/>
    </row>
    <row r="82" spans="1:20" x14ac:dyDescent="0.35">
      <c r="A82" s="22">
        <f t="shared" ref="A82" si="56">A78+1</f>
        <v>20</v>
      </c>
      <c r="B82" s="7">
        <v>0</v>
      </c>
      <c r="C82" s="7">
        <v>0</v>
      </c>
      <c r="D82" s="8">
        <v>0</v>
      </c>
      <c r="E82" s="15">
        <f t="shared" ref="E82:F83" si="57">S78</f>
        <v>5.045490593227</v>
      </c>
      <c r="F82" s="16">
        <f t="shared" si="57"/>
        <v>-3.4633882797479116</v>
      </c>
      <c r="G82" s="11">
        <v>1</v>
      </c>
      <c r="H82" s="42" cm="1">
        <f t="array" ref="H82:H85">MMULT(B82:C85,E82:E83)+F82</f>
        <v>-3.4633882797479116</v>
      </c>
      <c r="I82" s="33">
        <f t="shared" si="46"/>
        <v>3.0372090754400352E-2</v>
      </c>
      <c r="J82" s="33" cm="1">
        <f t="array" ref="J82:J85">-D82:D85*LN(I82:I85)</f>
        <v>0</v>
      </c>
      <c r="K82" s="33" cm="1">
        <f t="array" ref="K82:K85">-(1-D82:D85)*LN(1-I82:I85)</f>
        <v>3.0842879793393323E-2</v>
      </c>
      <c r="L82" s="47" cm="1">
        <f t="array" ref="L82">SUM(_xlfn.ANCHORARRAY(J82)+_xlfn.ANCHORARRAY(K82))/4</f>
        <v>0.89255734265250819</v>
      </c>
      <c r="M82" s="33" cm="1">
        <f t="array" ref="M82:M85">1/4*(I82:I85-D82:D85)/(I82:I85*(1-I82:I85))</f>
        <v>0.25783086235059766</v>
      </c>
      <c r="N82" s="33" cm="1">
        <f t="array" ref="N82:N85">I82:I85*(1-I82:I85)</f>
        <v>2.9449626857606818E-2</v>
      </c>
      <c r="O82" s="33" cm="1">
        <f t="array" ref="O82:O85">M82:M85*_xlfn.ANCHORARRAY(N82)</f>
        <v>7.5930226886000872E-3</v>
      </c>
      <c r="P82" s="48">
        <v>1</v>
      </c>
      <c r="Q82" s="33" cm="1">
        <f t="array" ref="Q82:Q83">TRANSPOSE(MMULT(TRANSPOSE(_xlfn.ANCHORARRAY(O82)),B82:C85))</f>
        <v>0.20704511376494966</v>
      </c>
      <c r="R82" s="36" cm="1">
        <f t="array" ref="R82">SUM(1*_xlfn.ANCHORARRAY(O82))</f>
        <v>0.42201364915417405</v>
      </c>
      <c r="S82" s="54" cm="1">
        <f t="array" ref="S82:S83">E82:E83-G82*_xlfn.ANCHORARRAY(Q82)</f>
        <v>4.8384454794620506</v>
      </c>
      <c r="T82" s="63">
        <f t="shared" ref="T82" si="58">F82-G82*R82</f>
        <v>-3.8854019289020858</v>
      </c>
    </row>
    <row r="83" spans="1:20" x14ac:dyDescent="0.35">
      <c r="A83" s="23"/>
      <c r="B83" s="3">
        <v>0</v>
      </c>
      <c r="C83" s="3">
        <v>1</v>
      </c>
      <c r="D83" s="4">
        <v>0</v>
      </c>
      <c r="E83" s="6">
        <f t="shared" si="57"/>
        <v>5.045490593227</v>
      </c>
      <c r="H83" s="40">
        <v>1.5821023134790884</v>
      </c>
      <c r="I83" s="34">
        <f t="shared" si="46"/>
        <v>0.82950205080249695</v>
      </c>
      <c r="J83" s="34">
        <v>0</v>
      </c>
      <c r="K83" s="34">
        <v>1.7690320104980422</v>
      </c>
      <c r="L83" s="44"/>
      <c r="M83" s="34">
        <v>1.4662932966448916</v>
      </c>
      <c r="N83" s="34">
        <v>0.14142839851694872</v>
      </c>
      <c r="O83" s="34">
        <v>0.20737551270062424</v>
      </c>
      <c r="P83" s="35"/>
      <c r="Q83" s="34">
        <v>0.20704511376494966</v>
      </c>
      <c r="R83" s="35"/>
      <c r="S83" s="55">
        <v>4.8384454794620506</v>
      </c>
      <c r="T83" s="64"/>
    </row>
    <row r="84" spans="1:20" x14ac:dyDescent="0.35">
      <c r="A84" s="23"/>
      <c r="B84" s="3">
        <v>1</v>
      </c>
      <c r="C84" s="3">
        <v>0</v>
      </c>
      <c r="D84" s="4">
        <v>0</v>
      </c>
      <c r="H84" s="40">
        <v>1.5821023134790884</v>
      </c>
      <c r="I84" s="34">
        <f t="shared" si="46"/>
        <v>0.82950205080249695</v>
      </c>
      <c r="J84" s="34">
        <v>0</v>
      </c>
      <c r="K84" s="34">
        <v>1.7690320104980422</v>
      </c>
      <c r="L84" s="44"/>
      <c r="M84" s="34">
        <v>1.4662932966448916</v>
      </c>
      <c r="N84" s="34">
        <v>0.14142839851694872</v>
      </c>
      <c r="O84" s="34">
        <v>0.20737551270062424</v>
      </c>
      <c r="P84" s="35"/>
      <c r="Q84" s="35"/>
      <c r="R84" s="35"/>
      <c r="S84" s="56"/>
      <c r="T84" s="64"/>
    </row>
    <row r="85" spans="1:20" ht="15" thickBot="1" x14ac:dyDescent="0.4">
      <c r="A85" s="24"/>
      <c r="B85" s="12">
        <v>1</v>
      </c>
      <c r="C85" s="12">
        <v>1</v>
      </c>
      <c r="D85" s="13">
        <v>1</v>
      </c>
      <c r="E85" s="14"/>
      <c r="F85" s="14"/>
      <c r="G85" s="14"/>
      <c r="H85" s="49">
        <v>6.6275929067060879</v>
      </c>
      <c r="I85" s="50">
        <f t="shared" si="46"/>
        <v>0.9986784042573017</v>
      </c>
      <c r="J85" s="50">
        <v>1.3224698205551177E-3</v>
      </c>
      <c r="K85" s="50">
        <v>0</v>
      </c>
      <c r="L85" s="51"/>
      <c r="M85" s="46">
        <v>-0.25033083616734486</v>
      </c>
      <c r="N85" s="50">
        <v>1.3198491273911821E-3</v>
      </c>
      <c r="O85" s="50">
        <v>-3.3039893567457507E-4</v>
      </c>
      <c r="P85" s="37"/>
      <c r="Q85" s="37"/>
      <c r="R85" s="37"/>
      <c r="S85" s="57"/>
      <c r="T85" s="65"/>
    </row>
    <row r="86" spans="1:20" x14ac:dyDescent="0.35">
      <c r="A86" s="22">
        <f t="shared" ref="A86" si="59">A82+1</f>
        <v>21</v>
      </c>
      <c r="B86" s="7">
        <v>0</v>
      </c>
      <c r="C86" s="7">
        <v>0</v>
      </c>
      <c r="D86" s="8">
        <v>0</v>
      </c>
      <c r="E86" s="15">
        <f t="shared" ref="E86:F87" si="60">S82</f>
        <v>4.8384454794620506</v>
      </c>
      <c r="F86" s="16">
        <f t="shared" si="60"/>
        <v>-3.8854019289020858</v>
      </c>
      <c r="G86" s="11">
        <v>1</v>
      </c>
      <c r="H86" s="42" cm="1">
        <f t="array" ref="H86:H89">MMULT(B86:C89,E86:E87)+F86</f>
        <v>-3.8854019289020858</v>
      </c>
      <c r="I86" s="33">
        <f t="shared" si="46"/>
        <v>2.0126188366581418E-2</v>
      </c>
      <c r="J86" s="33" cm="1">
        <f t="array" ref="J86:J89">-D86:D89*LN(I86:I89)</f>
        <v>0</v>
      </c>
      <c r="K86" s="33" cm="1">
        <f t="array" ref="K86:K89">-(1-D86:D89)*LN(1-I86:I89)</f>
        <v>2.0331479247637362E-2</v>
      </c>
      <c r="L86" s="47" cm="1">
        <f t="array" ref="L86">SUM(_xlfn.ANCHORARRAY(J86)+_xlfn.ANCHORARRAY(K86))/4</f>
        <v>0.64542110897675753</v>
      </c>
      <c r="M86" s="33" cm="1">
        <f t="array" ref="M86:M89">1/4*(I86:I89-D86:D89)/(I86:I89*(1-I86:I89))</f>
        <v>0.25513489291366803</v>
      </c>
      <c r="N86" s="33" cm="1">
        <f t="array" ref="N86:N89">I86:I89*(1-I86:I89)</f>
        <v>1.9721124908414302E-2</v>
      </c>
      <c r="O86" s="33" cm="1">
        <f t="array" ref="O86:O89">M86:M89*_xlfn.ANCHORARRAY(N86)</f>
        <v>5.0315470916453544E-3</v>
      </c>
      <c r="P86" s="48">
        <v>1</v>
      </c>
      <c r="Q86" s="33" cm="1">
        <f t="array" ref="Q86:Q87">TRANSPOSE(MMULT(TRANSPOSE(_xlfn.ANCHORARRAY(O86)),B86:C89))</f>
        <v>0.17967067786089019</v>
      </c>
      <c r="R86" s="36" cm="1">
        <f t="array" ref="R86">SUM(1*_xlfn.ANCHORARRAY(O86))</f>
        <v>0.36513393708132652</v>
      </c>
      <c r="S86" s="54" cm="1">
        <f t="array" ref="S86:S87">E86:E87-G86*_xlfn.ANCHORARRAY(Q86)</f>
        <v>4.6587748016011608</v>
      </c>
      <c r="T86" s="63">
        <f t="shared" ref="T86" si="61">F86-G86*R86</f>
        <v>-4.2505358659834123</v>
      </c>
    </row>
    <row r="87" spans="1:20" x14ac:dyDescent="0.35">
      <c r="A87" s="23"/>
      <c r="B87" s="3">
        <v>0</v>
      </c>
      <c r="C87" s="3">
        <v>1</v>
      </c>
      <c r="D87" s="4">
        <v>0</v>
      </c>
      <c r="E87" s="6">
        <f t="shared" si="60"/>
        <v>4.8384454794620506</v>
      </c>
      <c r="H87" s="40">
        <v>0.95304355055996481</v>
      </c>
      <c r="I87" s="34">
        <f t="shared" si="46"/>
        <v>0.721726848515164</v>
      </c>
      <c r="J87" s="34">
        <v>0</v>
      </c>
      <c r="K87" s="34">
        <v>1.2791520883889536</v>
      </c>
      <c r="L87" s="44"/>
      <c r="M87" s="34">
        <v>0.898397846382328</v>
      </c>
      <c r="N87" s="34">
        <v>0.20083720464753352</v>
      </c>
      <c r="O87" s="34">
        <v>0.180431712128791</v>
      </c>
      <c r="P87" s="35"/>
      <c r="Q87" s="34">
        <v>0.17967067786089019</v>
      </c>
      <c r="R87" s="35"/>
      <c r="S87" s="55">
        <v>4.6587748016011608</v>
      </c>
      <c r="T87" s="64"/>
    </row>
    <row r="88" spans="1:20" x14ac:dyDescent="0.35">
      <c r="A88" s="23"/>
      <c r="B88" s="3">
        <v>1</v>
      </c>
      <c r="C88" s="3">
        <v>0</v>
      </c>
      <c r="D88" s="4">
        <v>0</v>
      </c>
      <c r="H88" s="40">
        <v>0.95304355055996481</v>
      </c>
      <c r="I88" s="34">
        <f t="shared" si="46"/>
        <v>0.721726848515164</v>
      </c>
      <c r="J88" s="34">
        <v>0</v>
      </c>
      <c r="K88" s="34">
        <v>1.2791520883889536</v>
      </c>
      <c r="L88" s="44"/>
      <c r="M88" s="34">
        <v>0.898397846382328</v>
      </c>
      <c r="N88" s="34">
        <v>0.20083720464753352</v>
      </c>
      <c r="O88" s="34">
        <v>0.180431712128791</v>
      </c>
      <c r="P88" s="35"/>
      <c r="Q88" s="35"/>
      <c r="R88" s="35"/>
      <c r="S88" s="56"/>
      <c r="T88" s="64"/>
    </row>
    <row r="89" spans="1:20" ht="15" thickBot="1" x14ac:dyDescent="0.4">
      <c r="A89" s="24"/>
      <c r="B89" s="12">
        <v>1</v>
      </c>
      <c r="C89" s="12">
        <v>1</v>
      </c>
      <c r="D89" s="13">
        <v>1</v>
      </c>
      <c r="E89" s="14"/>
      <c r="F89" s="14"/>
      <c r="G89" s="14"/>
      <c r="H89" s="49">
        <v>5.7914890300220154</v>
      </c>
      <c r="I89" s="50">
        <f t="shared" si="46"/>
        <v>0.99695586292839677</v>
      </c>
      <c r="J89" s="50">
        <v>3.0487798814858025E-3</v>
      </c>
      <c r="K89" s="50">
        <v>0</v>
      </c>
      <c r="L89" s="51"/>
      <c r="M89" s="46">
        <v>-0.2507633580343922</v>
      </c>
      <c r="N89" s="50">
        <v>3.0348703010925166E-3</v>
      </c>
      <c r="O89" s="50">
        <v>-7.6103426790080642E-4</v>
      </c>
      <c r="P89" s="37"/>
      <c r="Q89" s="37"/>
      <c r="R89" s="37"/>
      <c r="S89" s="57"/>
      <c r="T89" s="65"/>
    </row>
    <row r="90" spans="1:20" x14ac:dyDescent="0.35">
      <c r="A90" s="22">
        <f t="shared" ref="A90" si="62">A86+1</f>
        <v>22</v>
      </c>
      <c r="B90" s="7">
        <v>0</v>
      </c>
      <c r="C90" s="7">
        <v>0</v>
      </c>
      <c r="D90" s="8">
        <v>0</v>
      </c>
      <c r="E90" s="15">
        <f t="shared" ref="E90:F91" si="63">S86</f>
        <v>4.6587748016011608</v>
      </c>
      <c r="F90" s="16">
        <f t="shared" si="63"/>
        <v>-4.2505358659834123</v>
      </c>
      <c r="G90" s="11">
        <v>1</v>
      </c>
      <c r="H90" s="42" cm="1">
        <f t="array" ref="H90:H93">MMULT(B90:C93,E90:E91)+F90</f>
        <v>-4.2505358659834123</v>
      </c>
      <c r="I90" s="33">
        <f t="shared" si="46"/>
        <v>1.4056198744970308E-2</v>
      </c>
      <c r="J90" s="33" cm="1">
        <f t="array" ref="J90:J93">-D90:D93*LN(I90:I93)</f>
        <v>0</v>
      </c>
      <c r="K90" s="33" cm="1">
        <f t="array" ref="K90:K93">-(1-D90:D93)*LN(1-I90:I93)</f>
        <v>1.415592270262806E-2</v>
      </c>
      <c r="L90" s="47" cm="1">
        <f t="array" ref="L90">SUM(_xlfn.ANCHORARRAY(J90)+_xlfn.ANCHORARRAY(K90))/4</f>
        <v>0.46408731630857081</v>
      </c>
      <c r="M90" s="33" cm="1">
        <f t="array" ref="M90:M93">1/4*(I90:I93-D90:D93)/(I90:I93*(1-I90:I93))</f>
        <v>0.2535641480597266</v>
      </c>
      <c r="N90" s="33" cm="1">
        <f t="array" ref="N90:N93">I90:I93*(1-I90:I93)</f>
        <v>1.3858622021812202E-2</v>
      </c>
      <c r="O90" s="33" cm="1">
        <f t="array" ref="O90:O93">M90:M93*_xlfn.ANCHORARRAY(N90)</f>
        <v>3.5140496862425771E-3</v>
      </c>
      <c r="P90" s="48">
        <v>1</v>
      </c>
      <c r="Q90" s="33" cm="1">
        <f t="array" ref="Q90:Q91">TRANSPOSE(MMULT(TRANSPOSE(_xlfn.ANCHORARRAY(O90)),B90:C93))</f>
        <v>0.14860094526039136</v>
      </c>
      <c r="R90" s="36" cm="1">
        <f t="array" ref="R90">SUM(1*_xlfn.ANCHORARRAY(O90))</f>
        <v>0.30228137833864488</v>
      </c>
      <c r="S90" s="54" cm="1">
        <f t="array" ref="S90:S91">E90:E91-G90*_xlfn.ANCHORARRAY(Q90)</f>
        <v>4.5101738563407689</v>
      </c>
      <c r="T90" s="63">
        <f t="shared" ref="T90" si="64">F90-G90*R90</f>
        <v>-4.5528172443220569</v>
      </c>
    </row>
    <row r="91" spans="1:20" x14ac:dyDescent="0.35">
      <c r="A91" s="23"/>
      <c r="B91" s="3">
        <v>0</v>
      </c>
      <c r="C91" s="3">
        <v>1</v>
      </c>
      <c r="D91" s="4">
        <v>0</v>
      </c>
      <c r="E91" s="6">
        <f t="shared" si="63"/>
        <v>4.6587748016011608</v>
      </c>
      <c r="H91" s="40">
        <v>0.40823893561774849</v>
      </c>
      <c r="I91" s="34">
        <f t="shared" si="46"/>
        <v>0.60066553356804364</v>
      </c>
      <c r="J91" s="34">
        <v>0</v>
      </c>
      <c r="K91" s="34">
        <v>0.91795595150319398</v>
      </c>
      <c r="L91" s="44"/>
      <c r="M91" s="34">
        <v>0.62604162929822671</v>
      </c>
      <c r="N91" s="34">
        <v>0.23986645035146109</v>
      </c>
      <c r="O91" s="34">
        <v>0.15016638339201091</v>
      </c>
      <c r="P91" s="35"/>
      <c r="Q91" s="34">
        <v>0.14860094526039136</v>
      </c>
      <c r="R91" s="35"/>
      <c r="S91" s="55">
        <v>4.5101738563407689</v>
      </c>
      <c r="T91" s="64"/>
    </row>
    <row r="92" spans="1:20" x14ac:dyDescent="0.35">
      <c r="A92" s="23"/>
      <c r="B92" s="3">
        <v>1</v>
      </c>
      <c r="C92" s="3">
        <v>0</v>
      </c>
      <c r="D92" s="4">
        <v>0</v>
      </c>
      <c r="H92" s="40">
        <v>0.40823893561774849</v>
      </c>
      <c r="I92" s="34">
        <f t="shared" si="46"/>
        <v>0.60066553356804364</v>
      </c>
      <c r="J92" s="34">
        <v>0</v>
      </c>
      <c r="K92" s="34">
        <v>0.91795595150319398</v>
      </c>
      <c r="L92" s="44"/>
      <c r="M92" s="34">
        <v>0.62604162929822671</v>
      </c>
      <c r="N92" s="34">
        <v>0.23986645035146109</v>
      </c>
      <c r="O92" s="34">
        <v>0.15016638339201091</v>
      </c>
      <c r="P92" s="35"/>
      <c r="Q92" s="35"/>
      <c r="R92" s="35"/>
      <c r="S92" s="56"/>
      <c r="T92" s="64"/>
    </row>
    <row r="93" spans="1:20" ht="15" thickBot="1" x14ac:dyDescent="0.4">
      <c r="A93" s="24"/>
      <c r="B93" s="12">
        <v>1</v>
      </c>
      <c r="C93" s="12">
        <v>1</v>
      </c>
      <c r="D93" s="13">
        <v>1</v>
      </c>
      <c r="E93" s="14"/>
      <c r="F93" s="14"/>
      <c r="G93" s="14"/>
      <c r="H93" s="49">
        <v>5.0670137372189092</v>
      </c>
      <c r="I93" s="50">
        <f t="shared" si="46"/>
        <v>0.9937382474735218</v>
      </c>
      <c r="J93" s="50">
        <v>6.2814395252673823E-3</v>
      </c>
      <c r="K93" s="50">
        <v>0</v>
      </c>
      <c r="L93" s="51"/>
      <c r="M93" s="46">
        <v>-0.25157530228468061</v>
      </c>
      <c r="N93" s="50">
        <v>6.2225429817753478E-3</v>
      </c>
      <c r="O93" s="50">
        <v>-1.5654381316195509E-3</v>
      </c>
      <c r="P93" s="37"/>
      <c r="Q93" s="37"/>
      <c r="R93" s="37"/>
      <c r="S93" s="57"/>
      <c r="T93" s="65"/>
    </row>
    <row r="94" spans="1:20" x14ac:dyDescent="0.35">
      <c r="A94" s="22">
        <f t="shared" ref="A94" si="65">A90+1</f>
        <v>23</v>
      </c>
      <c r="B94" s="7">
        <v>0</v>
      </c>
      <c r="C94" s="7">
        <v>0</v>
      </c>
      <c r="D94" s="8">
        <v>0</v>
      </c>
      <c r="E94" s="15">
        <f t="shared" ref="E94:F95" si="66">S90</f>
        <v>4.5101738563407689</v>
      </c>
      <c r="F94" s="16">
        <f t="shared" si="66"/>
        <v>-4.5528172443220569</v>
      </c>
      <c r="G94" s="11">
        <v>1</v>
      </c>
      <c r="H94" s="42" cm="1">
        <f t="array" ref="H94:H97">MMULT(B94:C97,E94:E95)+F94</f>
        <v>-4.5528172443220569</v>
      </c>
      <c r="I94" s="33">
        <f t="shared" si="46"/>
        <v>1.0427595348683257E-2</v>
      </c>
      <c r="J94" s="33" cm="1">
        <f t="array" ref="J94:J97">-D94:D97*LN(I94:I97)</f>
        <v>0</v>
      </c>
      <c r="K94" s="33" cm="1">
        <f t="array" ref="K94:K97">-(1-D94:D97)*LN(1-I94:I97)</f>
        <v>1.0482343649052345E-2</v>
      </c>
      <c r="L94" s="47" cm="1">
        <f t="array" ref="L94">SUM(_xlfn.ANCHORARRAY(J94)+_xlfn.ANCHORARRAY(K94))/4</f>
        <v>0.34149954294728491</v>
      </c>
      <c r="M94" s="33" cm="1">
        <f t="array" ref="M94:M97">1/4*(I94:I97-D94:D97)/(I94:I97*(1-I94:I97))</f>
        <v>0.25263436897079738</v>
      </c>
      <c r="N94" s="33" cm="1">
        <f t="array" ref="N94:N97">I94:I97*(1-I94:I97)</f>
        <v>1.0318860603927378E-2</v>
      </c>
      <c r="O94" s="33" cm="1">
        <f t="array" ref="O94:O97">M94:M97*_xlfn.ANCHORARRAY(N94)</f>
        <v>2.6068988371708143E-3</v>
      </c>
      <c r="P94" s="48">
        <v>1</v>
      </c>
      <c r="Q94" s="33" cm="1">
        <f t="array" ref="Q94:Q95">TRANSPOSE(MMULT(TRANSPOSE(_xlfn.ANCHORARRAY(O94)),B94:C97))</f>
        <v>0.11949883593155701</v>
      </c>
      <c r="R94" s="36" cm="1">
        <f t="array" ref="R94">SUM(1*_xlfn.ANCHORARRAY(O94))</f>
        <v>0.24444092682788851</v>
      </c>
      <c r="S94" s="54" cm="1">
        <f t="array" ref="S94:S95">E94:E95-G94*_xlfn.ANCHORARRAY(Q94)</f>
        <v>4.390675020409212</v>
      </c>
      <c r="T94" s="63">
        <f t="shared" ref="T94" si="67">F94-G94*R94</f>
        <v>-4.7972581711499451</v>
      </c>
    </row>
    <row r="95" spans="1:20" x14ac:dyDescent="0.35">
      <c r="A95" s="23"/>
      <c r="B95" s="3">
        <v>0</v>
      </c>
      <c r="C95" s="3">
        <v>1</v>
      </c>
      <c r="D95" s="4">
        <v>0</v>
      </c>
      <c r="E95" s="6">
        <f t="shared" si="66"/>
        <v>4.5101738563407689</v>
      </c>
      <c r="H95" s="40">
        <v>-4.2643387981287972E-2</v>
      </c>
      <c r="I95" s="34">
        <f t="shared" si="46"/>
        <v>0.48934076823664269</v>
      </c>
      <c r="J95" s="34">
        <v>0</v>
      </c>
      <c r="K95" s="34">
        <v>0.67205277666583219</v>
      </c>
      <c r="L95" s="44"/>
      <c r="M95" s="34">
        <v>0.48956326342466189</v>
      </c>
      <c r="N95" s="34">
        <v>0.24988638077821507</v>
      </c>
      <c r="O95" s="34">
        <v>0.12233519205916067</v>
      </c>
      <c r="P95" s="35"/>
      <c r="Q95" s="34">
        <v>0.11949883593155701</v>
      </c>
      <c r="R95" s="35"/>
      <c r="S95" s="55">
        <v>4.390675020409212</v>
      </c>
      <c r="T95" s="64"/>
    </row>
    <row r="96" spans="1:20" x14ac:dyDescent="0.35">
      <c r="A96" s="23"/>
      <c r="B96" s="3">
        <v>1</v>
      </c>
      <c r="C96" s="3">
        <v>0</v>
      </c>
      <c r="D96" s="4">
        <v>0</v>
      </c>
      <c r="H96" s="40">
        <v>-4.2643387981287972E-2</v>
      </c>
      <c r="I96" s="34">
        <f t="shared" si="46"/>
        <v>0.48934076823664269</v>
      </c>
      <c r="J96" s="34">
        <v>0</v>
      </c>
      <c r="K96" s="34">
        <v>0.67205277666583219</v>
      </c>
      <c r="L96" s="44"/>
      <c r="M96" s="34">
        <v>0.48956326342466189</v>
      </c>
      <c r="N96" s="34">
        <v>0.24988638077821507</v>
      </c>
      <c r="O96" s="34">
        <v>0.12233519205916067</v>
      </c>
      <c r="P96" s="35"/>
      <c r="Q96" s="35"/>
      <c r="R96" s="35"/>
      <c r="S96" s="56"/>
      <c r="T96" s="64"/>
    </row>
    <row r="97" spans="1:20" ht="15" thickBot="1" x14ac:dyDescent="0.4">
      <c r="A97" s="24"/>
      <c r="B97" s="12">
        <v>1</v>
      </c>
      <c r="C97" s="12">
        <v>1</v>
      </c>
      <c r="D97" s="13">
        <v>1</v>
      </c>
      <c r="E97" s="14"/>
      <c r="F97" s="14"/>
      <c r="G97" s="14"/>
      <c r="H97" s="49">
        <v>4.467530468359481</v>
      </c>
      <c r="I97" s="50">
        <f t="shared" si="46"/>
        <v>0.98865457548958535</v>
      </c>
      <c r="J97" s="50">
        <v>1.1410274808422754E-2</v>
      </c>
      <c r="K97" s="50">
        <v>0</v>
      </c>
      <c r="L97" s="51"/>
      <c r="M97" s="46">
        <v>-0.25286890507354309</v>
      </c>
      <c r="N97" s="50">
        <v>1.121670585309313E-2</v>
      </c>
      <c r="O97" s="50">
        <v>-2.836356127603662E-3</v>
      </c>
      <c r="P97" s="37"/>
      <c r="Q97" s="37"/>
      <c r="R97" s="37"/>
      <c r="S97" s="57"/>
      <c r="T97" s="65"/>
    </row>
    <row r="98" spans="1:20" x14ac:dyDescent="0.35">
      <c r="A98" s="22">
        <f t="shared" ref="A98" si="68">A94+1</f>
        <v>24</v>
      </c>
      <c r="B98" s="7">
        <v>0</v>
      </c>
      <c r="C98" s="7">
        <v>0</v>
      </c>
      <c r="D98" s="8">
        <v>0</v>
      </c>
      <c r="E98" s="15">
        <f t="shared" ref="E98:F99" si="69">S94</f>
        <v>4.390675020409212</v>
      </c>
      <c r="F98" s="16">
        <f t="shared" si="69"/>
        <v>-4.7972581711499451</v>
      </c>
      <c r="G98" s="11">
        <v>1</v>
      </c>
      <c r="H98" s="42" cm="1">
        <f t="array" ref="H98:H101">MMULT(B98:C101,E98:E99)+F98</f>
        <v>-4.7972581711499451</v>
      </c>
      <c r="I98" s="33">
        <f t="shared" si="46"/>
        <v>8.1847988056719476E-3</v>
      </c>
      <c r="J98" s="33" cm="1">
        <f t="array" ref="J98:J101">-D98:D101*LN(I98:I101)</f>
        <v>0</v>
      </c>
      <c r="K98" s="33" cm="1">
        <f t="array" ref="K98:K101">-(1-D98:D101)*LN(1-I98:I101)</f>
        <v>8.2184781698582659E-3</v>
      </c>
      <c r="L98" s="47" cm="1">
        <f t="array" ref="L98">SUM(_xlfn.ANCHORARRAY(J98)+_xlfn.ANCHORARRAY(K98))/4</f>
        <v>0.26185347321838259</v>
      </c>
      <c r="M98" s="33" cm="1">
        <f t="array" ref="M98:M101">1/4*(I98:I101-D98:D101)/(I98:I101*(1-I98:I101))</f>
        <v>0.25206308564231922</v>
      </c>
      <c r="N98" s="33" cm="1">
        <f t="array" ref="N98:N101">I98:I101*(1-I98:I101)</f>
        <v>8.1178078741826198E-3</v>
      </c>
      <c r="O98" s="33" cm="1">
        <f t="array" ref="O98:O101">M98:M101*_xlfn.ANCHORARRAY(N98)</f>
        <v>2.0461997014179869E-3</v>
      </c>
      <c r="P98" s="48">
        <v>1</v>
      </c>
      <c r="Q98" s="33" cm="1">
        <f t="array" ref="Q98:Q99">TRANSPOSE(MMULT(TRANSPOSE(_xlfn.ANCHORARRAY(O98)),B98:C101))</f>
        <v>9.5365586006352976E-2</v>
      </c>
      <c r="R98" s="36" cm="1">
        <f t="array" ref="R98">SUM(1*_xlfn.ANCHORARRAY(O98))</f>
        <v>0.1973447106560807</v>
      </c>
      <c r="S98" s="54" cm="1">
        <f t="array" ref="S98:S99">E98:E99-G98*_xlfn.ANCHORARRAY(Q98)</f>
        <v>4.2953094344028591</v>
      </c>
      <c r="T98" s="63">
        <f t="shared" ref="T98" si="70">F98-G98*R98</f>
        <v>-4.994602881806026</v>
      </c>
    </row>
    <row r="99" spans="1:20" x14ac:dyDescent="0.35">
      <c r="A99" s="23"/>
      <c r="B99" s="3">
        <v>0</v>
      </c>
      <c r="C99" s="3">
        <v>1</v>
      </c>
      <c r="D99" s="4">
        <v>0</v>
      </c>
      <c r="E99" s="6">
        <f t="shared" si="69"/>
        <v>4.390675020409212</v>
      </c>
      <c r="H99" s="40">
        <v>-0.40658315074073315</v>
      </c>
      <c r="I99" s="34">
        <f t="shared" si="46"/>
        <v>0.39973169979323886</v>
      </c>
      <c r="J99" s="34">
        <v>0</v>
      </c>
      <c r="K99" s="34">
        <v>0.51037855670409515</v>
      </c>
      <c r="L99" s="44"/>
      <c r="M99" s="34">
        <v>0.41648043035737192</v>
      </c>
      <c r="N99" s="34">
        <v>0.23994626797364682</v>
      </c>
      <c r="O99" s="34">
        <v>9.9932924948309715E-2</v>
      </c>
      <c r="P99" s="35"/>
      <c r="Q99" s="34">
        <v>9.5365586006352976E-2</v>
      </c>
      <c r="R99" s="35"/>
      <c r="S99" s="55">
        <v>4.2953094344028591</v>
      </c>
      <c r="T99" s="64"/>
    </row>
    <row r="100" spans="1:20" x14ac:dyDescent="0.35">
      <c r="A100" s="23"/>
      <c r="B100" s="3">
        <v>1</v>
      </c>
      <c r="C100" s="3">
        <v>0</v>
      </c>
      <c r="D100" s="4">
        <v>0</v>
      </c>
      <c r="H100" s="40">
        <v>-0.40658315074073315</v>
      </c>
      <c r="I100" s="34">
        <f t="shared" si="46"/>
        <v>0.39973169979323886</v>
      </c>
      <c r="J100" s="34">
        <v>0</v>
      </c>
      <c r="K100" s="34">
        <v>0.51037855670409515</v>
      </c>
      <c r="L100" s="44"/>
      <c r="M100" s="34">
        <v>0.41648043035737192</v>
      </c>
      <c r="N100" s="34">
        <v>0.23994626797364682</v>
      </c>
      <c r="O100" s="34">
        <v>9.9932924948309715E-2</v>
      </c>
      <c r="P100" s="35"/>
      <c r="Q100" s="35"/>
      <c r="R100" s="35"/>
      <c r="S100" s="56"/>
      <c r="T100" s="64"/>
    </row>
    <row r="101" spans="1:20" ht="15" thickBot="1" x14ac:dyDescent="0.4">
      <c r="A101" s="24"/>
      <c r="B101" s="12">
        <v>1</v>
      </c>
      <c r="C101" s="12">
        <v>1</v>
      </c>
      <c r="D101" s="13">
        <v>1</v>
      </c>
      <c r="E101" s="14"/>
      <c r="F101" s="14"/>
      <c r="G101" s="14"/>
      <c r="H101" s="49">
        <v>3.9840918696684788</v>
      </c>
      <c r="I101" s="50">
        <f t="shared" si="46"/>
        <v>0.98173064423217304</v>
      </c>
      <c r="J101" s="50">
        <v>1.8438301295481793E-2</v>
      </c>
      <c r="K101" s="50">
        <v>0</v>
      </c>
      <c r="L101" s="51"/>
      <c r="M101" s="46">
        <v>-0.25465233408857163</v>
      </c>
      <c r="N101" s="50">
        <v>1.7935586407655524E-2</v>
      </c>
      <c r="O101" s="50">
        <v>-4.567338941956739E-3</v>
      </c>
      <c r="P101" s="37"/>
      <c r="Q101" s="37"/>
      <c r="R101" s="37"/>
      <c r="S101" s="57"/>
      <c r="T101" s="65"/>
    </row>
    <row r="102" spans="1:20" x14ac:dyDescent="0.35">
      <c r="A102" s="22">
        <f t="shared" ref="A102" si="71">A98+1</f>
        <v>25</v>
      </c>
      <c r="B102" s="7">
        <v>0</v>
      </c>
      <c r="C102" s="7">
        <v>0</v>
      </c>
      <c r="D102" s="8">
        <v>0</v>
      </c>
      <c r="E102" s="15">
        <f t="shared" ref="E102:F103" si="72">S98</f>
        <v>4.2953094344028591</v>
      </c>
      <c r="F102" s="16">
        <f t="shared" si="72"/>
        <v>-4.994602881806026</v>
      </c>
      <c r="G102" s="11">
        <v>1</v>
      </c>
      <c r="H102" s="42" cm="1">
        <f t="array" ref="H102:H105">MMULT(B102:C105,E102:E103)+F102</f>
        <v>-4.994602881806026</v>
      </c>
      <c r="I102" s="33">
        <f t="shared" si="46"/>
        <v>6.7288269685197933E-3</v>
      </c>
      <c r="J102" s="33" cm="1">
        <f t="array" ref="J102:J105">-D102:D105*LN(I102:I105)</f>
        <v>0</v>
      </c>
      <c r="K102" s="33" cm="1">
        <f t="array" ref="K102:K105">-(1-D102:D105)*LN(1-I102:I105)</f>
        <v>6.751567593936204E-3</v>
      </c>
      <c r="L102" s="47" cm="1">
        <f t="array" ref="L102">SUM(_xlfn.ANCHORARRAY(J102)+_xlfn.ANCHORARRAY(K102))/4</f>
        <v>0.21016398078456508</v>
      </c>
      <c r="M102" s="33" cm="1">
        <f t="array" ref="M102:M105">1/4*(I102:I105-D102:D105)/(I102:I105*(1-I102:I105))</f>
        <v>0.25169360270166286</v>
      </c>
      <c r="N102" s="33" cm="1">
        <f t="array" ref="N102:N105">I102:I105*(1-I102:I105)</f>
        <v>6.6835498561475136E-3</v>
      </c>
      <c r="O102" s="33" cm="1">
        <f t="array" ref="O102:O105">M102:M105*_xlfn.ANCHORARRAY(N102)</f>
        <v>1.6822067421299481E-3</v>
      </c>
      <c r="P102" s="48">
        <v>1</v>
      </c>
      <c r="Q102" s="33" cm="1">
        <f t="array" ref="Q102:Q103">TRANSPOSE(MMULT(TRANSPOSE(_xlfn.ANCHORARRAY(O102)),B102:C105))</f>
        <v>7.6317141357440679E-2</v>
      </c>
      <c r="R102" s="36" cm="1">
        <f t="array" ref="R102">SUM(1*_xlfn.ANCHORARRAY(O102))</f>
        <v>0.16099157266191763</v>
      </c>
      <c r="S102" s="54" cm="1">
        <f t="array" ref="S102:S103">E102:E103-G102*_xlfn.ANCHORARRAY(Q102)</f>
        <v>4.2189922930454182</v>
      </c>
      <c r="T102" s="63">
        <f t="shared" ref="T102" si="73">F102-G102*R102</f>
        <v>-5.155594454467944</v>
      </c>
    </row>
    <row r="103" spans="1:20" x14ac:dyDescent="0.35">
      <c r="A103" s="23"/>
      <c r="B103" s="3">
        <v>0</v>
      </c>
      <c r="C103" s="3">
        <v>1</v>
      </c>
      <c r="D103" s="4">
        <v>0</v>
      </c>
      <c r="E103" s="6">
        <f t="shared" si="72"/>
        <v>4.2953094344028591</v>
      </c>
      <c r="H103" s="40">
        <v>-0.6992934474031669</v>
      </c>
      <c r="I103" s="34">
        <f t="shared" si="46"/>
        <v>0.33196889824938797</v>
      </c>
      <c r="J103" s="34">
        <v>0</v>
      </c>
      <c r="K103" s="34">
        <v>0.40342054702244734</v>
      </c>
      <c r="L103" s="44"/>
      <c r="M103" s="34">
        <v>0.37423407285208932</v>
      </c>
      <c r="N103" s="34">
        <v>0.22176554884447544</v>
      </c>
      <c r="O103" s="34">
        <v>8.2992224562346992E-2</v>
      </c>
      <c r="P103" s="35"/>
      <c r="Q103" s="34">
        <v>7.6317141357440679E-2</v>
      </c>
      <c r="R103" s="35"/>
      <c r="S103" s="55">
        <v>4.2189922930454182</v>
      </c>
      <c r="T103" s="64"/>
    </row>
    <row r="104" spans="1:20" x14ac:dyDescent="0.35">
      <c r="A104" s="23"/>
      <c r="B104" s="3">
        <v>1</v>
      </c>
      <c r="C104" s="3">
        <v>0</v>
      </c>
      <c r="D104" s="4">
        <v>0</v>
      </c>
      <c r="H104" s="40">
        <v>-0.6992934474031669</v>
      </c>
      <c r="I104" s="34">
        <f t="shared" si="46"/>
        <v>0.33196889824938797</v>
      </c>
      <c r="J104" s="34">
        <v>0</v>
      </c>
      <c r="K104" s="34">
        <v>0.40342054702244734</v>
      </c>
      <c r="L104" s="44"/>
      <c r="M104" s="34">
        <v>0.37423407285208932</v>
      </c>
      <c r="N104" s="34">
        <v>0.22176554884447544</v>
      </c>
      <c r="O104" s="34">
        <v>8.2992224562346992E-2</v>
      </c>
      <c r="P104" s="35"/>
      <c r="Q104" s="35"/>
      <c r="R104" s="35"/>
      <c r="S104" s="56"/>
      <c r="T104" s="64"/>
    </row>
    <row r="105" spans="1:20" ht="15" thickBot="1" x14ac:dyDescent="0.4">
      <c r="A105" s="24"/>
      <c r="B105" s="12">
        <v>1</v>
      </c>
      <c r="C105" s="12">
        <v>1</v>
      </c>
      <c r="D105" s="13">
        <v>1</v>
      </c>
      <c r="E105" s="14"/>
      <c r="F105" s="14"/>
      <c r="G105" s="14"/>
      <c r="H105" s="49">
        <v>3.5960159869996922</v>
      </c>
      <c r="I105" s="50">
        <f t="shared" si="46"/>
        <v>0.97329966718037475</v>
      </c>
      <c r="J105" s="50">
        <v>2.7063261499429343E-2</v>
      </c>
      <c r="K105" s="50">
        <v>0</v>
      </c>
      <c r="L105" s="51"/>
      <c r="M105" s="46">
        <v>-0.2568581994117432</v>
      </c>
      <c r="N105" s="50">
        <v>2.5987425046946493E-2</v>
      </c>
      <c r="O105" s="50">
        <v>-6.6750832049063125E-3</v>
      </c>
      <c r="P105" s="37"/>
      <c r="Q105" s="37"/>
      <c r="R105" s="37"/>
      <c r="S105" s="57"/>
      <c r="T105" s="65"/>
    </row>
    <row r="106" spans="1:20" x14ac:dyDescent="0.35">
      <c r="A106" s="22">
        <f t="shared" ref="A106" si="74">A102+1</f>
        <v>26</v>
      </c>
      <c r="B106" s="7">
        <v>0</v>
      </c>
      <c r="C106" s="7">
        <v>0</v>
      </c>
      <c r="D106" s="8">
        <v>0</v>
      </c>
      <c r="E106" s="15">
        <f t="shared" ref="E106:F107" si="75">S102</f>
        <v>4.2189922930454182</v>
      </c>
      <c r="F106" s="16">
        <f t="shared" si="75"/>
        <v>-5.155594454467944</v>
      </c>
      <c r="G106" s="11">
        <v>1</v>
      </c>
      <c r="H106" s="42" cm="1">
        <f t="array" ref="H106:H109">MMULT(B106:C109,E106:E107)+F106</f>
        <v>-5.155594454467944</v>
      </c>
      <c r="I106" s="33">
        <f t="shared" si="46"/>
        <v>5.7339826376106027E-3</v>
      </c>
      <c r="J106" s="33" cm="1">
        <f t="array" ref="J106:J109">-D106:D109*LN(I106:I109)</f>
        <v>0</v>
      </c>
      <c r="K106" s="33" cm="1">
        <f t="array" ref="K106:K109">-(1-D106:D109)*LN(1-I106:I109)</f>
        <v>5.7504850292417762E-3</v>
      </c>
      <c r="L106" s="47" cm="1">
        <f t="array" ref="L106">SUM(_xlfn.ANCHORARRAY(J106)+_xlfn.ANCHORARRAY(K106))/4</f>
        <v>0.17600584702086494</v>
      </c>
      <c r="M106" s="33" cm="1">
        <f t="array" ref="M106:M109">1/4*(I106:I109-D106:D109)/(I106:I109*(1-I106:I109))</f>
        <v>0.25144176270170177</v>
      </c>
      <c r="N106" s="33" cm="1">
        <f t="array" ref="N106:N109">I106:I109*(1-I106:I109)</f>
        <v>5.7011040807221827E-3</v>
      </c>
      <c r="O106" s="33" cm="1">
        <f t="array" ref="O106:O109">M106:M109*_xlfn.ANCHORARRAY(N106)</f>
        <v>1.4334956594026507E-3</v>
      </c>
      <c r="P106" s="48">
        <v>1</v>
      </c>
      <c r="Q106" s="33" cm="1">
        <f t="array" ref="Q106:Q107">TRANSPOSE(MMULT(TRANSPOSE(_xlfn.ANCHORARRAY(O106)),B106:C109))</f>
        <v>6.1351730955466893E-2</v>
      </c>
      <c r="R106" s="36" cm="1">
        <f t="array" ref="R106">SUM(1*_xlfn.ANCHORARRAY(O106))</f>
        <v>0.13318202682087402</v>
      </c>
      <c r="S106" s="54" cm="1">
        <f t="array" ref="S106:S107">E106:E107-G106*_xlfn.ANCHORARRAY(Q106)</f>
        <v>4.1576405620899513</v>
      </c>
      <c r="T106" s="63">
        <f t="shared" ref="T106" si="76">F106-G106*R106</f>
        <v>-5.2887764812888181</v>
      </c>
    </row>
    <row r="107" spans="1:20" x14ac:dyDescent="0.35">
      <c r="A107" s="23"/>
      <c r="B107" s="3">
        <v>0</v>
      </c>
      <c r="C107" s="3">
        <v>1</v>
      </c>
      <c r="D107" s="4">
        <v>0</v>
      </c>
      <c r="E107" s="6">
        <f t="shared" si="75"/>
        <v>4.2189922930454182</v>
      </c>
      <c r="H107" s="40">
        <v>-0.93660216142252573</v>
      </c>
      <c r="I107" s="34">
        <f t="shared" si="46"/>
        <v>0.28158720082401789</v>
      </c>
      <c r="J107" s="34">
        <v>0</v>
      </c>
      <c r="K107" s="34">
        <v>0.33071094592793482</v>
      </c>
      <c r="L107" s="44"/>
      <c r="M107" s="34">
        <v>0.34798934580056129</v>
      </c>
      <c r="N107" s="34">
        <v>0.2022958491561121</v>
      </c>
      <c r="O107" s="34">
        <v>7.0396800206004473E-2</v>
      </c>
      <c r="P107" s="35"/>
      <c r="Q107" s="34">
        <v>6.1351730955466893E-2</v>
      </c>
      <c r="R107" s="35"/>
      <c r="S107" s="55">
        <v>4.1576405620899513</v>
      </c>
      <c r="T107" s="64"/>
    </row>
    <row r="108" spans="1:20" x14ac:dyDescent="0.35">
      <c r="A108" s="23"/>
      <c r="B108" s="3">
        <v>1</v>
      </c>
      <c r="C108" s="3">
        <v>0</v>
      </c>
      <c r="D108" s="4">
        <v>0</v>
      </c>
      <c r="H108" s="40">
        <v>-0.93660216142252573</v>
      </c>
      <c r="I108" s="34">
        <f t="shared" si="46"/>
        <v>0.28158720082401789</v>
      </c>
      <c r="J108" s="34">
        <v>0</v>
      </c>
      <c r="K108" s="34">
        <v>0.33071094592793482</v>
      </c>
      <c r="L108" s="44"/>
      <c r="M108" s="34">
        <v>0.34798934580056129</v>
      </c>
      <c r="N108" s="34">
        <v>0.2022958491561121</v>
      </c>
      <c r="O108" s="34">
        <v>7.0396800206004473E-2</v>
      </c>
      <c r="P108" s="35"/>
      <c r="Q108" s="35"/>
      <c r="R108" s="35"/>
      <c r="S108" s="56"/>
      <c r="T108" s="64"/>
    </row>
    <row r="109" spans="1:20" ht="15" thickBot="1" x14ac:dyDescent="0.4">
      <c r="A109" s="24"/>
      <c r="B109" s="12">
        <v>1</v>
      </c>
      <c r="C109" s="12">
        <v>1</v>
      </c>
      <c r="D109" s="13">
        <v>1</v>
      </c>
      <c r="E109" s="14"/>
      <c r="F109" s="14"/>
      <c r="G109" s="14"/>
      <c r="H109" s="49">
        <v>3.2823901316228925</v>
      </c>
      <c r="I109" s="50">
        <f t="shared" si="46"/>
        <v>0.96381972299784968</v>
      </c>
      <c r="J109" s="50">
        <v>3.685101119834832E-2</v>
      </c>
      <c r="K109" s="50">
        <v>0</v>
      </c>
      <c r="L109" s="51"/>
      <c r="M109" s="46">
        <v>-0.25938460692877702</v>
      </c>
      <c r="N109" s="50">
        <v>3.4871264558197994E-2</v>
      </c>
      <c r="O109" s="50">
        <v>-9.0450692505375796E-3</v>
      </c>
      <c r="P109" s="37"/>
      <c r="Q109" s="37"/>
      <c r="R109" s="37"/>
      <c r="S109" s="57"/>
      <c r="T109" s="65"/>
    </row>
    <row r="110" spans="1:20" x14ac:dyDescent="0.35">
      <c r="A110" s="22">
        <f t="shared" ref="A110" si="77">A106+1</f>
        <v>27</v>
      </c>
      <c r="B110" s="7">
        <v>0</v>
      </c>
      <c r="C110" s="7">
        <v>0</v>
      </c>
      <c r="D110" s="8">
        <v>0</v>
      </c>
      <c r="E110" s="15">
        <f t="shared" ref="E110:F111" si="78">S106</f>
        <v>4.1576405620899513</v>
      </c>
      <c r="F110" s="16">
        <f t="shared" si="78"/>
        <v>-5.2887764812888181</v>
      </c>
      <c r="G110" s="11">
        <v>1</v>
      </c>
      <c r="H110" s="42" cm="1">
        <f t="array" ref="H110:H113">MMULT(B110:C113,E110:E111)+F110</f>
        <v>-5.2887764812888181</v>
      </c>
      <c r="I110" s="33">
        <f t="shared" si="46"/>
        <v>5.022579081697817E-3</v>
      </c>
      <c r="J110" s="33" cm="1">
        <f t="array" ref="J110:J113">-D110:D113*LN(I110:I113)</f>
        <v>0</v>
      </c>
      <c r="K110" s="33" cm="1">
        <f t="array" ref="K110:K113">-(1-D110:D113)*LN(1-I110:I113)</f>
        <v>5.0352346254438499E-3</v>
      </c>
      <c r="L110" s="47" cm="1">
        <f t="array" ref="L110">SUM(_xlfn.ANCHORARRAY(J110)+_xlfn.ANCHORARRAY(K110))/4</f>
        <v>0.15292022744103115</v>
      </c>
      <c r="M110" s="33" cm="1">
        <f t="array" ref="M110:M113">1/4*(I110:I113-D110:D113)/(I110:I113*(1-I110:I113))</f>
        <v>0.25126198318074949</v>
      </c>
      <c r="N110" s="33" cm="1">
        <f t="array" ref="N110:N113">I110:I113*(1-I110:I113)</f>
        <v>4.997352781065909E-3</v>
      </c>
      <c r="O110" s="33" cm="1">
        <f t="array" ref="O110:O113">M110:M113*_xlfn.ANCHORARRAY(N110)</f>
        <v>1.255644770424454E-3</v>
      </c>
      <c r="P110" s="48">
        <v>1</v>
      </c>
      <c r="Q110" s="33" cm="1">
        <f t="array" ref="Q110:Q111">TRANSPOSE(MMULT(TRANSPOSE(_xlfn.ANCHORARRAY(O110)),B110:C113))</f>
        <v>4.9427197185961821E-2</v>
      </c>
      <c r="R110" s="36" cm="1">
        <f t="array" ref="R110">SUM(1*_xlfn.ANCHORARRAY(O110))</f>
        <v>0.11167072494805036</v>
      </c>
      <c r="S110" s="54" cm="1">
        <f t="array" ref="S110:S111">E110:E111-G110*_xlfn.ANCHORARRAY(Q110)</f>
        <v>4.1082133649039898</v>
      </c>
      <c r="T110" s="63">
        <f t="shared" ref="T110" si="79">F110-G110*R110</f>
        <v>-5.4004472062368682</v>
      </c>
    </row>
    <row r="111" spans="1:20" x14ac:dyDescent="0.35">
      <c r="A111" s="23"/>
      <c r="B111" s="3">
        <v>0</v>
      </c>
      <c r="C111" s="3">
        <v>1</v>
      </c>
      <c r="D111" s="4">
        <v>0</v>
      </c>
      <c r="E111" s="6">
        <f t="shared" si="78"/>
        <v>4.1576405620899513</v>
      </c>
      <c r="H111" s="40">
        <v>-1.1311359191988668</v>
      </c>
      <c r="I111" s="34">
        <f t="shared" si="46"/>
        <v>0.24395153196665637</v>
      </c>
      <c r="J111" s="34">
        <v>0</v>
      </c>
      <c r="K111" s="34">
        <v>0.27964979370241982</v>
      </c>
      <c r="L111" s="44"/>
      <c r="M111" s="34">
        <v>0.33066663126810852</v>
      </c>
      <c r="N111" s="34">
        <v>0.18443918201777781</v>
      </c>
      <c r="O111" s="34">
        <v>6.0987882991664091E-2</v>
      </c>
      <c r="P111" s="35"/>
      <c r="Q111" s="34">
        <v>4.9427197185961821E-2</v>
      </c>
      <c r="R111" s="35"/>
      <c r="S111" s="55">
        <v>4.1082133649039898</v>
      </c>
      <c r="T111" s="64"/>
    </row>
    <row r="112" spans="1:20" x14ac:dyDescent="0.35">
      <c r="A112" s="23"/>
      <c r="B112" s="3">
        <v>1</v>
      </c>
      <c r="C112" s="3">
        <v>0</v>
      </c>
      <c r="D112" s="4">
        <v>0</v>
      </c>
      <c r="H112" s="40">
        <v>-1.1311359191988668</v>
      </c>
      <c r="I112" s="34">
        <f t="shared" si="46"/>
        <v>0.24395153196665637</v>
      </c>
      <c r="J112" s="34">
        <v>0</v>
      </c>
      <c r="K112" s="34">
        <v>0.27964979370241982</v>
      </c>
      <c r="L112" s="44"/>
      <c r="M112" s="34">
        <v>0.33066663126810852</v>
      </c>
      <c r="N112" s="34">
        <v>0.18443918201777781</v>
      </c>
      <c r="O112" s="34">
        <v>6.0987882991664091E-2</v>
      </c>
      <c r="P112" s="35"/>
      <c r="Q112" s="35"/>
      <c r="R112" s="35"/>
      <c r="S112" s="56"/>
      <c r="T112" s="64"/>
    </row>
    <row r="113" spans="1:20" ht="15" thickBot="1" x14ac:dyDescent="0.4">
      <c r="A113" s="24"/>
      <c r="B113" s="12">
        <v>1</v>
      </c>
      <c r="C113" s="12">
        <v>1</v>
      </c>
      <c r="D113" s="13">
        <v>1</v>
      </c>
      <c r="E113" s="14"/>
      <c r="F113" s="14"/>
      <c r="G113" s="14"/>
      <c r="H113" s="49">
        <v>3.0265046428910845</v>
      </c>
      <c r="I113" s="50">
        <f t="shared" si="46"/>
        <v>0.95375725677719092</v>
      </c>
      <c r="J113" s="50">
        <v>4.7346087733841122E-2</v>
      </c>
      <c r="K113" s="50">
        <v>0</v>
      </c>
      <c r="L113" s="51"/>
      <c r="M113" s="46">
        <v>-0.26212120350702922</v>
      </c>
      <c r="N113" s="50">
        <v>4.4104351922038425E-2</v>
      </c>
      <c r="O113" s="50">
        <v>-1.156068580570227E-2</v>
      </c>
      <c r="P113" s="37"/>
      <c r="Q113" s="37"/>
      <c r="R113" s="37"/>
      <c r="S113" s="57"/>
      <c r="T113" s="65"/>
    </row>
    <row r="114" spans="1:20" x14ac:dyDescent="0.35">
      <c r="A114" s="22">
        <f t="shared" ref="A114" si="80">A110+1</f>
        <v>28</v>
      </c>
      <c r="B114" s="7">
        <v>0</v>
      </c>
      <c r="C114" s="7">
        <v>0</v>
      </c>
      <c r="D114" s="8">
        <v>0</v>
      </c>
      <c r="E114" s="15">
        <f t="shared" ref="E114:F115" si="81">S110</f>
        <v>4.1082133649039898</v>
      </c>
      <c r="F114" s="16">
        <f t="shared" si="81"/>
        <v>-5.4004472062368682</v>
      </c>
      <c r="G114" s="11">
        <v>1</v>
      </c>
      <c r="H114" s="42" cm="1">
        <f t="array" ref="H114:H117">MMULT(B114:C117,E114:E115)+F114</f>
        <v>-5.4004472062368682</v>
      </c>
      <c r="I114" s="33">
        <f t="shared" si="46"/>
        <v>4.4942718839744945E-3</v>
      </c>
      <c r="J114" s="33" cm="1">
        <f t="array" ref="J114:J117">-D114:D117*LN(I114:I117)</f>
        <v>0</v>
      </c>
      <c r="K114" s="33" cm="1">
        <f t="array" ref="K114:K117">-(1-D114:D117)*LN(1-I114:I117)</f>
        <v>4.5044014853739623E-3</v>
      </c>
      <c r="L114" s="47" cm="1">
        <f t="array" ref="L114">SUM(_xlfn.ANCHORARRAY(J114)+_xlfn.ANCHORARRAY(K114))/4</f>
        <v>0.13699540845292635</v>
      </c>
      <c r="M114" s="33" cm="1">
        <f t="array" ref="M114:M117">1/4*(I114:I117-D114:D117)/(I114:I117*(1-I114:I117))</f>
        <v>0.25112864038775545</v>
      </c>
      <c r="N114" s="33" cm="1">
        <f t="array" ref="N114:N117">I114:I117*(1-I114:I117)</f>
        <v>4.4740734042074109E-3</v>
      </c>
      <c r="O114" s="33" cm="1">
        <f t="array" ref="O114:O117">M114:M117*_xlfn.ANCHORARRAY(N114)</f>
        <v>1.1235679709936236E-3</v>
      </c>
      <c r="P114" s="48">
        <v>1</v>
      </c>
      <c r="Q114" s="33" cm="1">
        <f t="array" ref="Q114:Q115">TRANSPOSE(MMULT(TRANSPOSE(_xlfn.ANCHORARRAY(O114)),B114:C117))</f>
        <v>3.9752048503328898E-2</v>
      </c>
      <c r="R114" s="36" cm="1">
        <f t="array" ref="R114">SUM(1*_xlfn.ANCHORARRAY(O114))</f>
        <v>9.4744353974694967E-2</v>
      </c>
      <c r="S114" s="54" cm="1">
        <f t="array" ref="S114:S115">E114:E115-G114*_xlfn.ANCHORARRAY(Q114)</f>
        <v>4.0684613164006613</v>
      </c>
      <c r="T114" s="63">
        <f t="shared" ref="T114" si="82">F114-G114*R114</f>
        <v>-5.4951915602115635</v>
      </c>
    </row>
    <row r="115" spans="1:20" x14ac:dyDescent="0.35">
      <c r="A115" s="23"/>
      <c r="B115" s="3">
        <v>0</v>
      </c>
      <c r="C115" s="3">
        <v>1</v>
      </c>
      <c r="D115" s="4">
        <v>0</v>
      </c>
      <c r="E115" s="6">
        <f t="shared" si="81"/>
        <v>4.1082133649039898</v>
      </c>
      <c r="H115" s="40">
        <v>-1.2922338413328784</v>
      </c>
      <c r="I115" s="34">
        <f t="shared" si="46"/>
        <v>0.21547495000148978</v>
      </c>
      <c r="J115" s="34">
        <v>0</v>
      </c>
      <c r="K115" s="34">
        <v>0.24267677615438954</v>
      </c>
      <c r="L115" s="44"/>
      <c r="M115" s="34">
        <v>0.31866413953317968</v>
      </c>
      <c r="N115" s="34">
        <v>0.16904549592334525</v>
      </c>
      <c r="O115" s="34">
        <v>5.3868737500372445E-2</v>
      </c>
      <c r="P115" s="35"/>
      <c r="Q115" s="34">
        <v>3.9752048503328898E-2</v>
      </c>
      <c r="R115" s="35"/>
      <c r="S115" s="55">
        <v>4.0684613164006613</v>
      </c>
      <c r="T115" s="64"/>
    </row>
    <row r="116" spans="1:20" x14ac:dyDescent="0.35">
      <c r="A116" s="23"/>
      <c r="B116" s="3">
        <v>1</v>
      </c>
      <c r="C116" s="3">
        <v>0</v>
      </c>
      <c r="D116" s="4">
        <v>0</v>
      </c>
      <c r="H116" s="40">
        <v>-1.2922338413328784</v>
      </c>
      <c r="I116" s="34">
        <f t="shared" si="46"/>
        <v>0.21547495000148978</v>
      </c>
      <c r="J116" s="34">
        <v>0</v>
      </c>
      <c r="K116" s="34">
        <v>0.24267677615438954</v>
      </c>
      <c r="L116" s="44"/>
      <c r="M116" s="34">
        <v>0.31866413953317968</v>
      </c>
      <c r="N116" s="34">
        <v>0.16904549592334525</v>
      </c>
      <c r="O116" s="34">
        <v>5.3868737500372445E-2</v>
      </c>
      <c r="P116" s="35"/>
      <c r="Q116" s="35"/>
      <c r="R116" s="35"/>
      <c r="S116" s="56"/>
      <c r="T116" s="64"/>
    </row>
    <row r="117" spans="1:20" ht="15" thickBot="1" x14ac:dyDescent="0.4">
      <c r="A117" s="24"/>
      <c r="B117" s="12">
        <v>1</v>
      </c>
      <c r="C117" s="12">
        <v>1</v>
      </c>
      <c r="D117" s="13">
        <v>1</v>
      </c>
      <c r="E117" s="14"/>
      <c r="F117" s="14"/>
      <c r="G117" s="14"/>
      <c r="H117" s="49">
        <v>2.8159795235711114</v>
      </c>
      <c r="I117" s="50">
        <f t="shared" si="46"/>
        <v>0.94353324401182581</v>
      </c>
      <c r="J117" s="50">
        <v>5.8123680017552387E-2</v>
      </c>
      <c r="K117" s="50">
        <v>0</v>
      </c>
      <c r="L117" s="51"/>
      <c r="M117" s="46">
        <v>-0.2649615173462469</v>
      </c>
      <c r="N117" s="50">
        <v>5.3278261456346183E-2</v>
      </c>
      <c r="O117" s="50">
        <v>-1.4116688997043547E-2</v>
      </c>
      <c r="P117" s="37"/>
      <c r="Q117" s="37"/>
      <c r="R117" s="37"/>
      <c r="S117" s="57"/>
      <c r="T117" s="65"/>
    </row>
    <row r="118" spans="1:20" x14ac:dyDescent="0.35">
      <c r="A118" s="22">
        <f t="shared" ref="A118" si="83">A114+1</f>
        <v>29</v>
      </c>
      <c r="B118" s="7">
        <v>0</v>
      </c>
      <c r="C118" s="7">
        <v>0</v>
      </c>
      <c r="D118" s="8">
        <v>0</v>
      </c>
      <c r="E118" s="15">
        <f t="shared" ref="E118:F119" si="84">S114</f>
        <v>4.0684613164006613</v>
      </c>
      <c r="F118" s="16">
        <f t="shared" si="84"/>
        <v>-5.4951915602115635</v>
      </c>
      <c r="G118" s="11">
        <v>1</v>
      </c>
      <c r="H118" s="42" cm="1">
        <f t="array" ref="H118:H121">MMULT(B118:C121,E118:E119)+F118</f>
        <v>-5.4951915602115635</v>
      </c>
      <c r="I118" s="33">
        <f t="shared" si="46"/>
        <v>4.0896756247266672E-3</v>
      </c>
      <c r="J118" s="33" cm="1">
        <f t="array" ref="J118:J121">-D118:D121*LN(I118:I121)</f>
        <v>0</v>
      </c>
      <c r="K118" s="33" cm="1">
        <f t="array" ref="K118:K121">-(1-D118:D121)*LN(1-I118:I121)</f>
        <v>4.0980612187996764E-3</v>
      </c>
      <c r="L118" s="47" cm="1">
        <f t="array" ref="L118">SUM(_xlfn.ANCHORARRAY(J118)+_xlfn.ANCHORARRAY(K118))/4</f>
        <v>0.12582128764046452</v>
      </c>
      <c r="M118" s="33" cm="1">
        <f t="array" ref="M118:M121">1/4*(I118:I121-D118:D121)/(I118:I121*(1-I118:I121))</f>
        <v>0.2510266174384958</v>
      </c>
      <c r="N118" s="33" cm="1">
        <f t="array" ref="N118:N121">I118:I121*(1-I118:I121)</f>
        <v>4.0729501780111836E-3</v>
      </c>
      <c r="O118" s="33" cm="1">
        <f t="array" ref="O118:O121">M118:M121*_xlfn.ANCHORARRAY(N118)</f>
        <v>1.0224189061816668E-3</v>
      </c>
      <c r="P118" s="48">
        <v>1</v>
      </c>
      <c r="Q118" s="33" cm="1">
        <f t="array" ref="Q118:Q119">TRANSPOSE(MMULT(TRANSPOSE(_xlfn.ANCHORARRAY(O118)),B118:C121))</f>
        <v>3.1777042088608438E-2</v>
      </c>
      <c r="R118" s="36" cm="1">
        <f t="array" ref="R118">SUM(1*_xlfn.ANCHORARRAY(O118))</f>
        <v>8.1201626350528022E-2</v>
      </c>
      <c r="S118" s="54" cm="1">
        <f t="array" ref="S118:S119">E118:E119-G118*_xlfn.ANCHORARRAY(Q118)</f>
        <v>4.0366842743120532</v>
      </c>
      <c r="T118" s="63">
        <f t="shared" ref="T118" si="85">F118-G118*R118</f>
        <v>-5.5763931865620915</v>
      </c>
    </row>
    <row r="119" spans="1:20" x14ac:dyDescent="0.35">
      <c r="A119" s="23"/>
      <c r="B119" s="3">
        <v>0</v>
      </c>
      <c r="C119" s="3">
        <v>1</v>
      </c>
      <c r="D119" s="4">
        <v>0</v>
      </c>
      <c r="E119" s="6">
        <f t="shared" si="84"/>
        <v>4.0684613164006613</v>
      </c>
      <c r="H119" s="40">
        <v>-1.4267302438109022</v>
      </c>
      <c r="I119" s="34">
        <f t="shared" si="46"/>
        <v>0.19360866142295166</v>
      </c>
      <c r="J119" s="34">
        <v>0</v>
      </c>
      <c r="K119" s="34">
        <v>0.2151861225745908</v>
      </c>
      <c r="L119" s="44"/>
      <c r="M119" s="34">
        <v>0.31002317118280065</v>
      </c>
      <c r="N119" s="34">
        <v>0.15612434764496452</v>
      </c>
      <c r="O119" s="34">
        <v>4.8402165355737915E-2</v>
      </c>
      <c r="P119" s="35"/>
      <c r="Q119" s="34">
        <v>3.1777042088608438E-2</v>
      </c>
      <c r="R119" s="35"/>
      <c r="S119" s="55">
        <v>4.0366842743120532</v>
      </c>
      <c r="T119" s="64"/>
    </row>
    <row r="120" spans="1:20" x14ac:dyDescent="0.35">
      <c r="A120" s="23"/>
      <c r="B120" s="3">
        <v>1</v>
      </c>
      <c r="C120" s="3">
        <v>0</v>
      </c>
      <c r="D120" s="4">
        <v>0</v>
      </c>
      <c r="H120" s="40">
        <v>-1.4267302438109022</v>
      </c>
      <c r="I120" s="34">
        <f t="shared" si="46"/>
        <v>0.19360866142295166</v>
      </c>
      <c r="J120" s="34">
        <v>0</v>
      </c>
      <c r="K120" s="34">
        <v>0.2151861225745908</v>
      </c>
      <c r="L120" s="44"/>
      <c r="M120" s="34">
        <v>0.31002317118280065</v>
      </c>
      <c r="N120" s="34">
        <v>0.15612434764496452</v>
      </c>
      <c r="O120" s="34">
        <v>4.8402165355737915E-2</v>
      </c>
      <c r="P120" s="35"/>
      <c r="Q120" s="35"/>
      <c r="R120" s="35"/>
      <c r="S120" s="56"/>
      <c r="T120" s="64"/>
    </row>
    <row r="121" spans="1:20" ht="15" thickBot="1" x14ac:dyDescent="0.4">
      <c r="A121" s="24"/>
      <c r="B121" s="12">
        <v>1</v>
      </c>
      <c r="C121" s="12">
        <v>1</v>
      </c>
      <c r="D121" s="13">
        <v>1</v>
      </c>
      <c r="E121" s="14"/>
      <c r="F121" s="14"/>
      <c r="G121" s="14"/>
      <c r="H121" s="49">
        <v>2.6417310725897591</v>
      </c>
      <c r="I121" s="50">
        <f t="shared" si="46"/>
        <v>0.93349950693148209</v>
      </c>
      <c r="J121" s="50">
        <v>6.8814844193876748E-2</v>
      </c>
      <c r="K121" s="50">
        <v>0</v>
      </c>
      <c r="L121" s="51"/>
      <c r="M121" s="46">
        <v>-0.26780946121951166</v>
      </c>
      <c r="N121" s="50">
        <v>6.2078177490161909E-2</v>
      </c>
      <c r="O121" s="50">
        <v>-1.6625123267129477E-2</v>
      </c>
      <c r="P121" s="37"/>
      <c r="Q121" s="37"/>
      <c r="R121" s="37"/>
      <c r="S121" s="57"/>
      <c r="T121" s="65"/>
    </row>
    <row r="122" spans="1:20" x14ac:dyDescent="0.35">
      <c r="A122" s="22">
        <f t="shared" ref="A122" si="86">A118+1</f>
        <v>30</v>
      </c>
      <c r="B122" s="7">
        <v>0</v>
      </c>
      <c r="C122" s="7">
        <v>0</v>
      </c>
      <c r="D122" s="8">
        <v>0</v>
      </c>
      <c r="E122" s="15">
        <f t="shared" ref="E122:F123" si="87">S118</f>
        <v>4.0366842743120532</v>
      </c>
      <c r="F122" s="16">
        <f t="shared" si="87"/>
        <v>-5.5763931865620915</v>
      </c>
      <c r="G122" s="11">
        <v>1</v>
      </c>
      <c r="H122" s="42" cm="1">
        <f t="array" ref="H122:H125">MMULT(B122:C125,E122:E123)+F122</f>
        <v>-5.5763931865620915</v>
      </c>
      <c r="I122" s="33">
        <f t="shared" si="46"/>
        <v>3.7719158107473675E-3</v>
      </c>
      <c r="J122" s="33" cm="1">
        <f t="array" ref="J122:J125">-D122:D125*LN(I122:I125)</f>
        <v>0</v>
      </c>
      <c r="K122" s="33" cm="1">
        <f t="array" ref="K122:K125">-(1-D122:D125)*LN(1-I122:I125)</f>
        <v>3.7790474240672785E-3</v>
      </c>
      <c r="L122" s="47" cm="1">
        <f t="array" ref="L122">SUM(_xlfn.ANCHORARRAY(J122)+_xlfn.ANCHORARRAY(K122))/4</f>
        <v>0.11786761599104403</v>
      </c>
      <c r="M122" s="33" cm="1">
        <f t="array" ref="M122:M125">1/4*(I122:I125-D122:D125)/(I122:I125*(1-I122:I125))</f>
        <v>0.25094654925679416</v>
      </c>
      <c r="N122" s="33" cm="1">
        <f t="array" ref="N122:N125">I122:I125*(1-I122:I125)</f>
        <v>3.7576884618640018E-3</v>
      </c>
      <c r="O122" s="33" cm="1">
        <f t="array" ref="O122:O125">M122:M125*_xlfn.ANCHORARRAY(N122)</f>
        <v>9.4297895268684177E-4</v>
      </c>
      <c r="P122" s="48">
        <v>1</v>
      </c>
      <c r="Q122" s="33" cm="1">
        <f t="array" ref="Q122:Q123">TRANSPOSE(MMULT(TRANSPOSE(_xlfn.ANCHORARRAY(O122)),B122:C125))</f>
        <v>2.5126775942003347E-2</v>
      </c>
      <c r="R122" s="36" cm="1">
        <f t="array" ref="R122">SUM(1*_xlfn.ANCHORARRAY(O122))</f>
        <v>7.0214153483706632E-2</v>
      </c>
      <c r="S122" s="54" cm="1">
        <f t="array" ref="S122:S123">E122:E123-G122*_xlfn.ANCHORARRAY(Q122)</f>
        <v>4.0115574983700499</v>
      </c>
      <c r="T122" s="63">
        <f t="shared" ref="T122" si="88">F122-G122*R122</f>
        <v>-5.6466073400457981</v>
      </c>
    </row>
    <row r="123" spans="1:20" x14ac:dyDescent="0.35">
      <c r="A123" s="23"/>
      <c r="B123" s="3">
        <v>0</v>
      </c>
      <c r="C123" s="3">
        <v>1</v>
      </c>
      <c r="D123" s="4">
        <v>0</v>
      </c>
      <c r="E123" s="6">
        <f t="shared" si="87"/>
        <v>4.0366842743120532</v>
      </c>
      <c r="H123" s="40">
        <v>-1.5397089122500383</v>
      </c>
      <c r="I123" s="34">
        <f t="shared" si="46"/>
        <v>0.17657759435606576</v>
      </c>
      <c r="J123" s="34">
        <v>0</v>
      </c>
      <c r="K123" s="34">
        <v>0.19428595888716552</v>
      </c>
      <c r="L123" s="44"/>
      <c r="M123" s="34">
        <v>0.30361087855569657</v>
      </c>
      <c r="N123" s="34">
        <v>0.14539794752749044</v>
      </c>
      <c r="O123" s="34">
        <v>4.4144398589016441E-2</v>
      </c>
      <c r="P123" s="35"/>
      <c r="Q123" s="34">
        <v>2.5126775942003347E-2</v>
      </c>
      <c r="R123" s="35"/>
      <c r="S123" s="55">
        <v>4.0115574983700499</v>
      </c>
      <c r="T123" s="64"/>
    </row>
    <row r="124" spans="1:20" x14ac:dyDescent="0.35">
      <c r="A124" s="23"/>
      <c r="B124" s="3">
        <v>1</v>
      </c>
      <c r="C124" s="3">
        <v>0</v>
      </c>
      <c r="D124" s="4">
        <v>0</v>
      </c>
      <c r="H124" s="40">
        <v>-1.5397089122500383</v>
      </c>
      <c r="I124" s="34">
        <f t="shared" si="46"/>
        <v>0.17657759435606576</v>
      </c>
      <c r="J124" s="34">
        <v>0</v>
      </c>
      <c r="K124" s="34">
        <v>0.19428595888716552</v>
      </c>
      <c r="L124" s="44"/>
      <c r="M124" s="34">
        <v>0.30361087855569657</v>
      </c>
      <c r="N124" s="34">
        <v>0.14539794752749044</v>
      </c>
      <c r="O124" s="34">
        <v>4.4144398589016441E-2</v>
      </c>
      <c r="P124" s="35"/>
      <c r="Q124" s="35"/>
      <c r="R124" s="35"/>
      <c r="S124" s="56"/>
      <c r="T124" s="64"/>
    </row>
    <row r="125" spans="1:20" ht="15" thickBot="1" x14ac:dyDescent="0.4">
      <c r="A125" s="24"/>
      <c r="B125" s="12">
        <v>1</v>
      </c>
      <c r="C125" s="12">
        <v>1</v>
      </c>
      <c r="D125" s="13">
        <v>1</v>
      </c>
      <c r="E125" s="14"/>
      <c r="F125" s="14"/>
      <c r="G125" s="14"/>
      <c r="H125" s="49">
        <v>2.496975362062015</v>
      </c>
      <c r="I125" s="50">
        <f t="shared" si="46"/>
        <v>0.92392950941194762</v>
      </c>
      <c r="J125" s="50">
        <v>7.9119498765777868E-2</v>
      </c>
      <c r="K125" s="50">
        <v>0</v>
      </c>
      <c r="L125" s="51"/>
      <c r="M125" s="46">
        <v>-0.27058341296958599</v>
      </c>
      <c r="N125" s="50">
        <v>7.0283771049745411E-2</v>
      </c>
      <c r="O125" s="50">
        <v>-1.9017622647013094E-2</v>
      </c>
      <c r="P125" s="37"/>
      <c r="Q125" s="37"/>
      <c r="R125" s="37"/>
      <c r="S125" s="57"/>
      <c r="T125" s="65"/>
    </row>
    <row r="126" spans="1:20" x14ac:dyDescent="0.35">
      <c r="A126" s="22">
        <f t="shared" ref="A126" si="89">A122+1</f>
        <v>31</v>
      </c>
      <c r="B126" s="7">
        <v>0</v>
      </c>
      <c r="C126" s="7">
        <v>0</v>
      </c>
      <c r="D126" s="8">
        <v>0</v>
      </c>
      <c r="E126" s="15">
        <f t="shared" ref="E126:F127" si="90">S122</f>
        <v>4.0115574983700499</v>
      </c>
      <c r="F126" s="16">
        <f t="shared" si="90"/>
        <v>-5.6466073400457981</v>
      </c>
      <c r="G126" s="11">
        <v>1</v>
      </c>
      <c r="H126" s="42" cm="1">
        <f t="array" ref="H126:H129">MMULT(B126:C129,E126:E127)+F126</f>
        <v>-5.6466073400457981</v>
      </c>
      <c r="I126" s="33">
        <f t="shared" si="46"/>
        <v>3.5170574282597147E-3</v>
      </c>
      <c r="J126" s="33" cm="1">
        <f t="array" ref="J126:J129">-D126:D129*LN(I126:I129)</f>
        <v>0</v>
      </c>
      <c r="K126" s="33" cm="1">
        <f t="array" ref="K126:K129">-(1-D126:D129)*LN(1-I126:I129)</f>
        <v>3.5232568147369673E-3</v>
      </c>
      <c r="L126" s="47" cm="1">
        <f t="array" ref="L126">SUM(_xlfn.ANCHORARRAY(J126)+_xlfn.ANCHORARRAY(K126))/4</f>
        <v>0.112132725952083</v>
      </c>
      <c r="M126" s="33" cm="1">
        <f t="array" ref="M126:M129">1/4*(I126:I129-D126:D129)/(I126:I129*(1-I126:I129))</f>
        <v>0.25088236769492078</v>
      </c>
      <c r="N126" s="33" cm="1">
        <f t="array" ref="N126:N129">I126:I129*(1-I126:I129)</f>
        <v>3.5046877353060381E-3</v>
      </c>
      <c r="O126" s="33" cm="1">
        <f t="array" ref="O126:O129">M126:M129*_xlfn.ANCHORARRAY(N126)</f>
        <v>8.7926435706492867E-4</v>
      </c>
      <c r="P126" s="48">
        <v>1</v>
      </c>
      <c r="Q126" s="33" cm="1">
        <f t="array" ref="Q126:Q127">TRANSPOSE(MMULT(TRANSPOSE(_xlfn.ANCHORARRAY(O126)),B126:C129))</f>
        <v>1.9539505224692388E-2</v>
      </c>
      <c r="R126" s="36" cm="1">
        <f t="array" ref="R126">SUM(1*_xlfn.ANCHORARRAY(O126))</f>
        <v>6.1203708927437345E-2</v>
      </c>
      <c r="S126" s="54" cm="1">
        <f t="array" ref="S126:S127">E126:E127-G126*_xlfn.ANCHORARRAY(Q126)</f>
        <v>3.9920179931453577</v>
      </c>
      <c r="T126" s="63">
        <f t="shared" ref="T126" si="91">F126-G126*R126</f>
        <v>-5.7078110489732357</v>
      </c>
    </row>
    <row r="127" spans="1:20" x14ac:dyDescent="0.35">
      <c r="A127" s="23"/>
      <c r="B127" s="3">
        <v>0</v>
      </c>
      <c r="C127" s="3">
        <v>1</v>
      </c>
      <c r="D127" s="4">
        <v>0</v>
      </c>
      <c r="E127" s="6">
        <f t="shared" si="90"/>
        <v>4.0115574983700499</v>
      </c>
      <c r="H127" s="40">
        <v>-1.6350498416757482</v>
      </c>
      <c r="I127" s="34">
        <f t="shared" si="46"/>
        <v>0.16313975738272013</v>
      </c>
      <c r="J127" s="34">
        <v>0</v>
      </c>
      <c r="K127" s="34">
        <v>0.17809819660730428</v>
      </c>
      <c r="L127" s="44"/>
      <c r="M127" s="34">
        <v>0.29873566369711285</v>
      </c>
      <c r="N127" s="34">
        <v>0.13652517694382735</v>
      </c>
      <c r="O127" s="34">
        <v>4.0784939345680032E-2</v>
      </c>
      <c r="P127" s="35"/>
      <c r="Q127" s="34">
        <v>1.9539505224692388E-2</v>
      </c>
      <c r="R127" s="35"/>
      <c r="S127" s="55">
        <v>3.9920179931453577</v>
      </c>
      <c r="T127" s="64"/>
    </row>
    <row r="128" spans="1:20" x14ac:dyDescent="0.35">
      <c r="A128" s="23"/>
      <c r="B128" s="3">
        <v>1</v>
      </c>
      <c r="C128" s="3">
        <v>0</v>
      </c>
      <c r="D128" s="4">
        <v>0</v>
      </c>
      <c r="H128" s="40">
        <v>-1.6350498416757482</v>
      </c>
      <c r="I128" s="34">
        <f t="shared" si="46"/>
        <v>0.16313975738272013</v>
      </c>
      <c r="J128" s="34">
        <v>0</v>
      </c>
      <c r="K128" s="34">
        <v>0.17809819660730428</v>
      </c>
      <c r="L128" s="44"/>
      <c r="M128" s="34">
        <v>0.29873566369711285</v>
      </c>
      <c r="N128" s="34">
        <v>0.13652517694382735</v>
      </c>
      <c r="O128" s="34">
        <v>4.0784939345680032E-2</v>
      </c>
      <c r="P128" s="35"/>
      <c r="Q128" s="35"/>
      <c r="R128" s="35"/>
      <c r="S128" s="56"/>
      <c r="T128" s="64"/>
    </row>
    <row r="129" spans="1:20" ht="15" thickBot="1" x14ac:dyDescent="0.4">
      <c r="A129" s="24"/>
      <c r="B129" s="12">
        <v>1</v>
      </c>
      <c r="C129" s="12">
        <v>1</v>
      </c>
      <c r="D129" s="13">
        <v>1</v>
      </c>
      <c r="E129" s="14"/>
      <c r="F129" s="14"/>
      <c r="G129" s="14"/>
      <c r="H129" s="49">
        <v>2.3765076566943018</v>
      </c>
      <c r="I129" s="50">
        <f t="shared" si="46"/>
        <v>0.91501826351604942</v>
      </c>
      <c r="J129" s="50">
        <v>8.8811253778986451E-2</v>
      </c>
      <c r="K129" s="50">
        <v>0</v>
      </c>
      <c r="L129" s="51"/>
      <c r="M129" s="46">
        <v>-0.2732185902381335</v>
      </c>
      <c r="N129" s="50">
        <v>7.7759840948122966E-2</v>
      </c>
      <c r="O129" s="50">
        <v>-2.1245434120987644E-2</v>
      </c>
      <c r="P129" s="37"/>
      <c r="Q129" s="37"/>
      <c r="R129" s="37"/>
      <c r="S129" s="57"/>
      <c r="T129" s="65"/>
    </row>
    <row r="130" spans="1:20" x14ac:dyDescent="0.35">
      <c r="A130" s="22">
        <f t="shared" ref="A130" si="92">A126+1</f>
        <v>32</v>
      </c>
      <c r="B130" s="7">
        <v>0</v>
      </c>
      <c r="C130" s="7">
        <v>0</v>
      </c>
      <c r="D130" s="8">
        <v>0</v>
      </c>
      <c r="E130" s="15">
        <f t="shared" ref="E130:F131" si="93">S126</f>
        <v>3.9920179931453577</v>
      </c>
      <c r="F130" s="16">
        <f t="shared" si="93"/>
        <v>-5.7078110489732357</v>
      </c>
      <c r="G130" s="11">
        <v>1</v>
      </c>
      <c r="H130" s="42" cm="1">
        <f t="array" ref="H130:H133">MMULT(B130:C133,E130:E131)+F130</f>
        <v>-5.7078110489732357</v>
      </c>
      <c r="I130" s="33">
        <f t="shared" si="46"/>
        <v>3.3089462891145519E-3</v>
      </c>
      <c r="J130" s="33" cm="1">
        <f t="array" ref="J130:J133">-D130:D133*LN(I130:I133)</f>
        <v>0</v>
      </c>
      <c r="K130" s="33" cm="1">
        <f t="array" ref="K130:K133">-(1-D130:D133)*LN(1-I130:I133)</f>
        <v>3.3144329586265639E-3</v>
      </c>
      <c r="L130" s="47" cm="1">
        <f t="array" ref="L130">SUM(_xlfn.ANCHORARRAY(J130)+_xlfn.ANCHORARRAY(K130))/4</f>
        <v>0.10794386750217565</v>
      </c>
      <c r="M130" s="33" cm="1">
        <f t="array" ref="M130:M133">1/4*(I130:I133-D130:D133)/(I130:I133*(1-I130:I133))</f>
        <v>0.25082998294125214</v>
      </c>
      <c r="N130" s="33" cm="1">
        <f t="array" ref="N130:N133">I130:I133*(1-I130:I133)</f>
        <v>3.2979971635703066E-3</v>
      </c>
      <c r="O130" s="33" cm="1">
        <f t="array" ref="O130:O133">M130:M133*_xlfn.ANCHORARRAY(N130)</f>
        <v>8.2723657227863796E-4</v>
      </c>
      <c r="P130" s="48">
        <v>1</v>
      </c>
      <c r="Q130" s="33" cm="1">
        <f t="array" ref="Q130:Q131">TRANSPOSE(MMULT(TRANSPOSE(_xlfn.ANCHORARRAY(O130)),B130:C133))</f>
        <v>1.4825650668744562E-2</v>
      </c>
      <c r="R130" s="36" cm="1">
        <f t="array" ref="R130">SUM(1*_xlfn.ANCHORARRAY(O130))</f>
        <v>5.3756346892181756E-2</v>
      </c>
      <c r="S130" s="54" cm="1">
        <f t="array" ref="S130:S131">E130:E131-G130*_xlfn.ANCHORARRAY(Q130)</f>
        <v>3.9771923424766129</v>
      </c>
      <c r="T130" s="63">
        <f t="shared" ref="T130" si="94">F130-G130*R130</f>
        <v>-5.7615673958654172</v>
      </c>
    </row>
    <row r="131" spans="1:20" x14ac:dyDescent="0.35">
      <c r="A131" s="23"/>
      <c r="B131" s="3">
        <v>0</v>
      </c>
      <c r="C131" s="3">
        <v>1</v>
      </c>
      <c r="D131" s="4">
        <v>0</v>
      </c>
      <c r="E131" s="6">
        <f t="shared" si="93"/>
        <v>3.9920179931453577</v>
      </c>
      <c r="H131" s="40">
        <v>-1.715793055827878</v>
      </c>
      <c r="I131" s="34">
        <f t="shared" ref="I131:I194" si="95">1/(1+EXP(-H131))</f>
        <v>0.15241383860463423</v>
      </c>
      <c r="J131" s="34">
        <v>0</v>
      </c>
      <c r="K131" s="34">
        <v>0.16536277953184106</v>
      </c>
      <c r="L131" s="44"/>
      <c r="M131" s="34">
        <v>0.29495526400340177</v>
      </c>
      <c r="N131" s="34">
        <v>0.12918386040643473</v>
      </c>
      <c r="O131" s="34">
        <v>3.8103459651158557E-2</v>
      </c>
      <c r="P131" s="35"/>
      <c r="Q131" s="34">
        <v>1.4825650668744562E-2</v>
      </c>
      <c r="R131" s="35"/>
      <c r="S131" s="55">
        <v>3.9771923424766129</v>
      </c>
      <c r="T131" s="64"/>
    </row>
    <row r="132" spans="1:20" x14ac:dyDescent="0.35">
      <c r="A132" s="23"/>
      <c r="B132" s="3">
        <v>1</v>
      </c>
      <c r="C132" s="3">
        <v>0</v>
      </c>
      <c r="D132" s="4">
        <v>0</v>
      </c>
      <c r="H132" s="40">
        <v>-1.715793055827878</v>
      </c>
      <c r="I132" s="34">
        <f t="shared" si="95"/>
        <v>0.15241383860463423</v>
      </c>
      <c r="J132" s="34">
        <v>0</v>
      </c>
      <c r="K132" s="34">
        <v>0.16536277953184106</v>
      </c>
      <c r="L132" s="44"/>
      <c r="M132" s="34">
        <v>0.29495526400340177</v>
      </c>
      <c r="N132" s="34">
        <v>0.12918386040643473</v>
      </c>
      <c r="O132" s="34">
        <v>3.8103459651158557E-2</v>
      </c>
      <c r="P132" s="35"/>
      <c r="Q132" s="35"/>
      <c r="R132" s="35"/>
      <c r="S132" s="56"/>
      <c r="T132" s="64"/>
    </row>
    <row r="133" spans="1:20" ht="15" thickBot="1" x14ac:dyDescent="0.4">
      <c r="A133" s="24"/>
      <c r="B133" s="12">
        <v>1</v>
      </c>
      <c r="C133" s="12">
        <v>1</v>
      </c>
      <c r="D133" s="13">
        <v>1</v>
      </c>
      <c r="E133" s="14"/>
      <c r="F133" s="14"/>
      <c r="G133" s="14"/>
      <c r="H133" s="49">
        <v>2.2762249373174797</v>
      </c>
      <c r="I133" s="50">
        <f t="shared" si="95"/>
        <v>0.90688876407034402</v>
      </c>
      <c r="J133" s="50">
        <v>9.7735477986393871E-2</v>
      </c>
      <c r="K133" s="50">
        <v>0</v>
      </c>
      <c r="L133" s="51"/>
      <c r="M133" s="46">
        <v>-0.27566776643911362</v>
      </c>
      <c r="N133" s="50">
        <v>8.4441533673307922E-2</v>
      </c>
      <c r="O133" s="50">
        <v>-2.3277808982413994E-2</v>
      </c>
      <c r="P133" s="37"/>
      <c r="Q133" s="37"/>
      <c r="R133" s="37"/>
      <c r="S133" s="57"/>
      <c r="T133" s="65"/>
    </row>
    <row r="134" spans="1:20" x14ac:dyDescent="0.35">
      <c r="A134" s="22">
        <f t="shared" ref="A134" si="96">A130+1</f>
        <v>33</v>
      </c>
      <c r="B134" s="7">
        <v>0</v>
      </c>
      <c r="C134" s="7">
        <v>0</v>
      </c>
      <c r="D134" s="8">
        <v>0</v>
      </c>
      <c r="E134" s="15">
        <f t="shared" ref="E134:F135" si="97">S130</f>
        <v>3.9771923424766129</v>
      </c>
      <c r="F134" s="16">
        <f t="shared" si="97"/>
        <v>-5.7615673958654172</v>
      </c>
      <c r="G134" s="11">
        <v>1</v>
      </c>
      <c r="H134" s="42" cm="1">
        <f t="array" ref="H134:H137">MMULT(B134:C137,E134:E135)+F134</f>
        <v>-5.7615673958654172</v>
      </c>
      <c r="I134" s="33">
        <f t="shared" si="95"/>
        <v>3.1363090462551589E-3</v>
      </c>
      <c r="J134" s="33" cm="1">
        <f t="array" ref="J134:J137">-D134:D137*LN(I134:I137)</f>
        <v>0</v>
      </c>
      <c r="K134" s="33" cm="1">
        <f t="array" ref="K134:K137">-(1-D134:D137)*LN(1-I134:I137)</f>
        <v>3.1412375710877906E-3</v>
      </c>
      <c r="L134" s="47" cm="1">
        <f t="array" ref="L134">SUM(_xlfn.ANCHORARRAY(J134)+_xlfn.ANCHORARRAY(K134))/4</f>
        <v>0.10484030969072292</v>
      </c>
      <c r="M134" s="33" cm="1">
        <f t="array" ref="M134:M137">1/4*(I134:I137-D134:D137)/(I134:I137*(1-I134:I137))</f>
        <v>0.25078654410696172</v>
      </c>
      <c r="N134" s="33" cm="1">
        <f t="array" ref="N134:N137">I134:I137*(1-I134:I137)</f>
        <v>3.1264726118215369E-3</v>
      </c>
      <c r="O134" s="33" cm="1">
        <f t="array" ref="O134:O137">M134:M137*_xlfn.ANCHORARRAY(N134)</f>
        <v>7.8407726156378972E-4</v>
      </c>
      <c r="P134" s="48">
        <v>1</v>
      </c>
      <c r="Q134" s="33" cm="1">
        <f t="array" ref="Q134:Q135">TRANSPOSE(MMULT(TRANSPOSE(_xlfn.ANCHORARRAY(O134)),B134:C137))</f>
        <v>1.0841597022281858E-2</v>
      </c>
      <c r="R134" s="36" cm="1">
        <f t="array" ref="R134">SUM(1*_xlfn.ANCHORARRAY(O134))</f>
        <v>4.7566610257075051E-2</v>
      </c>
      <c r="S134" s="54" cm="1">
        <f t="array" ref="S134:S135">E134:E135-G134*_xlfn.ANCHORARRAY(Q134)</f>
        <v>3.966350745454331</v>
      </c>
      <c r="T134" s="63">
        <f t="shared" ref="T134" si="98">F134-G134*R134</f>
        <v>-5.8091340061224921</v>
      </c>
    </row>
    <row r="135" spans="1:20" x14ac:dyDescent="0.35">
      <c r="A135" s="23"/>
      <c r="B135" s="3">
        <v>0</v>
      </c>
      <c r="C135" s="3">
        <v>1</v>
      </c>
      <c r="D135" s="4">
        <v>0</v>
      </c>
      <c r="E135" s="6">
        <f t="shared" si="97"/>
        <v>3.9771923424766129</v>
      </c>
      <c r="H135" s="40">
        <v>-1.7843750533888043</v>
      </c>
      <c r="I135" s="34">
        <f t="shared" si="95"/>
        <v>0.1437637438929176</v>
      </c>
      <c r="J135" s="34">
        <v>0</v>
      </c>
      <c r="K135" s="34">
        <v>0.15520894079632644</v>
      </c>
      <c r="L135" s="44"/>
      <c r="M135" s="34">
        <v>0.29197548949472957</v>
      </c>
      <c r="N135" s="34">
        <v>0.12309572983480919</v>
      </c>
      <c r="O135" s="34">
        <v>3.59409359732294E-2</v>
      </c>
      <c r="P135" s="35"/>
      <c r="Q135" s="34">
        <v>1.0841597022281858E-2</v>
      </c>
      <c r="R135" s="35"/>
      <c r="S135" s="55">
        <v>3.966350745454331</v>
      </c>
      <c r="T135" s="64"/>
    </row>
    <row r="136" spans="1:20" x14ac:dyDescent="0.35">
      <c r="A136" s="23"/>
      <c r="B136" s="3">
        <v>1</v>
      </c>
      <c r="C136" s="3">
        <v>0</v>
      </c>
      <c r="D136" s="4">
        <v>0</v>
      </c>
      <c r="H136" s="40">
        <v>-1.7843750533888043</v>
      </c>
      <c r="I136" s="34">
        <f t="shared" si="95"/>
        <v>0.1437637438929176</v>
      </c>
      <c r="J136" s="34">
        <v>0</v>
      </c>
      <c r="K136" s="34">
        <v>0.15520894079632644</v>
      </c>
      <c r="L136" s="44"/>
      <c r="M136" s="34">
        <v>0.29197548949472957</v>
      </c>
      <c r="N136" s="34">
        <v>0.12309572983480919</v>
      </c>
      <c r="O136" s="34">
        <v>3.59409359732294E-2</v>
      </c>
      <c r="P136" s="35"/>
      <c r="Q136" s="35"/>
      <c r="R136" s="35"/>
      <c r="S136" s="56"/>
      <c r="T136" s="64"/>
    </row>
    <row r="137" spans="1:20" ht="15" thickBot="1" x14ac:dyDescent="0.4">
      <c r="A137" s="24"/>
      <c r="B137" s="12">
        <v>1</v>
      </c>
      <c r="C137" s="12">
        <v>1</v>
      </c>
      <c r="D137" s="13">
        <v>1</v>
      </c>
      <c r="E137" s="14"/>
      <c r="F137" s="14"/>
      <c r="G137" s="14"/>
      <c r="H137" s="49">
        <v>2.1928172890878086</v>
      </c>
      <c r="I137" s="50">
        <f t="shared" si="95"/>
        <v>0.89960264419620983</v>
      </c>
      <c r="J137" s="50">
        <v>0.10580211959915096</v>
      </c>
      <c r="K137" s="50">
        <v>0</v>
      </c>
      <c r="L137" s="51"/>
      <c r="M137" s="46">
        <v>-0.27790047262852774</v>
      </c>
      <c r="N137" s="50">
        <v>9.0317726751397334E-2</v>
      </c>
      <c r="O137" s="50">
        <v>-2.5099338950947542E-2</v>
      </c>
      <c r="P137" s="37"/>
      <c r="Q137" s="37"/>
      <c r="R137" s="37"/>
      <c r="S137" s="57"/>
      <c r="T137" s="65"/>
    </row>
    <row r="138" spans="1:20" x14ac:dyDescent="0.35">
      <c r="A138" s="22">
        <f t="shared" ref="A138" si="99">A134+1</f>
        <v>34</v>
      </c>
      <c r="B138" s="7">
        <v>0</v>
      </c>
      <c r="C138" s="7">
        <v>0</v>
      </c>
      <c r="D138" s="8">
        <v>0</v>
      </c>
      <c r="E138" s="15">
        <f t="shared" ref="E138:F139" si="100">S134</f>
        <v>3.966350745454331</v>
      </c>
      <c r="F138" s="16">
        <f t="shared" si="100"/>
        <v>-5.8091340061224921</v>
      </c>
      <c r="G138" s="11">
        <v>1</v>
      </c>
      <c r="H138" s="42" cm="1">
        <f t="array" ref="H138:H141">MMULT(B138:C141,E138:E139)+F138</f>
        <v>-5.8091340061224921</v>
      </c>
      <c r="I138" s="33">
        <f t="shared" si="95"/>
        <v>2.9910537109458816E-3</v>
      </c>
      <c r="J138" s="33" cm="1">
        <f t="array" ref="J138:J141">-D138:D141*LN(I138:I141)</f>
        <v>0</v>
      </c>
      <c r="K138" s="33" cm="1">
        <f t="array" ref="K138:K141">-(1-D138:D141)*LN(1-I138:I141)</f>
        <v>2.9955358518775565E-3</v>
      </c>
      <c r="L138" s="47" cm="1">
        <f t="array" ref="L138">SUM(_xlfn.ANCHORARRAY(J138)+_xlfn.ANCHORARRAY(K138))/4</f>
        <v>0.10250220367082255</v>
      </c>
      <c r="M138" s="33" cm="1">
        <f t="array" ref="M138:M141">1/4*(I138:I141-D138:D141)/(I138:I141*(1-I138:I141))</f>
        <v>0.25075000673817394</v>
      </c>
      <c r="N138" s="33" cm="1">
        <f t="array" ref="N138:N141">I138:I141*(1-I138:I141)</f>
        <v>2.9821073086441184E-3</v>
      </c>
      <c r="O138" s="33" cm="1">
        <f t="array" ref="O138:O141">M138:M141*_xlfn.ANCHORARRAY(N138)</f>
        <v>7.4776342773647041E-4</v>
      </c>
      <c r="P138" s="48">
        <v>1</v>
      </c>
      <c r="Q138" s="33" cm="1">
        <f t="array" ref="Q138:Q139">TRANSPOSE(MMULT(TRANSPOSE(_xlfn.ANCHORARRAY(O138)),B138:C141))</f>
        <v>7.4738132524933415E-3</v>
      </c>
      <c r="R138" s="36" cm="1">
        <f t="array" ref="R138">SUM(1*_xlfn.ANCHORARRAY(O138))</f>
        <v>4.2402190091629183E-2</v>
      </c>
      <c r="S138" s="54" cm="1">
        <f t="array" ref="S138:S139">E138:E139-G138*_xlfn.ANCHORARRAY(Q138)</f>
        <v>3.9588769322018376</v>
      </c>
      <c r="T138" s="63">
        <f t="shared" ref="T138" si="101">F138-G138*R138</f>
        <v>-5.8515361962141217</v>
      </c>
    </row>
    <row r="139" spans="1:20" x14ac:dyDescent="0.35">
      <c r="A139" s="23"/>
      <c r="B139" s="3">
        <v>0</v>
      </c>
      <c r="C139" s="3">
        <v>1</v>
      </c>
      <c r="D139" s="4">
        <v>0</v>
      </c>
      <c r="E139" s="6">
        <f t="shared" si="100"/>
        <v>3.966350745454331</v>
      </c>
      <c r="H139" s="40">
        <v>-1.8427832606681611</v>
      </c>
      <c r="I139" s="34">
        <f t="shared" si="95"/>
        <v>0.13672245364559749</v>
      </c>
      <c r="J139" s="34">
        <v>0</v>
      </c>
      <c r="K139" s="34">
        <v>0.14701903316681786</v>
      </c>
      <c r="L139" s="44"/>
      <c r="M139" s="34">
        <v>0.28959400259597068</v>
      </c>
      <c r="N139" s="34">
        <v>0.11802942431472492</v>
      </c>
      <c r="O139" s="34">
        <v>3.4180613411399371E-2</v>
      </c>
      <c r="P139" s="35"/>
      <c r="Q139" s="34">
        <v>7.4738132524933415E-3</v>
      </c>
      <c r="R139" s="35"/>
      <c r="S139" s="55">
        <v>3.9588769322018376</v>
      </c>
      <c r="T139" s="64"/>
    </row>
    <row r="140" spans="1:20" x14ac:dyDescent="0.35">
      <c r="A140" s="23"/>
      <c r="B140" s="3">
        <v>1</v>
      </c>
      <c r="C140" s="3">
        <v>0</v>
      </c>
      <c r="D140" s="4">
        <v>0</v>
      </c>
      <c r="H140" s="40">
        <v>-1.8427832606681611</v>
      </c>
      <c r="I140" s="34">
        <f t="shared" si="95"/>
        <v>0.13672245364559749</v>
      </c>
      <c r="J140" s="34">
        <v>0</v>
      </c>
      <c r="K140" s="34">
        <v>0.14701903316681786</v>
      </c>
      <c r="L140" s="44"/>
      <c r="M140" s="34">
        <v>0.28959400259597068</v>
      </c>
      <c r="N140" s="34">
        <v>0.11802942431472492</v>
      </c>
      <c r="O140" s="34">
        <v>3.4180613411399371E-2</v>
      </c>
      <c r="P140" s="35"/>
      <c r="Q140" s="35"/>
      <c r="R140" s="35"/>
      <c r="S140" s="56"/>
      <c r="T140" s="64"/>
    </row>
    <row r="141" spans="1:20" ht="15" thickBot="1" x14ac:dyDescent="0.4">
      <c r="A141" s="24"/>
      <c r="B141" s="12">
        <v>1</v>
      </c>
      <c r="C141" s="12">
        <v>1</v>
      </c>
      <c r="D141" s="13">
        <v>1</v>
      </c>
      <c r="E141" s="14"/>
      <c r="F141" s="14"/>
      <c r="G141" s="14"/>
      <c r="H141" s="49">
        <v>2.1235674847861699</v>
      </c>
      <c r="I141" s="50">
        <f t="shared" si="95"/>
        <v>0.89317279936437588</v>
      </c>
      <c r="J141" s="50">
        <v>0.11297521249777694</v>
      </c>
      <c r="K141" s="50">
        <v>0</v>
      </c>
      <c r="L141" s="51"/>
      <c r="M141" s="46">
        <v>-0.2799010451033796</v>
      </c>
      <c r="N141" s="50">
        <v>9.5415149839980229E-2</v>
      </c>
      <c r="O141" s="50">
        <v>-2.670680015890603E-2</v>
      </c>
      <c r="P141" s="37"/>
      <c r="Q141" s="37"/>
      <c r="R141" s="37"/>
      <c r="S141" s="57"/>
      <c r="T141" s="65"/>
    </row>
    <row r="142" spans="1:20" x14ac:dyDescent="0.35">
      <c r="A142" s="22">
        <f t="shared" ref="A142" si="102">A138+1</f>
        <v>35</v>
      </c>
      <c r="B142" s="7">
        <v>0</v>
      </c>
      <c r="C142" s="7">
        <v>0</v>
      </c>
      <c r="D142" s="8">
        <v>0</v>
      </c>
      <c r="E142" s="15">
        <f t="shared" ref="E142:F143" si="103">S138</f>
        <v>3.9588769322018376</v>
      </c>
      <c r="F142" s="16">
        <f t="shared" si="103"/>
        <v>-5.8515361962141217</v>
      </c>
      <c r="G142" s="11">
        <v>1</v>
      </c>
      <c r="H142" s="42" cm="1">
        <f t="array" ref="H142:H145">MMULT(B142:C145,E142:E143)+F142</f>
        <v>-5.8515361962141217</v>
      </c>
      <c r="I142" s="33">
        <f t="shared" si="95"/>
        <v>2.8672337952700172E-3</v>
      </c>
      <c r="J142" s="33" cm="1">
        <f t="array" ref="J142:J145">-D142:D145*LN(I142:I145)</f>
        <v>0</v>
      </c>
      <c r="K142" s="33" cm="1">
        <f t="array" ref="K142:K145">-(1-D142:D145)*LN(1-I142:I145)</f>
        <v>2.8713521842282049E-3</v>
      </c>
      <c r="L142" s="47" cm="1">
        <f t="array" ref="L142">SUM(_xlfn.ANCHORARRAY(J142)+_xlfn.ANCHORARRAY(K142))/4</f>
        <v>0.10070554569591114</v>
      </c>
      <c r="M142" s="33" cm="1">
        <f t="array" ref="M142:M145">1/4*(I142:I145-D142:D145)/(I142:I145*(1-I142:I145))</f>
        <v>0.25071886961607509</v>
      </c>
      <c r="N142" s="33" cm="1">
        <f t="array" ref="N142:N145">I142:I145*(1-I142:I145)</f>
        <v>2.8590127656332787E-3</v>
      </c>
      <c r="O142" s="33" cm="1">
        <f t="array" ref="O142:O145">M142:M145*_xlfn.ANCHORARRAY(N142)</f>
        <v>7.1680844881750431E-4</v>
      </c>
      <c r="P142" s="48">
        <v>1</v>
      </c>
      <c r="Q142" s="33" cm="1">
        <f t="array" ref="Q142:Q143">TRANSPOSE(MMULT(TRANSPOSE(_xlfn.ANCHORARRAY(O142)),B142:C145))</f>
        <v>4.6294135810072273E-3</v>
      </c>
      <c r="R142" s="36" cm="1">
        <f t="array" ref="R142">SUM(1*_xlfn.ANCHORARRAY(O142))</f>
        <v>3.8081611799633069E-2</v>
      </c>
      <c r="S142" s="54" cm="1">
        <f t="array" ref="S142:S143">E142:E143-G142*_xlfn.ANCHORARRAY(Q142)</f>
        <v>3.9542475186208303</v>
      </c>
      <c r="T142" s="63">
        <f t="shared" ref="T142" si="104">F142-G142*R142</f>
        <v>-5.8896178080137549</v>
      </c>
    </row>
    <row r="143" spans="1:20" x14ac:dyDescent="0.35">
      <c r="A143" s="23"/>
      <c r="B143" s="3">
        <v>0</v>
      </c>
      <c r="C143" s="3">
        <v>1</v>
      </c>
      <c r="D143" s="4">
        <v>0</v>
      </c>
      <c r="E143" s="6">
        <f t="shared" si="103"/>
        <v>3.9588769322018376</v>
      </c>
      <c r="H143" s="40">
        <v>-1.8926592640122841</v>
      </c>
      <c r="I143" s="34">
        <f t="shared" si="95"/>
        <v>0.13094155907923338</v>
      </c>
      <c r="J143" s="34">
        <v>0</v>
      </c>
      <c r="K143" s="34">
        <v>0.14034490520609338</v>
      </c>
      <c r="L143" s="44"/>
      <c r="M143" s="34">
        <v>0.28766765067620215</v>
      </c>
      <c r="N143" s="34">
        <v>0.11379586718513303</v>
      </c>
      <c r="O143" s="34">
        <v>3.2735389769808346E-2</v>
      </c>
      <c r="P143" s="35"/>
      <c r="Q143" s="34">
        <v>4.6294135810072273E-3</v>
      </c>
      <c r="R143" s="35"/>
      <c r="S143" s="55">
        <v>3.9542475186208303</v>
      </c>
      <c r="T143" s="64"/>
    </row>
    <row r="144" spans="1:20" x14ac:dyDescent="0.35">
      <c r="A144" s="23"/>
      <c r="B144" s="3">
        <v>1</v>
      </c>
      <c r="C144" s="3">
        <v>0</v>
      </c>
      <c r="D144" s="4">
        <v>0</v>
      </c>
      <c r="H144" s="40">
        <v>-1.8926592640122841</v>
      </c>
      <c r="I144" s="34">
        <f t="shared" si="95"/>
        <v>0.13094155907923338</v>
      </c>
      <c r="J144" s="34">
        <v>0</v>
      </c>
      <c r="K144" s="34">
        <v>0.14034490520609338</v>
      </c>
      <c r="L144" s="44"/>
      <c r="M144" s="34">
        <v>0.28766765067620215</v>
      </c>
      <c r="N144" s="34">
        <v>0.11379586718513303</v>
      </c>
      <c r="O144" s="34">
        <v>3.2735389769808346E-2</v>
      </c>
      <c r="P144" s="35"/>
      <c r="Q144" s="35"/>
      <c r="R144" s="35"/>
      <c r="S144" s="56"/>
      <c r="T144" s="64"/>
    </row>
    <row r="145" spans="1:20" ht="15" thickBot="1" x14ac:dyDescent="0.4">
      <c r="A145" s="24"/>
      <c r="B145" s="12">
        <v>1</v>
      </c>
      <c r="C145" s="12">
        <v>1</v>
      </c>
      <c r="D145" s="13">
        <v>1</v>
      </c>
      <c r="E145" s="14"/>
      <c r="F145" s="14"/>
      <c r="G145" s="14"/>
      <c r="H145" s="49">
        <v>2.0662176681895534</v>
      </c>
      <c r="I145" s="50">
        <f t="shared" si="95"/>
        <v>0.88757609524479553</v>
      </c>
      <c r="J145" s="50">
        <v>0.11926102018722963</v>
      </c>
      <c r="K145" s="50">
        <v>0</v>
      </c>
      <c r="L145" s="51"/>
      <c r="M145" s="46">
        <v>-0.28166599048732766</v>
      </c>
      <c r="N145" s="50">
        <v>9.978477039479719E-2</v>
      </c>
      <c r="O145" s="50">
        <v>-2.8105976188801118E-2</v>
      </c>
      <c r="P145" s="37"/>
      <c r="Q145" s="37"/>
      <c r="R145" s="37"/>
      <c r="S145" s="57"/>
      <c r="T145" s="65"/>
    </row>
    <row r="146" spans="1:20" x14ac:dyDescent="0.35">
      <c r="A146" s="22">
        <f t="shared" ref="A146" si="105">A142+1</f>
        <v>36</v>
      </c>
      <c r="B146" s="7">
        <v>0</v>
      </c>
      <c r="C146" s="7">
        <v>0</v>
      </c>
      <c r="D146" s="8">
        <v>0</v>
      </c>
      <c r="E146" s="15">
        <f t="shared" ref="E146:F147" si="106">S142</f>
        <v>3.9542475186208303</v>
      </c>
      <c r="F146" s="16">
        <f t="shared" si="106"/>
        <v>-5.8896178080137549</v>
      </c>
      <c r="G146" s="11">
        <v>1</v>
      </c>
      <c r="H146" s="42" cm="1">
        <f t="array" ref="H146:H149">MMULT(B146:C149,E146:E147)+F146</f>
        <v>-5.8896178080137549</v>
      </c>
      <c r="I146" s="33">
        <f t="shared" si="95"/>
        <v>2.7603935509983501E-3</v>
      </c>
      <c r="J146" s="33" cm="1">
        <f t="array" ref="J146:J149">-D146:D149*LN(I146:I149)</f>
        <v>0</v>
      </c>
      <c r="K146" s="33" cm="1">
        <f t="array" ref="K146:K149">-(1-D146:D149)*LN(1-I146:I149)</f>
        <v>2.7642104630142298E-3</v>
      </c>
      <c r="L146" s="47" cm="1">
        <f t="array" ref="L146">SUM(_xlfn.ANCHORARRAY(J146)+_xlfn.ANCHORARRAY(K146))/4</f>
        <v>9.9292637734553102E-2</v>
      </c>
      <c r="M146" s="33" cm="1">
        <f t="array" ref="M146:M149">1/4*(I146:I149-D146:D149)/(I146:I149*(1-I146:I149))</f>
        <v>0.25069200860383684</v>
      </c>
      <c r="N146" s="33" cm="1">
        <f t="array" ref="N146:N149">I146:I149*(1-I146:I149)</f>
        <v>2.7527737784419568E-3</v>
      </c>
      <c r="O146" s="33" cm="1">
        <f t="array" ref="O146:O149">M146:M149*_xlfn.ANCHORARRAY(N146)</f>
        <v>6.9009838774958742E-4</v>
      </c>
      <c r="P146" s="48">
        <v>1</v>
      </c>
      <c r="Q146" s="33" cm="1">
        <f t="array" ref="Q146:Q147">TRANSPOSE(MMULT(TRANSPOSE(_xlfn.ANCHORARRAY(O146)),B146:C149))</f>
        <v>2.2305557895234487E-3</v>
      </c>
      <c r="R146" s="36" cm="1">
        <f t="array" ref="R146">SUM(1*_xlfn.ANCHORARRAY(O146))</f>
        <v>3.4459994388344461E-2</v>
      </c>
      <c r="S146" s="54" cm="1">
        <f t="array" ref="S146:S147">E146:E147-G146*_xlfn.ANCHORARRAY(Q146)</f>
        <v>3.9520169628313071</v>
      </c>
      <c r="T146" s="63">
        <f t="shared" ref="T146" si="107">F146-G146*R146</f>
        <v>-5.924077802402099</v>
      </c>
    </row>
    <row r="147" spans="1:20" x14ac:dyDescent="0.35">
      <c r="A147" s="23"/>
      <c r="B147" s="3">
        <v>0</v>
      </c>
      <c r="C147" s="3">
        <v>1</v>
      </c>
      <c r="D147" s="4">
        <v>0</v>
      </c>
      <c r="E147" s="6">
        <f t="shared" si="106"/>
        <v>3.9542475186208303</v>
      </c>
      <c r="H147" s="40">
        <v>-1.9353702893929245</v>
      </c>
      <c r="I147" s="34">
        <f t="shared" si="95"/>
        <v>0.12615736084428567</v>
      </c>
      <c r="J147" s="34">
        <v>0</v>
      </c>
      <c r="K147" s="34">
        <v>0.1348549662695526</v>
      </c>
      <c r="L147" s="44"/>
      <c r="M147" s="34">
        <v>0.28609269998720127</v>
      </c>
      <c r="N147" s="34">
        <v>0.11024168114909037</v>
      </c>
      <c r="O147" s="34">
        <v>3.1539340211071416E-2</v>
      </c>
      <c r="P147" s="35"/>
      <c r="Q147" s="34">
        <v>2.2305557895234487E-3</v>
      </c>
      <c r="R147" s="35"/>
      <c r="S147" s="55">
        <v>3.9520169628313071</v>
      </c>
      <c r="T147" s="64"/>
    </row>
    <row r="148" spans="1:20" x14ac:dyDescent="0.35">
      <c r="A148" s="23"/>
      <c r="B148" s="3">
        <v>1</v>
      </c>
      <c r="C148" s="3">
        <v>0</v>
      </c>
      <c r="D148" s="4">
        <v>0</v>
      </c>
      <c r="H148" s="40">
        <v>-1.9353702893929245</v>
      </c>
      <c r="I148" s="34">
        <f t="shared" si="95"/>
        <v>0.12615736084428567</v>
      </c>
      <c r="J148" s="34">
        <v>0</v>
      </c>
      <c r="K148" s="34">
        <v>0.1348549662695526</v>
      </c>
      <c r="L148" s="44"/>
      <c r="M148" s="34">
        <v>0.28609269998720127</v>
      </c>
      <c r="N148" s="34">
        <v>0.11024168114909037</v>
      </c>
      <c r="O148" s="34">
        <v>3.1539340211071416E-2</v>
      </c>
      <c r="P148" s="35"/>
      <c r="Q148" s="35"/>
      <c r="R148" s="35"/>
      <c r="S148" s="56"/>
      <c r="T148" s="64"/>
    </row>
    <row r="149" spans="1:20" ht="15" thickBot="1" x14ac:dyDescent="0.4">
      <c r="A149" s="24"/>
      <c r="B149" s="12">
        <v>1</v>
      </c>
      <c r="C149" s="12">
        <v>1</v>
      </c>
      <c r="D149" s="13">
        <v>1</v>
      </c>
      <c r="E149" s="14"/>
      <c r="F149" s="14"/>
      <c r="G149" s="14"/>
      <c r="H149" s="49">
        <v>2.0188772292279058</v>
      </c>
      <c r="I149" s="50">
        <f t="shared" si="95"/>
        <v>0.88276486231380813</v>
      </c>
      <c r="J149" s="50">
        <v>0.12469640793609296</v>
      </c>
      <c r="K149" s="50">
        <v>0</v>
      </c>
      <c r="L149" s="51"/>
      <c r="M149" s="46">
        <v>-0.28320112260101399</v>
      </c>
      <c r="N149" s="50">
        <v>0.1034910601778915</v>
      </c>
      <c r="O149" s="50">
        <v>-2.9308784421547968E-2</v>
      </c>
      <c r="P149" s="37"/>
      <c r="Q149" s="37"/>
      <c r="R149" s="37"/>
      <c r="S149" s="57"/>
      <c r="T149" s="65"/>
    </row>
    <row r="150" spans="1:20" x14ac:dyDescent="0.35">
      <c r="A150" s="22">
        <f t="shared" ref="A150" si="108">A146+1</f>
        <v>37</v>
      </c>
      <c r="B150" s="7">
        <v>0</v>
      </c>
      <c r="C150" s="7">
        <v>0</v>
      </c>
      <c r="D150" s="8">
        <v>0</v>
      </c>
      <c r="E150" s="15">
        <f t="shared" ref="E150:F151" si="109">S146</f>
        <v>3.9520169628313071</v>
      </c>
      <c r="F150" s="16">
        <f t="shared" si="109"/>
        <v>-5.924077802402099</v>
      </c>
      <c r="G150" s="11">
        <v>1</v>
      </c>
      <c r="H150" s="42" cm="1">
        <f t="array" ref="H150:H153">MMULT(B150:C153,E150:E151)+F150</f>
        <v>-5.924077802402099</v>
      </c>
      <c r="I150" s="33">
        <f t="shared" si="95"/>
        <v>2.6671400961989266E-3</v>
      </c>
      <c r="J150" s="33" cm="1">
        <f t="array" ref="J150:J153">-D150:D153*LN(I150:I153)</f>
        <v>0</v>
      </c>
      <c r="K150" s="33" cm="1">
        <f t="array" ref="K150:K153">-(1-D150:D153)*LN(1-I150:I153)</f>
        <v>2.6707032513781969E-3</v>
      </c>
      <c r="L150" s="47" cm="1">
        <f t="array" ref="L150">SUM(_xlfn.ANCHORARRAY(J150)+_xlfn.ANCHORARRAY(K150))/4</f>
        <v>9.8152155908159608E-2</v>
      </c>
      <c r="M150" s="33" cm="1">
        <f t="array" ref="M150:M153">1/4*(I150:I153-D150:D153)/(I150:I153*(1-I150:I153))</f>
        <v>0.25066856818907385</v>
      </c>
      <c r="N150" s="33" cm="1">
        <f t="array" ref="N150:N153">I150:I153*(1-I150:I153)</f>
        <v>2.6600264599061746E-3</v>
      </c>
      <c r="O150" s="33" cm="1">
        <f t="array" ref="O150:O153">M150:M153*_xlfn.ANCHORARRAY(N150)</f>
        <v>6.6678502404973164E-4</v>
      </c>
      <c r="P150" s="48">
        <v>1</v>
      </c>
      <c r="Q150" s="33" cm="1">
        <f t="array" ref="Q150:Q151">TRANSPOSE(MMULT(TRANSPOSE(_xlfn.ANCHORARRAY(O150)),B150:C153))</f>
        <v>2.1104732645832805E-4</v>
      </c>
      <c r="R150" s="36" cm="1">
        <f t="array" ref="R150">SUM(1*_xlfn.ANCHORARRAY(O150))</f>
        <v>3.1419758490770944E-2</v>
      </c>
      <c r="S150" s="54" cm="1">
        <f t="array" ref="S150:S151">E150:E151-G150*_xlfn.ANCHORARRAY(Q150)</f>
        <v>3.9518059155048486</v>
      </c>
      <c r="T150" s="63">
        <f t="shared" ref="T150" si="110">F150-G150*R150</f>
        <v>-5.9554975608928702</v>
      </c>
    </row>
    <row r="151" spans="1:20" x14ac:dyDescent="0.35">
      <c r="A151" s="23"/>
      <c r="B151" s="3">
        <v>0</v>
      </c>
      <c r="C151" s="3">
        <v>1</v>
      </c>
      <c r="D151" s="4">
        <v>0</v>
      </c>
      <c r="E151" s="6">
        <f t="shared" si="109"/>
        <v>3.9520169628313071</v>
      </c>
      <c r="H151" s="40">
        <v>-1.9720608395707919</v>
      </c>
      <c r="I151" s="34">
        <f t="shared" si="95"/>
        <v>0.12216770456105155</v>
      </c>
      <c r="J151" s="34">
        <v>0</v>
      </c>
      <c r="K151" s="34">
        <v>0.13029971106399477</v>
      </c>
      <c r="L151" s="44"/>
      <c r="M151" s="34">
        <v>0.284792438486204</v>
      </c>
      <c r="N151" s="34">
        <v>0.10724275652333518</v>
      </c>
      <c r="O151" s="34">
        <v>3.0541926140262885E-2</v>
      </c>
      <c r="P151" s="35"/>
      <c r="Q151" s="34">
        <v>2.1104732645832805E-4</v>
      </c>
      <c r="R151" s="35"/>
      <c r="S151" s="55">
        <v>3.9518059155048486</v>
      </c>
      <c r="T151" s="64"/>
    </row>
    <row r="152" spans="1:20" x14ac:dyDescent="0.35">
      <c r="A152" s="23"/>
      <c r="B152" s="3">
        <v>1</v>
      </c>
      <c r="C152" s="3">
        <v>0</v>
      </c>
      <c r="D152" s="4">
        <v>0</v>
      </c>
      <c r="H152" s="40">
        <v>-1.9720608395707919</v>
      </c>
      <c r="I152" s="34">
        <f t="shared" si="95"/>
        <v>0.12216770456105155</v>
      </c>
      <c r="J152" s="34">
        <v>0</v>
      </c>
      <c r="K152" s="34">
        <v>0.13029971106399477</v>
      </c>
      <c r="L152" s="44"/>
      <c r="M152" s="34">
        <v>0.284792438486204</v>
      </c>
      <c r="N152" s="34">
        <v>0.10724275652333518</v>
      </c>
      <c r="O152" s="34">
        <v>3.0541926140262885E-2</v>
      </c>
      <c r="P152" s="35"/>
      <c r="Q152" s="35"/>
      <c r="R152" s="35"/>
      <c r="S152" s="56"/>
      <c r="T152" s="64"/>
    </row>
    <row r="153" spans="1:20" ht="15" thickBot="1" x14ac:dyDescent="0.4">
      <c r="A153" s="24"/>
      <c r="B153" s="12">
        <v>1</v>
      </c>
      <c r="C153" s="12">
        <v>1</v>
      </c>
      <c r="D153" s="13">
        <v>1</v>
      </c>
      <c r="E153" s="14"/>
      <c r="F153" s="14"/>
      <c r="G153" s="14"/>
      <c r="H153" s="49">
        <v>1.9799561232605152</v>
      </c>
      <c r="I153" s="50">
        <f t="shared" si="95"/>
        <v>0.87867648474478177</v>
      </c>
      <c r="J153" s="50">
        <v>0.12933849825327071</v>
      </c>
      <c r="K153" s="50">
        <v>0</v>
      </c>
      <c r="L153" s="51"/>
      <c r="M153" s="46">
        <v>-0.28451882386793859</v>
      </c>
      <c r="N153" s="50">
        <v>0.10660411990133506</v>
      </c>
      <c r="O153" s="50">
        <v>-3.0330878813804557E-2</v>
      </c>
      <c r="P153" s="37"/>
      <c r="Q153" s="37"/>
      <c r="R153" s="37"/>
      <c r="S153" s="57"/>
      <c r="T153" s="65"/>
    </row>
    <row r="154" spans="1:20" x14ac:dyDescent="0.35">
      <c r="A154" s="22">
        <f t="shared" ref="A154" si="111">A150+1</f>
        <v>38</v>
      </c>
      <c r="B154" s="7">
        <v>0</v>
      </c>
      <c r="C154" s="7">
        <v>0</v>
      </c>
      <c r="D154" s="8">
        <v>0</v>
      </c>
      <c r="E154" s="15">
        <f t="shared" ref="E154:F155" si="112">S150</f>
        <v>3.9518059155048486</v>
      </c>
      <c r="F154" s="16">
        <f t="shared" si="112"/>
        <v>-5.9554975608928702</v>
      </c>
      <c r="G154" s="11">
        <v>1</v>
      </c>
      <c r="H154" s="42" cm="1">
        <f t="array" ref="H154:H157">MMULT(B154:C157,E154:E155)+F154</f>
        <v>-5.9554975608928702</v>
      </c>
      <c r="I154" s="33">
        <f t="shared" si="95"/>
        <v>2.5848552656542734E-3</v>
      </c>
      <c r="J154" s="33" cm="1">
        <f t="array" ref="J154:J157">-D154:D157*LN(I154:I157)</f>
        <v>0</v>
      </c>
      <c r="K154" s="33" cm="1">
        <f t="array" ref="K154:K157">-(1-D154:D157)*LN(1-I154:I157)</f>
        <v>2.5882017720935176E-3</v>
      </c>
      <c r="L154" s="47" cm="1">
        <f t="array" ref="L154">SUM(_xlfn.ANCHORARRAY(J154)+_xlfn.ANCHORARRAY(K154))/4</f>
        <v>9.7205421646728962E-2</v>
      </c>
      <c r="M154" s="33" cm="1">
        <f t="array" ref="M154:M157">1/4*(I154:I157-D154:D157)/(I154:I157*(1-I154:I157))</f>
        <v>0.25064788851445169</v>
      </c>
      <c r="N154" s="33" cm="1">
        <f t="array" ref="N154:N157">I154:I157*(1-I154:I157)</f>
        <v>2.5781737889098927E-3</v>
      </c>
      <c r="O154" s="33" cm="1">
        <f t="array" ref="O154:O157">M154:M157*_xlfn.ANCHORARRAY(N154)</f>
        <v>6.4621381641356834E-4</v>
      </c>
      <c r="P154" s="48">
        <v>1</v>
      </c>
      <c r="Q154" s="33" cm="1">
        <f t="array" ref="Q154:Q155">TRANSPOSE(MMULT(TRANSPOSE(_xlfn.ANCHORARRAY(O154)),B154:C157))</f>
        <v>-1.4858139916644232E-3</v>
      </c>
      <c r="R154" s="36" cm="1">
        <f t="array" ref="R154">SUM(1*_xlfn.ANCHORARRAY(O154))</f>
        <v>2.8864366696039014E-2</v>
      </c>
      <c r="S154" s="54" cm="1">
        <f t="array" ref="S154:S155">E154:E155-G154*_xlfn.ANCHORARRAY(Q154)</f>
        <v>3.9532917294965131</v>
      </c>
      <c r="T154" s="63">
        <f t="shared" ref="T154" si="113">F154-G154*R154</f>
        <v>-5.9843619275889095</v>
      </c>
    </row>
    <row r="155" spans="1:20" x14ac:dyDescent="0.35">
      <c r="A155" s="23"/>
      <c r="B155" s="3">
        <v>0</v>
      </c>
      <c r="C155" s="3">
        <v>1</v>
      </c>
      <c r="D155" s="4">
        <v>0</v>
      </c>
      <c r="E155" s="6">
        <f t="shared" si="112"/>
        <v>3.9518059155048486</v>
      </c>
      <c r="H155" s="40">
        <v>-2.0036916453880216</v>
      </c>
      <c r="I155" s="34">
        <f t="shared" si="95"/>
        <v>0.11881586748515949</v>
      </c>
      <c r="J155" s="34">
        <v>0</v>
      </c>
      <c r="K155" s="34">
        <v>0.12648867089464527</v>
      </c>
      <c r="L155" s="44"/>
      <c r="M155" s="34">
        <v>0.28370914860497626</v>
      </c>
      <c r="N155" s="34">
        <v>0.10469865711890851</v>
      </c>
      <c r="O155" s="34">
        <v>2.9703966871289868E-2</v>
      </c>
      <c r="P155" s="35"/>
      <c r="Q155" s="34">
        <v>-1.4858139916644232E-3</v>
      </c>
      <c r="R155" s="35"/>
      <c r="S155" s="55">
        <v>3.9532917294965131</v>
      </c>
      <c r="T155" s="64"/>
    </row>
    <row r="156" spans="1:20" x14ac:dyDescent="0.35">
      <c r="A156" s="23"/>
      <c r="B156" s="3">
        <v>1</v>
      </c>
      <c r="C156" s="3">
        <v>0</v>
      </c>
      <c r="D156" s="4">
        <v>0</v>
      </c>
      <c r="H156" s="40">
        <v>-2.0036916453880216</v>
      </c>
      <c r="I156" s="34">
        <f t="shared" si="95"/>
        <v>0.11881586748515949</v>
      </c>
      <c r="J156" s="34">
        <v>0</v>
      </c>
      <c r="K156" s="34">
        <v>0.12648867089464527</v>
      </c>
      <c r="L156" s="44"/>
      <c r="M156" s="34">
        <v>0.28370914860497626</v>
      </c>
      <c r="N156" s="34">
        <v>0.10469865711890851</v>
      </c>
      <c r="O156" s="34">
        <v>2.9703966871289868E-2</v>
      </c>
      <c r="P156" s="35"/>
      <c r="Q156" s="35"/>
      <c r="R156" s="35"/>
      <c r="S156" s="56"/>
      <c r="T156" s="64"/>
    </row>
    <row r="157" spans="1:20" ht="15" thickBot="1" x14ac:dyDescent="0.4">
      <c r="A157" s="24"/>
      <c r="B157" s="12">
        <v>1</v>
      </c>
      <c r="C157" s="12">
        <v>1</v>
      </c>
      <c r="D157" s="13">
        <v>1</v>
      </c>
      <c r="E157" s="14"/>
      <c r="F157" s="14"/>
      <c r="G157" s="14"/>
      <c r="H157" s="49">
        <v>1.948114270116827</v>
      </c>
      <c r="I157" s="50">
        <f t="shared" si="95"/>
        <v>0.87524087654818283</v>
      </c>
      <c r="J157" s="50">
        <v>0.13325614302553179</v>
      </c>
      <c r="K157" s="50">
        <v>0</v>
      </c>
      <c r="L157" s="51"/>
      <c r="M157" s="46">
        <v>-0.28563565379391564</v>
      </c>
      <c r="N157" s="50">
        <v>0.1091942845673514</v>
      </c>
      <c r="O157" s="50">
        <v>-3.1189780862954292E-2</v>
      </c>
      <c r="P157" s="37"/>
      <c r="Q157" s="37"/>
      <c r="R157" s="37"/>
      <c r="S157" s="57"/>
      <c r="T157" s="65"/>
    </row>
    <row r="158" spans="1:20" x14ac:dyDescent="0.35">
      <c r="A158" s="22">
        <f t="shared" ref="A158" si="114">A154+1</f>
        <v>39</v>
      </c>
      <c r="B158" s="7">
        <v>0</v>
      </c>
      <c r="C158" s="7">
        <v>0</v>
      </c>
      <c r="D158" s="8">
        <v>0</v>
      </c>
      <c r="E158" s="15">
        <f t="shared" ref="E158:F159" si="115">S154</f>
        <v>3.9532917294965131</v>
      </c>
      <c r="F158" s="16">
        <f t="shared" si="115"/>
        <v>-5.9843619275889095</v>
      </c>
      <c r="G158" s="11">
        <v>1</v>
      </c>
      <c r="H158" s="42" cm="1">
        <f t="array" ref="H158:H161">MMULT(B158:C161,E158:E159)+F158</f>
        <v>-5.9843619275889095</v>
      </c>
      <c r="I158" s="33">
        <f t="shared" si="95"/>
        <v>2.5114962624527551E-3</v>
      </c>
      <c r="J158" s="33" cm="1">
        <f t="array" ref="J158:J161">-D158:D161*LN(I158:I161)</f>
        <v>0</v>
      </c>
      <c r="K158" s="33" cm="1">
        <f t="array" ref="K158:K161">-(1-D158:D161)*LN(1-I158:I161)</f>
        <v>2.5146553596732987E-3</v>
      </c>
      <c r="L158" s="47" cm="1">
        <f t="array" ref="L158">SUM(_xlfn.ANCHORARRAY(J158)+_xlfn.ANCHORARRAY(K158))/4</f>
        <v>9.6396815127651692E-2</v>
      </c>
      <c r="M158" s="33" cm="1">
        <f t="array" ref="M158:M161">1/4*(I158:I161-D158:D161)/(I158:I161*(1-I158:I161))</f>
        <v>0.25062945493934075</v>
      </c>
      <c r="N158" s="33" cm="1">
        <f t="array" ref="N158:N161">I158:I161*(1-I158:I161)</f>
        <v>2.5051886489764409E-3</v>
      </c>
      <c r="O158" s="33" cm="1">
        <f t="array" ref="O158:O161">M158:M161*_xlfn.ANCHORARRAY(N158)</f>
        <v>6.2787406561318887E-4</v>
      </c>
      <c r="P158" s="48">
        <v>1</v>
      </c>
      <c r="Q158" s="33" cm="1">
        <f t="array" ref="Q158:Q159">TRANSPOSE(MMULT(TRANSPOSE(_xlfn.ANCHORARRAY(O158)),B158:C161))</f>
        <v>-2.9087224360548232E-3</v>
      </c>
      <c r="R158" s="36" cm="1">
        <f t="array" ref="R158">SUM(1*_xlfn.ANCHORARRAY(O158))</f>
        <v>2.6713939556800598E-2</v>
      </c>
      <c r="S158" s="54" cm="1">
        <f t="array" ref="S158:S159">E158:E159-G158*_xlfn.ANCHORARRAY(Q158)</f>
        <v>3.9562004519325678</v>
      </c>
      <c r="T158" s="63">
        <f t="shared" ref="T158" si="116">F158-G158*R158</f>
        <v>-6.0110758671457099</v>
      </c>
    </row>
    <row r="159" spans="1:20" x14ac:dyDescent="0.35">
      <c r="A159" s="23"/>
      <c r="B159" s="3">
        <v>0</v>
      </c>
      <c r="C159" s="3">
        <v>1</v>
      </c>
      <c r="D159" s="4">
        <v>0</v>
      </c>
      <c r="E159" s="6">
        <f t="shared" si="115"/>
        <v>3.9532917294965131</v>
      </c>
      <c r="H159" s="40">
        <v>-2.0310701980923964</v>
      </c>
      <c r="I159" s="34">
        <f t="shared" si="95"/>
        <v>0.11597915170896891</v>
      </c>
      <c r="J159" s="34">
        <v>0</v>
      </c>
      <c r="K159" s="34">
        <v>0.12327463258296475</v>
      </c>
      <c r="L159" s="44"/>
      <c r="M159" s="34">
        <v>0.28279876032708312</v>
      </c>
      <c r="N159" s="34">
        <v>0.10252798807783689</v>
      </c>
      <c r="O159" s="34">
        <v>2.8994787927242232E-2</v>
      </c>
      <c r="P159" s="35"/>
      <c r="Q159" s="34">
        <v>-2.9087224360548232E-3</v>
      </c>
      <c r="R159" s="35"/>
      <c r="S159" s="55">
        <v>3.9562004519325678</v>
      </c>
      <c r="T159" s="64"/>
    </row>
    <row r="160" spans="1:20" x14ac:dyDescent="0.35">
      <c r="A160" s="23"/>
      <c r="B160" s="3">
        <v>1</v>
      </c>
      <c r="C160" s="3">
        <v>0</v>
      </c>
      <c r="D160" s="4">
        <v>0</v>
      </c>
      <c r="H160" s="40">
        <v>-2.0310701980923964</v>
      </c>
      <c r="I160" s="34">
        <f t="shared" si="95"/>
        <v>0.11597915170896891</v>
      </c>
      <c r="J160" s="34">
        <v>0</v>
      </c>
      <c r="K160" s="34">
        <v>0.12327463258296475</v>
      </c>
      <c r="L160" s="44"/>
      <c r="M160" s="34">
        <v>0.28279876032708312</v>
      </c>
      <c r="N160" s="34">
        <v>0.10252798807783689</v>
      </c>
      <c r="O160" s="34">
        <v>2.8994787927242232E-2</v>
      </c>
      <c r="P160" s="35"/>
      <c r="Q160" s="35"/>
      <c r="R160" s="35"/>
      <c r="S160" s="56"/>
      <c r="T160" s="64"/>
    </row>
    <row r="161" spans="1:20" ht="15" thickBot="1" x14ac:dyDescent="0.4">
      <c r="A161" s="24"/>
      <c r="B161" s="12">
        <v>1</v>
      </c>
      <c r="C161" s="12">
        <v>1</v>
      </c>
      <c r="D161" s="13">
        <v>1</v>
      </c>
      <c r="E161" s="14"/>
      <c r="F161" s="14"/>
      <c r="G161" s="14"/>
      <c r="H161" s="49">
        <v>1.9222215314041167</v>
      </c>
      <c r="I161" s="50">
        <f t="shared" si="95"/>
        <v>0.87238595854681178</v>
      </c>
      <c r="J161" s="50">
        <v>0.13652333998500399</v>
      </c>
      <c r="K161" s="50">
        <v>0</v>
      </c>
      <c r="L161" s="51"/>
      <c r="M161" s="46">
        <v>-0.28657040791491045</v>
      </c>
      <c r="N161" s="50">
        <v>0.11132869787717217</v>
      </c>
      <c r="O161" s="50">
        <v>-3.1903510363297055E-2</v>
      </c>
      <c r="P161" s="37"/>
      <c r="Q161" s="37"/>
      <c r="R161" s="37"/>
      <c r="S161" s="57"/>
      <c r="T161" s="65"/>
    </row>
    <row r="162" spans="1:20" x14ac:dyDescent="0.35">
      <c r="A162" s="22">
        <f t="shared" ref="A162" si="117">A158+1</f>
        <v>40</v>
      </c>
      <c r="B162" s="7">
        <v>0</v>
      </c>
      <c r="C162" s="7">
        <v>0</v>
      </c>
      <c r="D162" s="8">
        <v>0</v>
      </c>
      <c r="E162" s="15">
        <f t="shared" ref="E162:F163" si="118">S158</f>
        <v>3.9562004519325678</v>
      </c>
      <c r="F162" s="16">
        <f t="shared" si="118"/>
        <v>-6.0110758671457099</v>
      </c>
      <c r="G162" s="11">
        <v>1</v>
      </c>
      <c r="H162" s="42" cm="1">
        <f t="array" ref="H162:H165">MMULT(B162:C165,E162:E163)+F162</f>
        <v>-6.0110758671457099</v>
      </c>
      <c r="I162" s="33">
        <f t="shared" si="95"/>
        <v>2.4454544197577478E-3</v>
      </c>
      <c r="J162" s="33" cm="1">
        <f t="array" ref="J162:J165">-D162:D165*LN(I162:I165)</f>
        <v>0</v>
      </c>
      <c r="K162" s="33" cm="1">
        <f t="array" ref="K162:K165">-(1-D162:D165)*LN(1-I162:I165)</f>
        <v>2.4484494271830777E-3</v>
      </c>
      <c r="L162" s="47" cm="1">
        <f t="array" ref="L162">SUM(_xlfn.ANCHORARRAY(J162)+_xlfn.ANCHORARRAY(K162))/4</f>
        <v>9.5687026074241843E-2</v>
      </c>
      <c r="M162" s="33" cm="1">
        <f t="array" ref="M162:M165">1/4*(I162:I165-D162:D165)/(I162:I165*(1-I162:I165))</f>
        <v>0.25061286233183755</v>
      </c>
      <c r="N162" s="33" cm="1">
        <f t="array" ref="N162:N165">I162:I165*(1-I162:I165)</f>
        <v>2.4394741724386351E-3</v>
      </c>
      <c r="O162" s="33" cm="1">
        <f t="array" ref="O162:O165">M162:M165*_xlfn.ANCHORARRAY(N162)</f>
        <v>6.1136360493943694E-4</v>
      </c>
      <c r="P162" s="48">
        <v>1</v>
      </c>
      <c r="Q162" s="33" cm="1">
        <f t="array" ref="Q162:Q163">TRANSPOSE(MMULT(TRANSPOSE(_xlfn.ANCHORARRAY(O162)),B162:C165))</f>
        <v>-4.0994764882376286E-3</v>
      </c>
      <c r="R162" s="36" cm="1">
        <f t="array" ref="R162">SUM(1*_xlfn.ANCHORARRAY(O162))</f>
        <v>2.4902055591406333E-2</v>
      </c>
      <c r="S162" s="54" cm="1">
        <f t="array" ref="S162:S163">E162:E163-G162*_xlfn.ANCHORARRAY(Q162)</f>
        <v>3.9602999284208056</v>
      </c>
      <c r="T162" s="63">
        <f t="shared" ref="T162" si="119">F162-G162*R162</f>
        <v>-6.035977922737116</v>
      </c>
    </row>
    <row r="163" spans="1:20" x14ac:dyDescent="0.35">
      <c r="A163" s="23"/>
      <c r="B163" s="3">
        <v>0</v>
      </c>
      <c r="C163" s="3">
        <v>1</v>
      </c>
      <c r="D163" s="4">
        <v>0</v>
      </c>
      <c r="E163" s="6">
        <f t="shared" si="118"/>
        <v>3.9562004519325678</v>
      </c>
      <c r="H163" s="40">
        <v>-2.0548754152131421</v>
      </c>
      <c r="I163" s="34">
        <f t="shared" si="95"/>
        <v>0.1135606738988181</v>
      </c>
      <c r="J163" s="34">
        <v>0</v>
      </c>
      <c r="K163" s="34">
        <v>0.12054259788438498</v>
      </c>
      <c r="L163" s="44"/>
      <c r="M163" s="34">
        <v>0.28202719874756993</v>
      </c>
      <c r="N163" s="34">
        <v>0.10066464724246441</v>
      </c>
      <c r="O163" s="34">
        <v>2.8390168474704526E-2</v>
      </c>
      <c r="P163" s="35"/>
      <c r="Q163" s="34">
        <v>-4.0994764882376286E-3</v>
      </c>
      <c r="R163" s="35"/>
      <c r="S163" s="55">
        <v>3.9602999284208056</v>
      </c>
      <c r="T163" s="64"/>
    </row>
    <row r="164" spans="1:20" x14ac:dyDescent="0.35">
      <c r="A164" s="23"/>
      <c r="B164" s="3">
        <v>1</v>
      </c>
      <c r="C164" s="3">
        <v>0</v>
      </c>
      <c r="D164" s="4">
        <v>0</v>
      </c>
      <c r="H164" s="40">
        <v>-2.0548754152131421</v>
      </c>
      <c r="I164" s="34">
        <f t="shared" si="95"/>
        <v>0.1135606738988181</v>
      </c>
      <c r="J164" s="34">
        <v>0</v>
      </c>
      <c r="K164" s="34">
        <v>0.12054259788438498</v>
      </c>
      <c r="L164" s="44"/>
      <c r="M164" s="34">
        <v>0.28202719874756993</v>
      </c>
      <c r="N164" s="34">
        <v>0.10066464724246441</v>
      </c>
      <c r="O164" s="34">
        <v>2.8390168474704526E-2</v>
      </c>
      <c r="P164" s="35"/>
      <c r="Q164" s="35"/>
      <c r="R164" s="35"/>
      <c r="S164" s="56"/>
      <c r="T164" s="64"/>
    </row>
    <row r="165" spans="1:20" ht="15" thickBot="1" x14ac:dyDescent="0.4">
      <c r="A165" s="24"/>
      <c r="B165" s="12">
        <v>1</v>
      </c>
      <c r="C165" s="12">
        <v>1</v>
      </c>
      <c r="D165" s="13">
        <v>1</v>
      </c>
      <c r="E165" s="14"/>
      <c r="F165" s="14"/>
      <c r="G165" s="14"/>
      <c r="H165" s="49">
        <v>1.9013250367194257</v>
      </c>
      <c r="I165" s="50">
        <f t="shared" si="95"/>
        <v>0.87004142014823138</v>
      </c>
      <c r="J165" s="50">
        <v>0.13921445910101435</v>
      </c>
      <c r="K165" s="50">
        <v>0</v>
      </c>
      <c r="L165" s="51"/>
      <c r="M165" s="46">
        <v>-0.2873426416381496</v>
      </c>
      <c r="N165" s="50">
        <v>0.11306934737468009</v>
      </c>
      <c r="O165" s="50">
        <v>-3.2489644962942155E-2</v>
      </c>
      <c r="P165" s="37"/>
      <c r="Q165" s="37"/>
      <c r="R165" s="37"/>
      <c r="S165" s="57"/>
      <c r="T165" s="65"/>
    </row>
    <row r="166" spans="1:20" x14ac:dyDescent="0.35">
      <c r="A166" s="22">
        <f t="shared" ref="A166" si="120">A162+1</f>
        <v>41</v>
      </c>
      <c r="B166" s="7">
        <v>0</v>
      </c>
      <c r="C166" s="7">
        <v>0</v>
      </c>
      <c r="D166" s="8">
        <v>0</v>
      </c>
      <c r="E166" s="15">
        <f t="shared" ref="E166:F167" si="121">S162</f>
        <v>3.9602999284208056</v>
      </c>
      <c r="F166" s="16">
        <f t="shared" si="121"/>
        <v>-6.035977922737116</v>
      </c>
      <c r="G166" s="11">
        <v>1</v>
      </c>
      <c r="H166" s="42" cm="1">
        <f t="array" ref="H166:H169">MMULT(B166:C169,E166:E167)+F166</f>
        <v>-6.035977922737116</v>
      </c>
      <c r="I166" s="33">
        <f t="shared" si="95"/>
        <v>2.3854530240540041E-3</v>
      </c>
      <c r="J166" s="33" cm="1">
        <f t="array" ref="J166:J169">-D166:D169*LN(I166:I169)</f>
        <v>0</v>
      </c>
      <c r="K166" s="33" cm="1">
        <f t="array" ref="K166:K169">-(1-D166:D169)*LN(1-I166:I169)</f>
        <v>2.3883027499458725E-3</v>
      </c>
      <c r="L166" s="47" cm="1">
        <f t="array" ref="L166">SUM(_xlfn.ANCHORARRAY(J166)+_xlfn.ANCHORARRAY(K166))/4</f>
        <v>9.5048281687416136E-2</v>
      </c>
      <c r="M166" s="33" cm="1">
        <f t="array" ref="M166:M169">1/4*(I166:I169-D166:D169)/(I166:I169*(1-I166:I169))</f>
        <v>0.25059778925419768</v>
      </c>
      <c r="N166" s="33" cm="1">
        <f t="array" ref="N166:N169">I166:I169*(1-I166:I169)</f>
        <v>2.3797626379240358E-3</v>
      </c>
      <c r="O166" s="33" cm="1">
        <f t="array" ref="O166:O169">M166:M169*_xlfn.ANCHORARRAY(N166)</f>
        <v>5.9636325601350102E-4</v>
      </c>
      <c r="P166" s="48">
        <v>1</v>
      </c>
      <c r="Q166" s="33" cm="1">
        <f t="array" ref="Q166:Q167">TRANSPOSE(MMULT(TRANSPOSE(_xlfn.ANCHORARRAY(O166)),B166:C169))</f>
        <v>-5.0938815531678013E-3</v>
      </c>
      <c r="R166" s="36" cm="1">
        <f t="array" ref="R166">SUM(1*_xlfn.ANCHORARRAY(O166))</f>
        <v>2.3373322673623728E-2</v>
      </c>
      <c r="S166" s="54" cm="1">
        <f t="array" ref="S166:S167">E166:E167-G166*_xlfn.ANCHORARRAY(Q166)</f>
        <v>3.9653938099739734</v>
      </c>
      <c r="T166" s="63">
        <f t="shared" ref="T166" si="122">F166-G166*R166</f>
        <v>-6.0593512454107401</v>
      </c>
    </row>
    <row r="167" spans="1:20" x14ac:dyDescent="0.35">
      <c r="A167" s="23"/>
      <c r="B167" s="3">
        <v>0</v>
      </c>
      <c r="C167" s="3">
        <v>1</v>
      </c>
      <c r="D167" s="4">
        <v>0</v>
      </c>
      <c r="E167" s="6">
        <f t="shared" si="121"/>
        <v>3.9602999284208056</v>
      </c>
      <c r="H167" s="40">
        <v>-2.0756779943163104</v>
      </c>
      <c r="I167" s="34">
        <f t="shared" si="95"/>
        <v>0.11148336388311213</v>
      </c>
      <c r="J167" s="34">
        <v>0</v>
      </c>
      <c r="K167" s="34">
        <v>0.11820190773954807</v>
      </c>
      <c r="L167" s="44"/>
      <c r="M167" s="34">
        <v>0.28136783245002911</v>
      </c>
      <c r="N167" s="34">
        <v>9.9054823460417746E-2</v>
      </c>
      <c r="O167" s="34">
        <v>2.7870840970778032E-2</v>
      </c>
      <c r="P167" s="35"/>
      <c r="Q167" s="34">
        <v>-5.0938815531678013E-3</v>
      </c>
      <c r="R167" s="35"/>
      <c r="S167" s="55">
        <v>3.9653938099739734</v>
      </c>
      <c r="T167" s="64"/>
    </row>
    <row r="168" spans="1:20" x14ac:dyDescent="0.35">
      <c r="A168" s="23"/>
      <c r="B168" s="3">
        <v>1</v>
      </c>
      <c r="C168" s="3">
        <v>0</v>
      </c>
      <c r="D168" s="4">
        <v>0</v>
      </c>
      <c r="H168" s="40">
        <v>-2.0756779943163104</v>
      </c>
      <c r="I168" s="34">
        <f t="shared" si="95"/>
        <v>0.11148336388311213</v>
      </c>
      <c r="J168" s="34">
        <v>0</v>
      </c>
      <c r="K168" s="34">
        <v>0.11820190773954807</v>
      </c>
      <c r="L168" s="44"/>
      <c r="M168" s="34">
        <v>0.28136783245002911</v>
      </c>
      <c r="N168" s="34">
        <v>9.9054823460417746E-2</v>
      </c>
      <c r="O168" s="34">
        <v>2.7870840970778032E-2</v>
      </c>
      <c r="P168" s="35"/>
      <c r="Q168" s="35"/>
      <c r="R168" s="35"/>
      <c r="S168" s="56"/>
      <c r="T168" s="64"/>
    </row>
    <row r="169" spans="1:20" ht="15" thickBot="1" x14ac:dyDescent="0.4">
      <c r="A169" s="24"/>
      <c r="B169" s="12">
        <v>1</v>
      </c>
      <c r="C169" s="12">
        <v>1</v>
      </c>
      <c r="D169" s="13">
        <v>1</v>
      </c>
      <c r="E169" s="14"/>
      <c r="F169" s="14"/>
      <c r="G169" s="14"/>
      <c r="H169" s="49">
        <v>1.8846219341044952</v>
      </c>
      <c r="I169" s="50">
        <f t="shared" si="95"/>
        <v>0.86814110990421667</v>
      </c>
      <c r="J169" s="50">
        <v>0.14140100852062257</v>
      </c>
      <c r="K169" s="50">
        <v>0</v>
      </c>
      <c r="L169" s="51"/>
      <c r="M169" s="46">
        <v>-0.28797161791771719</v>
      </c>
      <c r="N169" s="50">
        <v>0.11447212319849147</v>
      </c>
      <c r="O169" s="50">
        <v>-3.2964722523945833E-2</v>
      </c>
      <c r="P169" s="37"/>
      <c r="Q169" s="37"/>
      <c r="R169" s="37"/>
      <c r="S169" s="57"/>
      <c r="T169" s="65"/>
    </row>
    <row r="170" spans="1:20" x14ac:dyDescent="0.35">
      <c r="A170" s="22">
        <f t="shared" ref="A170" si="123">A166+1</f>
        <v>42</v>
      </c>
      <c r="B170" s="7">
        <v>0</v>
      </c>
      <c r="C170" s="7">
        <v>0</v>
      </c>
      <c r="D170" s="8">
        <v>0</v>
      </c>
      <c r="E170" s="15">
        <f t="shared" ref="E170:F171" si="124">S166</f>
        <v>3.9653938099739734</v>
      </c>
      <c r="F170" s="16">
        <f t="shared" si="124"/>
        <v>-6.0593512454107401</v>
      </c>
      <c r="G170" s="11">
        <v>1</v>
      </c>
      <c r="H170" s="42" cm="1">
        <f t="array" ref="H170:H173">MMULT(B170:C173,E170:E171)+F170</f>
        <v>-6.0593512454107401</v>
      </c>
      <c r="I170" s="33">
        <f t="shared" si="95"/>
        <v>2.3304720456307653E-3</v>
      </c>
      <c r="J170" s="33" cm="1">
        <f t="array" ref="J170:J173">-D170:D173*LN(I170:I173)</f>
        <v>0</v>
      </c>
      <c r="K170" s="33" cm="1">
        <f t="array" ref="K170:K173">-(1-D170:D173)*LN(1-I170:I173)</f>
        <v>2.3331918220053437E-3</v>
      </c>
      <c r="L170" s="47" cm="1">
        <f t="array" ref="L170">SUM(_xlfn.ANCHORARRAY(J170)+_xlfn.ANCHORARRAY(K170))/4</f>
        <v>9.4460966699287691E-2</v>
      </c>
      <c r="M170" s="33" cm="1">
        <f t="array" ref="M170:M173">1/4*(I170:I173-D170:D173)/(I170:I173*(1-I170:I173))</f>
        <v>0.25058397895804463</v>
      </c>
      <c r="N170" s="33" cm="1">
        <f t="array" ref="N170:N173">I170:I173*(1-I170:I173)</f>
        <v>2.3250409456752989E-3</v>
      </c>
      <c r="O170" s="33" cm="1">
        <f t="array" ref="O170:O173">M170:M173*_xlfn.ANCHORARRAY(N170)</f>
        <v>5.8261801140769133E-4</v>
      </c>
      <c r="P170" s="48">
        <v>1</v>
      </c>
      <c r="Q170" s="33" cm="1">
        <f t="array" ref="Q170:Q171">TRANSPOSE(MMULT(TRANSPOSE(_xlfn.ANCHORARRAY(O170)),B170:C173))</f>
        <v>-5.922523571529642E-3</v>
      </c>
      <c r="R170" s="36" cm="1">
        <f t="array" ref="R170">SUM(1*_xlfn.ANCHORARRAY(O170))</f>
        <v>2.2081473243023314E-2</v>
      </c>
      <c r="S170" s="54" cm="1">
        <f t="array" ref="S170:S171">E170:E171-G170*_xlfn.ANCHORARRAY(Q170)</f>
        <v>3.9713163335455031</v>
      </c>
      <c r="T170" s="63">
        <f t="shared" ref="T170" si="125">F170-G170*R170</f>
        <v>-6.0814327186537636</v>
      </c>
    </row>
    <row r="171" spans="1:20" x14ac:dyDescent="0.35">
      <c r="A171" s="23"/>
      <c r="B171" s="3">
        <v>0</v>
      </c>
      <c r="C171" s="3">
        <v>1</v>
      </c>
      <c r="D171" s="4">
        <v>0</v>
      </c>
      <c r="E171" s="6">
        <f t="shared" si="124"/>
        <v>3.9653938099739734</v>
      </c>
      <c r="H171" s="40">
        <v>-2.0939574354367667</v>
      </c>
      <c r="I171" s="34">
        <f t="shared" si="95"/>
        <v>0.10968551521258108</v>
      </c>
      <c r="J171" s="34">
        <v>0</v>
      </c>
      <c r="K171" s="34">
        <v>0.11618052497693629</v>
      </c>
      <c r="L171" s="44"/>
      <c r="M171" s="34">
        <v>0.28079965480926966</v>
      </c>
      <c r="N171" s="34">
        <v>9.7654602965131718E-2</v>
      </c>
      <c r="O171" s="34">
        <v>2.7421378803145269E-2</v>
      </c>
      <c r="P171" s="35"/>
      <c r="Q171" s="34">
        <v>-5.922523571529642E-3</v>
      </c>
      <c r="R171" s="35"/>
      <c r="S171" s="55">
        <v>3.9713163335455031</v>
      </c>
      <c r="T171" s="64"/>
    </row>
    <row r="172" spans="1:20" x14ac:dyDescent="0.35">
      <c r="A172" s="23"/>
      <c r="B172" s="3">
        <v>1</v>
      </c>
      <c r="C172" s="3">
        <v>0</v>
      </c>
      <c r="D172" s="4">
        <v>0</v>
      </c>
      <c r="H172" s="40">
        <v>-2.0939574354367667</v>
      </c>
      <c r="I172" s="34">
        <f t="shared" si="95"/>
        <v>0.10968551521258108</v>
      </c>
      <c r="J172" s="34">
        <v>0</v>
      </c>
      <c r="K172" s="34">
        <v>0.11618052497693629</v>
      </c>
      <c r="L172" s="44"/>
      <c r="M172" s="34">
        <v>0.28079965480926966</v>
      </c>
      <c r="N172" s="34">
        <v>9.7654602965131718E-2</v>
      </c>
      <c r="O172" s="34">
        <v>2.7421378803145269E-2</v>
      </c>
      <c r="P172" s="35"/>
      <c r="Q172" s="35"/>
      <c r="R172" s="35"/>
      <c r="S172" s="56"/>
      <c r="T172" s="64"/>
    </row>
    <row r="173" spans="1:20" ht="15" thickBot="1" x14ac:dyDescent="0.4">
      <c r="A173" s="24"/>
      <c r="B173" s="12">
        <v>1</v>
      </c>
      <c r="C173" s="12">
        <v>1</v>
      </c>
      <c r="D173" s="13">
        <v>1</v>
      </c>
      <c r="E173" s="14"/>
      <c r="F173" s="14"/>
      <c r="G173" s="14"/>
      <c r="H173" s="49">
        <v>1.8714363745372067</v>
      </c>
      <c r="I173" s="50">
        <f t="shared" si="95"/>
        <v>0.86662439050130036</v>
      </c>
      <c r="J173" s="50">
        <v>0.14314962502127282</v>
      </c>
      <c r="K173" s="50">
        <v>0</v>
      </c>
      <c r="L173" s="51"/>
      <c r="M173" s="46">
        <v>-0.28847561035685493</v>
      </c>
      <c r="N173" s="50">
        <v>0.11558655628955003</v>
      </c>
      <c r="O173" s="50">
        <v>-3.3343902374674911E-2</v>
      </c>
      <c r="P173" s="37"/>
      <c r="Q173" s="37"/>
      <c r="R173" s="37"/>
      <c r="S173" s="57"/>
      <c r="T173" s="65"/>
    </row>
    <row r="174" spans="1:20" x14ac:dyDescent="0.35">
      <c r="A174" s="22">
        <f t="shared" ref="A174" si="126">A170+1</f>
        <v>43</v>
      </c>
      <c r="B174" s="7">
        <v>0</v>
      </c>
      <c r="C174" s="7">
        <v>0</v>
      </c>
      <c r="D174" s="8">
        <v>0</v>
      </c>
      <c r="E174" s="15">
        <f t="shared" ref="E174:F175" si="127">S170</f>
        <v>3.9713163335455031</v>
      </c>
      <c r="F174" s="16">
        <f t="shared" si="127"/>
        <v>-6.0814327186537636</v>
      </c>
      <c r="G174" s="11">
        <v>1</v>
      </c>
      <c r="H174" s="42" cm="1">
        <f t="array" ref="H174:H177">MMULT(B174:C177,E174:E175)+F174</f>
        <v>-6.0814327186537636</v>
      </c>
      <c r="I174" s="33">
        <f t="shared" si="95"/>
        <v>2.279691817478004E-3</v>
      </c>
      <c r="J174" s="33" cm="1">
        <f t="array" ref="J174:J177">-D174:D177*LN(I174:I177)</f>
        <v>0</v>
      </c>
      <c r="K174" s="33" cm="1">
        <f t="array" ref="K174:K177">-(1-D174:D177)*LN(1-I174:I177)</f>
        <v>2.2822942708160274E-3</v>
      </c>
      <c r="L174" s="47" cm="1">
        <f t="array" ref="L174">SUM(_xlfn.ANCHORARRAY(J174)+_xlfn.ANCHORARRAY(K174))/4</f>
        <v>9.3911229037175276E-2</v>
      </c>
      <c r="M174" s="33" cm="1">
        <f t="array" ref="M174:M177">1/4*(I174:I177-D174:D177)/(I174:I177*(1-I174:I177))</f>
        <v>0.25057122517171942</v>
      </c>
      <c r="N174" s="33" cm="1">
        <f t="array" ref="N174:N177">I174:I177*(1-I174:I177)</f>
        <v>2.2744948226953278E-3</v>
      </c>
      <c r="O174" s="33" cm="1">
        <f t="array" ref="O174:O177">M174:M177*_xlfn.ANCHORARRAY(N174)</f>
        <v>5.6992295436950101E-4</v>
      </c>
      <c r="P174" s="48">
        <v>1</v>
      </c>
      <c r="Q174" s="33" cm="1">
        <f t="array" ref="Q174:Q175">TRANSPOSE(MMULT(TRANSPOSE(_xlfn.ANCHORARRAY(O174)),B174:C177))</f>
        <v>-6.6114515080297337E-3</v>
      </c>
      <c r="R174" s="36" cm="1">
        <f t="array" ref="R174">SUM(1*_xlfn.ANCHORARRAY(O174))</f>
        <v>2.0987832311266802E-2</v>
      </c>
      <c r="S174" s="54" cm="1">
        <f t="array" ref="S174:S175">E174:E175-G174*_xlfn.ANCHORARRAY(Q174)</f>
        <v>3.9779277850535326</v>
      </c>
      <c r="T174" s="63">
        <f t="shared" ref="T174" si="128">F174-G174*R174</f>
        <v>-6.1024205509650304</v>
      </c>
    </row>
    <row r="175" spans="1:20" x14ac:dyDescent="0.35">
      <c r="A175" s="23"/>
      <c r="B175" s="3">
        <v>0</v>
      </c>
      <c r="C175" s="3">
        <v>1</v>
      </c>
      <c r="D175" s="4">
        <v>0</v>
      </c>
      <c r="E175" s="6">
        <f t="shared" si="127"/>
        <v>3.9713163335455031</v>
      </c>
      <c r="H175" s="40">
        <v>-2.1101163851082605</v>
      </c>
      <c r="I175" s="34">
        <f t="shared" si="95"/>
        <v>0.10811744345970815</v>
      </c>
      <c r="J175" s="34">
        <v>0</v>
      </c>
      <c r="K175" s="34">
        <v>0.11442081814189248</v>
      </c>
      <c r="L175" s="44"/>
      <c r="M175" s="34">
        <v>0.2803059642401538</v>
      </c>
      <c r="N175" s="34">
        <v>9.6428061879444957E-2</v>
      </c>
      <c r="O175" s="34">
        <v>2.7029360864927035E-2</v>
      </c>
      <c r="P175" s="35"/>
      <c r="Q175" s="34">
        <v>-6.6114515080297337E-3</v>
      </c>
      <c r="R175" s="35"/>
      <c r="S175" s="55">
        <v>3.9779277850535326</v>
      </c>
      <c r="T175" s="64"/>
    </row>
    <row r="176" spans="1:20" x14ac:dyDescent="0.35">
      <c r="A176" s="23"/>
      <c r="B176" s="3">
        <v>1</v>
      </c>
      <c r="C176" s="3">
        <v>0</v>
      </c>
      <c r="D176" s="4">
        <v>0</v>
      </c>
      <c r="H176" s="40">
        <v>-2.1101163851082605</v>
      </c>
      <c r="I176" s="34">
        <f t="shared" si="95"/>
        <v>0.10811744345970815</v>
      </c>
      <c r="J176" s="34">
        <v>0</v>
      </c>
      <c r="K176" s="34">
        <v>0.11442081814189248</v>
      </c>
      <c r="L176" s="44"/>
      <c r="M176" s="34">
        <v>0.2803059642401538</v>
      </c>
      <c r="N176" s="34">
        <v>9.6428061879444957E-2</v>
      </c>
      <c r="O176" s="34">
        <v>2.7029360864927035E-2</v>
      </c>
      <c r="P176" s="35"/>
      <c r="Q176" s="35"/>
      <c r="R176" s="35"/>
      <c r="S176" s="56"/>
      <c r="T176" s="64"/>
    </row>
    <row r="177" spans="1:20" ht="15" thickBot="1" x14ac:dyDescent="0.4">
      <c r="A177" s="24"/>
      <c r="B177" s="12">
        <v>1</v>
      </c>
      <c r="C177" s="12">
        <v>1</v>
      </c>
      <c r="D177" s="13">
        <v>1</v>
      </c>
      <c r="E177" s="14"/>
      <c r="F177" s="14"/>
      <c r="G177" s="14"/>
      <c r="H177" s="49">
        <v>1.8611999484372426</v>
      </c>
      <c r="I177" s="50">
        <f t="shared" si="95"/>
        <v>0.86543675050817293</v>
      </c>
      <c r="J177" s="50">
        <v>0.14452098559410015</v>
      </c>
      <c r="K177" s="50">
        <v>0</v>
      </c>
      <c r="L177" s="51"/>
      <c r="M177" s="46">
        <v>-0.28887148581707828</v>
      </c>
      <c r="N177" s="50">
        <v>0.11645598137802737</v>
      </c>
      <c r="O177" s="50">
        <v>-3.3640812372956769E-2</v>
      </c>
      <c r="P177" s="37"/>
      <c r="Q177" s="37"/>
      <c r="R177" s="37"/>
      <c r="S177" s="57"/>
      <c r="T177" s="65"/>
    </row>
    <row r="178" spans="1:20" x14ac:dyDescent="0.35">
      <c r="A178" s="22">
        <f t="shared" ref="A178" si="129">A174+1</f>
        <v>44</v>
      </c>
      <c r="B178" s="7">
        <v>0</v>
      </c>
      <c r="C178" s="7">
        <v>0</v>
      </c>
      <c r="D178" s="8">
        <v>0</v>
      </c>
      <c r="E178" s="15">
        <f t="shared" ref="E178:F179" si="130">S174</f>
        <v>3.9779277850535326</v>
      </c>
      <c r="F178" s="16">
        <f t="shared" si="130"/>
        <v>-6.1024205509650304</v>
      </c>
      <c r="G178" s="11">
        <v>1</v>
      </c>
      <c r="H178" s="42" cm="1">
        <f t="array" ref="H178:H181">MMULT(B178:C181,E178:E179)+F178</f>
        <v>-6.1024205509650304</v>
      </c>
      <c r="I178" s="33">
        <f t="shared" si="95"/>
        <v>2.2324503236163876E-3</v>
      </c>
      <c r="J178" s="33" cm="1">
        <f t="array" ref="J178:J181">-D178:D181*LN(I178:I181)</f>
        <v>0</v>
      </c>
      <c r="K178" s="33" cm="1">
        <f t="array" ref="K178:K181">-(1-D178:D181)*LN(1-I178:I181)</f>
        <v>2.2349459557818199E-3</v>
      </c>
      <c r="L178" s="47" cm="1">
        <f t="array" ref="L178">SUM(_xlfn.ANCHORARRAY(J178)+_xlfn.ANCHORARRAY(K178))/4</f>
        <v>9.3389284850174656E-2</v>
      </c>
      <c r="M178" s="33" cm="1">
        <f t="array" ref="M178:M181">1/4*(I178:I181-D178:D181)/(I178:I181*(1-I178:I181))</f>
        <v>0.25055936132728018</v>
      </c>
      <c r="N178" s="33" cm="1">
        <f t="array" ref="N178:N181">I178:I181*(1-I178:I181)</f>
        <v>2.2274664891689727E-3</v>
      </c>
      <c r="O178" s="33" cm="1">
        <f t="array" ref="O178:O181">M178:M181*_xlfn.ANCHORARRAY(N178)</f>
        <v>5.5811258090409689E-4</v>
      </c>
      <c r="P178" s="48">
        <v>1</v>
      </c>
      <c r="Q178" s="33" cm="1">
        <f t="array" ref="Q178:Q179">TRANSPOSE(MMULT(TRANSPOSE(_xlfn.ANCHORARRAY(O178)),B178:C181))</f>
        <v>-7.182785932414771E-3</v>
      </c>
      <c r="R178" s="36" cm="1">
        <f t="array" ref="R178">SUM(1*_xlfn.ANCHORARRAY(O178))</f>
        <v>2.0060063376239265E-2</v>
      </c>
      <c r="S178" s="54" cm="1">
        <f t="array" ref="S178:S179">E178:E179-G178*_xlfn.ANCHORARRAY(Q178)</f>
        <v>3.9851105709859476</v>
      </c>
      <c r="T178" s="63">
        <f t="shared" ref="T178" si="131">F178-G178*R178</f>
        <v>-6.1224806143412698</v>
      </c>
    </row>
    <row r="179" spans="1:20" x14ac:dyDescent="0.35">
      <c r="A179" s="23"/>
      <c r="B179" s="3">
        <v>0</v>
      </c>
      <c r="C179" s="3">
        <v>1</v>
      </c>
      <c r="D179" s="4">
        <v>0</v>
      </c>
      <c r="E179" s="6">
        <f t="shared" si="130"/>
        <v>3.9779277850535326</v>
      </c>
      <c r="H179" s="40">
        <v>-2.1244927659114978</v>
      </c>
      <c r="I179" s="34">
        <f t="shared" si="95"/>
        <v>0.10673894691099975</v>
      </c>
      <c r="J179" s="34">
        <v>0</v>
      </c>
      <c r="K179" s="34">
        <v>0.11287640814006171</v>
      </c>
      <c r="L179" s="44"/>
      <c r="M179" s="34">
        <v>0.27987339102658854</v>
      </c>
      <c r="N179" s="34">
        <v>9.5345744123330523E-2</v>
      </c>
      <c r="O179" s="34">
        <v>2.6684736727749941E-2</v>
      </c>
      <c r="P179" s="35"/>
      <c r="Q179" s="34">
        <v>-7.182785932414771E-3</v>
      </c>
      <c r="R179" s="35"/>
      <c r="S179" s="55">
        <v>3.9851105709859476</v>
      </c>
      <c r="T179" s="64"/>
    </row>
    <row r="180" spans="1:20" x14ac:dyDescent="0.35">
      <c r="A180" s="23"/>
      <c r="B180" s="3">
        <v>1</v>
      </c>
      <c r="C180" s="3">
        <v>0</v>
      </c>
      <c r="D180" s="4">
        <v>0</v>
      </c>
      <c r="H180" s="40">
        <v>-2.1244927659114978</v>
      </c>
      <c r="I180" s="34">
        <f t="shared" si="95"/>
        <v>0.10673894691099975</v>
      </c>
      <c r="J180" s="34">
        <v>0</v>
      </c>
      <c r="K180" s="34">
        <v>0.11287640814006171</v>
      </c>
      <c r="L180" s="44"/>
      <c r="M180" s="34">
        <v>0.27987339102658854</v>
      </c>
      <c r="N180" s="34">
        <v>9.5345744123330523E-2</v>
      </c>
      <c r="O180" s="34">
        <v>2.6684736727749941E-2</v>
      </c>
      <c r="P180" s="35"/>
      <c r="Q180" s="35"/>
      <c r="R180" s="35"/>
      <c r="S180" s="56"/>
      <c r="T180" s="64"/>
    </row>
    <row r="181" spans="1:20" ht="15" thickBot="1" x14ac:dyDescent="0.4">
      <c r="A181" s="24"/>
      <c r="B181" s="12">
        <v>1</v>
      </c>
      <c r="C181" s="12">
        <v>1</v>
      </c>
      <c r="D181" s="13">
        <v>1</v>
      </c>
      <c r="E181" s="14"/>
      <c r="F181" s="14"/>
      <c r="G181" s="14"/>
      <c r="H181" s="49">
        <v>1.8534350191420348</v>
      </c>
      <c r="I181" s="50">
        <f t="shared" si="95"/>
        <v>0.86452990935934115</v>
      </c>
      <c r="J181" s="50">
        <v>0.1455693771647934</v>
      </c>
      <c r="K181" s="50">
        <v>0</v>
      </c>
      <c r="L181" s="51"/>
      <c r="M181" s="46">
        <v>-0.28917449505623488</v>
      </c>
      <c r="N181" s="50">
        <v>0.11711794518247053</v>
      </c>
      <c r="O181" s="50">
        <v>-3.3867522660164712E-2</v>
      </c>
      <c r="P181" s="37"/>
      <c r="Q181" s="37"/>
      <c r="R181" s="37"/>
      <c r="S181" s="57"/>
      <c r="T181" s="65"/>
    </row>
    <row r="182" spans="1:20" x14ac:dyDescent="0.35">
      <c r="A182" s="22">
        <f t="shared" ref="A182" si="132">A178+1</f>
        <v>45</v>
      </c>
      <c r="B182" s="7">
        <v>0</v>
      </c>
      <c r="C182" s="7">
        <v>0</v>
      </c>
      <c r="D182" s="8">
        <v>0</v>
      </c>
      <c r="E182" s="15">
        <f t="shared" ref="E182:F183" si="133">S178</f>
        <v>3.9851105709859476</v>
      </c>
      <c r="F182" s="16">
        <f t="shared" si="133"/>
        <v>-6.1224806143412698</v>
      </c>
      <c r="G182" s="11">
        <v>1</v>
      </c>
      <c r="H182" s="42" cm="1">
        <f t="array" ref="H182:H185">MMULT(B182:C185,E182:E183)+F182</f>
        <v>-6.1224806143412698</v>
      </c>
      <c r="I182" s="33">
        <f t="shared" si="95"/>
        <v>2.1882104344895185E-3</v>
      </c>
      <c r="J182" s="33" cm="1">
        <f t="array" ref="J182:J185">-D182:D185*LN(I182:I185)</f>
        <v>0</v>
      </c>
      <c r="K182" s="33" cm="1">
        <f t="array" ref="K182:K185">-(1-D182:D185)*LN(1-I182:I185)</f>
        <v>2.1906080652612714E-3</v>
      </c>
      <c r="L182" s="47" cm="1">
        <f t="array" ref="L182">SUM(_xlfn.ANCHORARRAY(J182)+_xlfn.ANCHORARRAY(K182))/4</f>
        <v>9.2888219903412755E-2</v>
      </c>
      <c r="M182" s="33" cm="1">
        <f t="array" ref="M182:M185">1/4*(I182:I185-D182:D185)/(I182:I185*(1-I182:I185))</f>
        <v>0.25054825230002603</v>
      </c>
      <c r="N182" s="33" cm="1">
        <f t="array" ref="N182:N185">I182:I185*(1-I182:I185)</f>
        <v>2.1834221695839098E-3</v>
      </c>
      <c r="O182" s="33" cm="1">
        <f t="array" ref="O182:O185">M182:M185*_xlfn.ANCHORARRAY(N182)</f>
        <v>5.4705260862237962E-4</v>
      </c>
      <c r="P182" s="48">
        <v>1</v>
      </c>
      <c r="Q182" s="33" cm="1">
        <f t="array" ref="Q182:Q183">TRANSPOSE(MMULT(TRANSPOSE(_xlfn.ANCHORARRAY(O182)),B182:C185))</f>
        <v>-7.6552616961803877E-3</v>
      </c>
      <c r="R182" s="36" cm="1">
        <f t="array" ref="R182">SUM(1*_xlfn.ANCHORARRAY(O182))</f>
        <v>1.927113003402893E-2</v>
      </c>
      <c r="S182" s="54" cm="1">
        <f t="array" ref="S182:S183">E182:E183-G182*_xlfn.ANCHORARRAY(Q182)</f>
        <v>3.992765832682128</v>
      </c>
      <c r="T182" s="63">
        <f t="shared" ref="T182" si="134">F182-G182*R182</f>
        <v>-6.1417517443752985</v>
      </c>
    </row>
    <row r="183" spans="1:20" x14ac:dyDescent="0.35">
      <c r="A183" s="23"/>
      <c r="B183" s="3">
        <v>0</v>
      </c>
      <c r="C183" s="3">
        <v>1</v>
      </c>
      <c r="D183" s="4">
        <v>0</v>
      </c>
      <c r="E183" s="6">
        <f t="shared" si="133"/>
        <v>3.9851105709859476</v>
      </c>
      <c r="H183" s="40">
        <v>-2.1373700433553222</v>
      </c>
      <c r="I183" s="34">
        <f t="shared" si="95"/>
        <v>0.10551735648634773</v>
      </c>
      <c r="J183" s="34">
        <v>0</v>
      </c>
      <c r="K183" s="34">
        <v>0.11150977978376986</v>
      </c>
      <c r="L183" s="44"/>
      <c r="M183" s="34">
        <v>0.27949116935121876</v>
      </c>
      <c r="N183" s="34">
        <v>9.438344396648074E-2</v>
      </c>
      <c r="O183" s="34">
        <v>2.6379339121586937E-2</v>
      </c>
      <c r="P183" s="35"/>
      <c r="Q183" s="34">
        <v>-7.6552616961803877E-3</v>
      </c>
      <c r="R183" s="35"/>
      <c r="S183" s="55">
        <v>3.992765832682128</v>
      </c>
      <c r="T183" s="64"/>
    </row>
    <row r="184" spans="1:20" x14ac:dyDescent="0.35">
      <c r="A184" s="23"/>
      <c r="B184" s="3">
        <v>1</v>
      </c>
      <c r="C184" s="3">
        <v>0</v>
      </c>
      <c r="D184" s="4">
        <v>0</v>
      </c>
      <c r="H184" s="40">
        <v>-2.1373700433553222</v>
      </c>
      <c r="I184" s="34">
        <f t="shared" si="95"/>
        <v>0.10551735648634773</v>
      </c>
      <c r="J184" s="34">
        <v>0</v>
      </c>
      <c r="K184" s="34">
        <v>0.11150977978376986</v>
      </c>
      <c r="L184" s="44"/>
      <c r="M184" s="34">
        <v>0.27949116935121876</v>
      </c>
      <c r="N184" s="34">
        <v>9.438344396648074E-2</v>
      </c>
      <c r="O184" s="34">
        <v>2.6379339121586937E-2</v>
      </c>
      <c r="P184" s="35"/>
      <c r="Q184" s="35"/>
      <c r="R184" s="35"/>
      <c r="S184" s="56"/>
      <c r="T184" s="64"/>
    </row>
    <row r="185" spans="1:20" ht="15" thickBot="1" x14ac:dyDescent="0.4">
      <c r="A185" s="24"/>
      <c r="B185" s="12">
        <v>1</v>
      </c>
      <c r="C185" s="12">
        <v>1</v>
      </c>
      <c r="D185" s="13">
        <v>1</v>
      </c>
      <c r="E185" s="14"/>
      <c r="F185" s="14"/>
      <c r="G185" s="14"/>
      <c r="H185" s="49">
        <v>1.8477405276306254</v>
      </c>
      <c r="I185" s="50">
        <f t="shared" si="95"/>
        <v>0.8638615967289307</v>
      </c>
      <c r="J185" s="50">
        <v>0.14634271198085003</v>
      </c>
      <c r="K185" s="50">
        <v>0</v>
      </c>
      <c r="L185" s="51"/>
      <c r="M185" s="46">
        <v>-0.28939821025340356</v>
      </c>
      <c r="N185" s="50">
        <v>0.117604738425873</v>
      </c>
      <c r="O185" s="50">
        <v>-3.4034600817767324E-2</v>
      </c>
      <c r="P185" s="37"/>
      <c r="Q185" s="37"/>
      <c r="R185" s="37"/>
      <c r="S185" s="57"/>
      <c r="T185" s="65"/>
    </row>
    <row r="186" spans="1:20" x14ac:dyDescent="0.35">
      <c r="A186" s="22">
        <f t="shared" ref="A186" si="135">A182+1</f>
        <v>46</v>
      </c>
      <c r="B186" s="7">
        <v>0</v>
      </c>
      <c r="C186" s="7">
        <v>0</v>
      </c>
      <c r="D186" s="8">
        <v>0</v>
      </c>
      <c r="E186" s="15">
        <f t="shared" ref="E186:F187" si="136">S182</f>
        <v>3.992765832682128</v>
      </c>
      <c r="F186" s="16">
        <f t="shared" si="136"/>
        <v>-6.1417517443752985</v>
      </c>
      <c r="G186" s="11">
        <v>1</v>
      </c>
      <c r="H186" s="42" cm="1">
        <f t="array" ref="H186:H189">MMULT(B186:C189,E186:E187)+F186</f>
        <v>-6.1417517443752985</v>
      </c>
      <c r="I186" s="33">
        <f t="shared" si="95"/>
        <v>2.1465345252100077E-3</v>
      </c>
      <c r="J186" s="33" cm="1">
        <f t="array" ref="J186:J189">-D186:D189*LN(I186:I189)</f>
        <v>0</v>
      </c>
      <c r="K186" s="33" cm="1">
        <f t="array" ref="K186:K189">-(1-D186:D189)*LN(1-I186:I189)</f>
        <v>2.1488416325588888E-3</v>
      </c>
      <c r="L186" s="47" cm="1">
        <f t="array" ref="L186">SUM(_xlfn.ANCHORARRAY(J186)+_xlfn.ANCHORARRAY(K186))/4</f>
        <v>9.2403142963600887E-2</v>
      </c>
      <c r="M186" s="33" cm="1">
        <f t="array" ref="M186:M189">1/4*(I186:I189-D186:D189)/(I186:I189*(1-I186:I189))</f>
        <v>0.25053778801183718</v>
      </c>
      <c r="N186" s="33" cm="1">
        <f t="array" ref="N186:N189">I186:I189*(1-I186:I189)</f>
        <v>2.1419269147420891E-3</v>
      </c>
      <c r="O186" s="33" cm="1">
        <f t="array" ref="O186:O189">M186:M189*_xlfn.ANCHORARRAY(N186)</f>
        <v>5.3663363130250193E-4</v>
      </c>
      <c r="P186" s="48">
        <v>1</v>
      </c>
      <c r="Q186" s="33" cm="1">
        <f t="array" ref="Q186:Q187">TRANSPOSE(MMULT(TRANSPOSE(_xlfn.ANCHORARRAY(O186)),B186:C189))</f>
        <v>-8.0447092801269535E-3</v>
      </c>
      <c r="R186" s="36" cm="1">
        <f t="array" ref="R186">SUM(1*_xlfn.ANCHORARRAY(O186))</f>
        <v>1.8598430317932568E-2</v>
      </c>
      <c r="S186" s="54" cm="1">
        <f t="array" ref="S186:S187">E186:E187-G186*_xlfn.ANCHORARRAY(Q186)</f>
        <v>4.0008105419622551</v>
      </c>
      <c r="T186" s="63">
        <f t="shared" ref="T186" si="137">F186-G186*R186</f>
        <v>-6.1603501746932308</v>
      </c>
    </row>
    <row r="187" spans="1:20" x14ac:dyDescent="0.35">
      <c r="A187" s="23"/>
      <c r="B187" s="3">
        <v>0</v>
      </c>
      <c r="C187" s="3">
        <v>1</v>
      </c>
      <c r="D187" s="4">
        <v>0</v>
      </c>
      <c r="E187" s="6">
        <f t="shared" si="136"/>
        <v>3.992765832682128</v>
      </c>
      <c r="H187" s="40">
        <v>-2.1489859116931704</v>
      </c>
      <c r="I187" s="34">
        <f t="shared" si="95"/>
        <v>0.10442602386702805</v>
      </c>
      <c r="J187" s="34">
        <v>0</v>
      </c>
      <c r="K187" s="34">
        <v>0.11029045214624786</v>
      </c>
      <c r="L187" s="44"/>
      <c r="M187" s="34">
        <v>0.27915058572769519</v>
      </c>
      <c r="N187" s="34">
        <v>9.3521229406350936E-2</v>
      </c>
      <c r="O187" s="34">
        <v>2.6106505966757017E-2</v>
      </c>
      <c r="P187" s="35"/>
      <c r="Q187" s="34">
        <v>-8.0447092801269535E-3</v>
      </c>
      <c r="R187" s="35"/>
      <c r="S187" s="55">
        <v>4.0008105419622551</v>
      </c>
      <c r="T187" s="64"/>
    </row>
    <row r="188" spans="1:20" x14ac:dyDescent="0.35">
      <c r="A188" s="23"/>
      <c r="B188" s="3">
        <v>1</v>
      </c>
      <c r="C188" s="3">
        <v>0</v>
      </c>
      <c r="D188" s="4">
        <v>0</v>
      </c>
      <c r="H188" s="40">
        <v>-2.1489859116931704</v>
      </c>
      <c r="I188" s="34">
        <f t="shared" si="95"/>
        <v>0.10442602386702805</v>
      </c>
      <c r="J188" s="34">
        <v>0</v>
      </c>
      <c r="K188" s="34">
        <v>0.11029045214624786</v>
      </c>
      <c r="L188" s="44"/>
      <c r="M188" s="34">
        <v>0.27915058572769519</v>
      </c>
      <c r="N188" s="34">
        <v>9.3521229406350936E-2</v>
      </c>
      <c r="O188" s="34">
        <v>2.6106505966757017E-2</v>
      </c>
      <c r="P188" s="35"/>
      <c r="Q188" s="35"/>
      <c r="R188" s="35"/>
      <c r="S188" s="56"/>
      <c r="T188" s="64"/>
    </row>
    <row r="189" spans="1:20" ht="15" thickBot="1" x14ac:dyDescent="0.4">
      <c r="A189" s="24"/>
      <c r="B189" s="12">
        <v>1</v>
      </c>
      <c r="C189" s="12">
        <v>1</v>
      </c>
      <c r="D189" s="13">
        <v>1</v>
      </c>
      <c r="E189" s="14"/>
      <c r="F189" s="14"/>
      <c r="G189" s="14"/>
      <c r="H189" s="49">
        <v>1.8437799209889576</v>
      </c>
      <c r="I189" s="50">
        <f t="shared" si="95"/>
        <v>0.86339513901246412</v>
      </c>
      <c r="J189" s="50">
        <v>0.14688282592934893</v>
      </c>
      <c r="K189" s="50">
        <v>0</v>
      </c>
      <c r="L189" s="51"/>
      <c r="M189" s="46">
        <v>-0.28955456048310108</v>
      </c>
      <c r="N189" s="50">
        <v>0.11794397294211188</v>
      </c>
      <c r="O189" s="50">
        <v>-3.415121524688397E-2</v>
      </c>
      <c r="P189" s="37"/>
      <c r="Q189" s="37"/>
      <c r="R189" s="37"/>
      <c r="S189" s="57"/>
      <c r="T189" s="65"/>
    </row>
    <row r="190" spans="1:20" x14ac:dyDescent="0.35">
      <c r="A190" s="22">
        <f t="shared" ref="A190" si="138">A186+1</f>
        <v>47</v>
      </c>
      <c r="B190" s="7">
        <v>0</v>
      </c>
      <c r="C190" s="7">
        <v>0</v>
      </c>
      <c r="D190" s="8">
        <v>0</v>
      </c>
      <c r="E190" s="15">
        <f t="shared" ref="E190:F191" si="139">S186</f>
        <v>4.0008105419622551</v>
      </c>
      <c r="F190" s="16">
        <f t="shared" si="139"/>
        <v>-6.1603501746932308</v>
      </c>
      <c r="G190" s="11">
        <v>1</v>
      </c>
      <c r="H190" s="42" cm="1">
        <f t="array" ref="H190:H193">MMULT(B190:C193,E190:E191)+F190</f>
        <v>-6.1603501746932308</v>
      </c>
      <c r="I190" s="33">
        <f t="shared" si="95"/>
        <v>2.1070646476187781E-3</v>
      </c>
      <c r="J190" s="33" cm="1">
        <f t="array" ref="J190:J193">-D190:D193*LN(I190:I193)</f>
        <v>0</v>
      </c>
      <c r="K190" s="33" cm="1">
        <f t="array" ref="K190:K193">-(1-D190:D193)*LN(1-I190:I193)</f>
        <v>2.1092876315295318E-3</v>
      </c>
      <c r="L190" s="47" cm="1">
        <f t="array" ref="L190">SUM(_xlfn.ANCHORARRAY(J190)+_xlfn.ANCHORARRAY(K190))/4</f>
        <v>9.1930588452622003E-2</v>
      </c>
      <c r="M190" s="33" cm="1">
        <f t="array" ref="M190:M193">1/4*(I190:I193-D190:D193)/(I190:I193*(1-I190:I193))</f>
        <v>0.25052787843589519</v>
      </c>
      <c r="N190" s="33" cm="1">
        <f t="array" ref="N190:N193">I190:I193*(1-I190:I193)</f>
        <v>2.1026249261895335E-3</v>
      </c>
      <c r="O190" s="33" cm="1">
        <f t="array" ref="O190:O193">M190:M193*_xlfn.ANCHORARRAY(N190)</f>
        <v>5.2676616190469453E-4</v>
      </c>
      <c r="P190" s="48">
        <v>1</v>
      </c>
      <c r="Q190" s="33" cm="1">
        <f t="array" ref="Q190:Q191">TRANSPOSE(MMULT(TRANSPOSE(_xlfn.ANCHORARRAY(O190)),B190:C193))</f>
        <v>-8.3644785891928732E-3</v>
      </c>
      <c r="R190" s="36" cm="1">
        <f t="array" ref="R190">SUM(1*_xlfn.ANCHORARRAY(O190))</f>
        <v>1.8023072409638484E-2</v>
      </c>
      <c r="S190" s="54" cm="1">
        <f t="array" ref="S190:S191">E190:E191-G190*_xlfn.ANCHORARRAY(Q190)</f>
        <v>4.0091750205514476</v>
      </c>
      <c r="T190" s="63">
        <f t="shared" ref="T190" si="140">F190-G190*R190</f>
        <v>-6.1783732471028694</v>
      </c>
    </row>
    <row r="191" spans="1:20" x14ac:dyDescent="0.35">
      <c r="A191" s="23"/>
      <c r="B191" s="3">
        <v>0</v>
      </c>
      <c r="C191" s="3">
        <v>1</v>
      </c>
      <c r="D191" s="4">
        <v>0</v>
      </c>
      <c r="E191" s="6">
        <f t="shared" si="139"/>
        <v>4.0008105419622551</v>
      </c>
      <c r="H191" s="40">
        <v>-2.1595396327309757</v>
      </c>
      <c r="I191" s="34">
        <f t="shared" si="95"/>
        <v>0.10344313934770664</v>
      </c>
      <c r="J191" s="34">
        <v>0</v>
      </c>
      <c r="K191" s="34">
        <v>0.1091935627923073</v>
      </c>
      <c r="L191" s="44"/>
      <c r="M191" s="34">
        <v>0.27884455629296234</v>
      </c>
      <c r="N191" s="34">
        <v>9.2742656269597587E-2</v>
      </c>
      <c r="O191" s="34">
        <v>2.5860784836926661E-2</v>
      </c>
      <c r="P191" s="35"/>
      <c r="Q191" s="34">
        <v>-8.3644785891928732E-3</v>
      </c>
      <c r="R191" s="35"/>
      <c r="S191" s="55">
        <v>4.0091750205514476</v>
      </c>
      <c r="T191" s="64"/>
    </row>
    <row r="192" spans="1:20" x14ac:dyDescent="0.35">
      <c r="A192" s="23"/>
      <c r="B192" s="3">
        <v>1</v>
      </c>
      <c r="C192" s="3">
        <v>0</v>
      </c>
      <c r="D192" s="4">
        <v>0</v>
      </c>
      <c r="H192" s="40">
        <v>-2.1595396327309757</v>
      </c>
      <c r="I192" s="34">
        <f t="shared" si="95"/>
        <v>0.10344313934770664</v>
      </c>
      <c r="J192" s="34">
        <v>0</v>
      </c>
      <c r="K192" s="34">
        <v>0.1091935627923073</v>
      </c>
      <c r="L192" s="44"/>
      <c r="M192" s="34">
        <v>0.27884455629296234</v>
      </c>
      <c r="N192" s="34">
        <v>9.2742656269597587E-2</v>
      </c>
      <c r="O192" s="34">
        <v>2.5860784836926661E-2</v>
      </c>
      <c r="P192" s="35"/>
      <c r="Q192" s="35"/>
      <c r="R192" s="35"/>
      <c r="S192" s="56"/>
      <c r="T192" s="64"/>
    </row>
    <row r="193" spans="1:20" ht="15" thickBot="1" x14ac:dyDescent="0.4">
      <c r="A193" s="24"/>
      <c r="B193" s="12">
        <v>1</v>
      </c>
      <c r="C193" s="12">
        <v>1</v>
      </c>
      <c r="D193" s="13">
        <v>1</v>
      </c>
      <c r="E193" s="14"/>
      <c r="F193" s="14"/>
      <c r="G193" s="14"/>
      <c r="H193" s="49">
        <v>1.8412709092312793</v>
      </c>
      <c r="I193" s="50">
        <f t="shared" si="95"/>
        <v>0.86309894629552186</v>
      </c>
      <c r="J193" s="50">
        <v>0.14722594059434385</v>
      </c>
      <c r="K193" s="50">
        <v>0</v>
      </c>
      <c r="L193" s="51"/>
      <c r="M193" s="46">
        <v>-0.28965392794536088</v>
      </c>
      <c r="N193" s="50">
        <v>0.11815915519908173</v>
      </c>
      <c r="O193" s="50">
        <v>-3.4225263426119534E-2</v>
      </c>
      <c r="P193" s="37"/>
      <c r="Q193" s="37"/>
      <c r="R193" s="37"/>
      <c r="S193" s="57"/>
      <c r="T193" s="65"/>
    </row>
    <row r="194" spans="1:20" x14ac:dyDescent="0.35">
      <c r="A194" s="22">
        <f t="shared" ref="A194" si="141">A190+1</f>
        <v>48</v>
      </c>
      <c r="B194" s="7">
        <v>0</v>
      </c>
      <c r="C194" s="7">
        <v>0</v>
      </c>
      <c r="D194" s="8">
        <v>0</v>
      </c>
      <c r="E194" s="15">
        <f t="shared" ref="E194:F195" si="142">S190</f>
        <v>4.0091750205514476</v>
      </c>
      <c r="F194" s="16">
        <f t="shared" si="142"/>
        <v>-6.1783732471028694</v>
      </c>
      <c r="G194" s="11">
        <v>1</v>
      </c>
      <c r="H194" s="42" cm="1">
        <f t="array" ref="H194:H197">MMULT(B194:C197,E194:E195)+F194</f>
        <v>-6.1783732471028694</v>
      </c>
      <c r="I194" s="33">
        <f t="shared" si="95"/>
        <v>2.0695069294315669E-3</v>
      </c>
      <c r="J194" s="33" cm="1">
        <f t="array" ref="J194:J197">-D194:D197*LN(I194:I197)</f>
        <v>0</v>
      </c>
      <c r="K194" s="33" cm="1">
        <f t="array" ref="K194:K197">-(1-D194:D197)*LN(1-I194:I197)</f>
        <v>2.0716513179590834E-3</v>
      </c>
      <c r="L194" s="47" cm="1">
        <f t="array" ref="L194">SUM(_xlfn.ANCHORARRAY(J194)+_xlfn.ANCHORARRAY(K194))/4</f>
        <v>9.1468095357846113E-2</v>
      </c>
      <c r="M194" s="33" cm="1">
        <f t="array" ref="M194:M197">1/4*(I194:I197-D194:D197)/(I194:I197*(1-I194:I197))</f>
        <v>0.25051844966753745</v>
      </c>
      <c r="N194" s="33" cm="1">
        <f t="array" ref="N194:N197">I194:I197*(1-I194:I197)</f>
        <v>2.0652240705006015E-3</v>
      </c>
      <c r="O194" s="33" cm="1">
        <f t="array" ref="O194:O197">M194:M197*_xlfn.ANCHORARRAY(N194)</f>
        <v>5.1737673235789173E-4</v>
      </c>
      <c r="P194" s="48">
        <v>1</v>
      </c>
      <c r="Q194" s="33" cm="1">
        <f t="array" ref="Q194:Q195">TRANSPOSE(MMULT(TRANSPOSE(_xlfn.ANCHORARRAY(O194)),B194:C197))</f>
        <v>-8.6258091682959448E-3</v>
      </c>
      <c r="R194" s="36" cm="1">
        <f t="array" ref="R194">SUM(1*_xlfn.ANCHORARRAY(O194))</f>
        <v>1.7529267678579083E-2</v>
      </c>
      <c r="S194" s="54" cm="1">
        <f t="array" ref="S194:S195">E194:E195-G194*_xlfn.ANCHORARRAY(Q194)</f>
        <v>4.0178008297197438</v>
      </c>
      <c r="T194" s="63">
        <f t="shared" ref="T194" si="143">F194-G194*R194</f>
        <v>-6.1959025147814488</v>
      </c>
    </row>
    <row r="195" spans="1:20" x14ac:dyDescent="0.35">
      <c r="A195" s="23"/>
      <c r="B195" s="3">
        <v>0</v>
      </c>
      <c r="C195" s="3">
        <v>1</v>
      </c>
      <c r="D195" s="4">
        <v>0</v>
      </c>
      <c r="E195" s="6">
        <f t="shared" si="142"/>
        <v>4.0091750205514476</v>
      </c>
      <c r="H195" s="40">
        <v>-2.1691982265514218</v>
      </c>
      <c r="I195" s="34">
        <f t="shared" ref="I195:I258" si="144">1/(1+EXP(-H195))</f>
        <v>0.10255080045806853</v>
      </c>
      <c r="J195" s="34">
        <v>0</v>
      </c>
      <c r="K195" s="34">
        <v>0.108198762403359</v>
      </c>
      <c r="L195" s="44"/>
      <c r="M195" s="34">
        <v>0.27856729955032877</v>
      </c>
      <c r="N195" s="34">
        <v>9.2034133783477939E-2</v>
      </c>
      <c r="O195" s="34">
        <v>2.5637700114517131E-2</v>
      </c>
      <c r="P195" s="35"/>
      <c r="Q195" s="34">
        <v>-8.6258091682959448E-3</v>
      </c>
      <c r="R195" s="35"/>
      <c r="S195" s="55">
        <v>4.0178008297197438</v>
      </c>
      <c r="T195" s="64"/>
    </row>
    <row r="196" spans="1:20" x14ac:dyDescent="0.35">
      <c r="A196" s="23"/>
      <c r="B196" s="3">
        <v>1</v>
      </c>
      <c r="C196" s="3">
        <v>0</v>
      </c>
      <c r="D196" s="4">
        <v>0</v>
      </c>
      <c r="H196" s="40">
        <v>-2.1691982265514218</v>
      </c>
      <c r="I196" s="34">
        <f t="shared" si="144"/>
        <v>0.10255080045806853</v>
      </c>
      <c r="J196" s="34">
        <v>0</v>
      </c>
      <c r="K196" s="34">
        <v>0.108198762403359</v>
      </c>
      <c r="L196" s="44"/>
      <c r="M196" s="34">
        <v>0.27856729955032877</v>
      </c>
      <c r="N196" s="34">
        <v>9.2034133783477939E-2</v>
      </c>
      <c r="O196" s="34">
        <v>2.5637700114517131E-2</v>
      </c>
      <c r="P196" s="35"/>
      <c r="Q196" s="35"/>
      <c r="R196" s="35"/>
      <c r="S196" s="56"/>
      <c r="T196" s="64"/>
    </row>
    <row r="197" spans="1:20" ht="15" thickBot="1" x14ac:dyDescent="0.4">
      <c r="A197" s="24"/>
      <c r="B197" s="12">
        <v>1</v>
      </c>
      <c r="C197" s="12">
        <v>1</v>
      </c>
      <c r="D197" s="13">
        <v>1</v>
      </c>
      <c r="E197" s="14"/>
      <c r="F197" s="14"/>
      <c r="G197" s="14"/>
      <c r="H197" s="49">
        <v>1.8399767940000258</v>
      </c>
      <c r="I197" s="50">
        <f t="shared" si="144"/>
        <v>0.8629459628687477</v>
      </c>
      <c r="J197" s="50">
        <v>0.14740320530670739</v>
      </c>
      <c r="K197" s="50">
        <v>0</v>
      </c>
      <c r="L197" s="51"/>
      <c r="M197" s="46">
        <v>-0.28970527791671757</v>
      </c>
      <c r="N197" s="50">
        <v>0.11827022803727762</v>
      </c>
      <c r="O197" s="50">
        <v>-3.4263509282813076E-2</v>
      </c>
      <c r="P197" s="37"/>
      <c r="Q197" s="37"/>
      <c r="R197" s="37"/>
      <c r="S197" s="57"/>
      <c r="T197" s="65"/>
    </row>
    <row r="198" spans="1:20" x14ac:dyDescent="0.35">
      <c r="A198" s="22">
        <f t="shared" ref="A198" si="145">A194+1</f>
        <v>49</v>
      </c>
      <c r="B198" s="7">
        <v>0</v>
      </c>
      <c r="C198" s="7">
        <v>0</v>
      </c>
      <c r="D198" s="8">
        <v>0</v>
      </c>
      <c r="E198" s="15">
        <f t="shared" ref="E198:F199" si="146">S194</f>
        <v>4.0178008297197438</v>
      </c>
      <c r="F198" s="16">
        <f t="shared" si="146"/>
        <v>-6.1959025147814488</v>
      </c>
      <c r="G198" s="11">
        <v>1</v>
      </c>
      <c r="H198" s="42" cm="1">
        <f t="array" ref="H198:H201">MMULT(B198:C201,E198:E199)+F198</f>
        <v>-6.1959025147814488</v>
      </c>
      <c r="I198" s="33">
        <f t="shared" si="144"/>
        <v>2.0336192235343876E-3</v>
      </c>
      <c r="J198" s="33" cm="1">
        <f t="array" ref="J198:J201">-D198:D201*LN(I198:I201)</f>
        <v>0</v>
      </c>
      <c r="K198" s="33" cm="1">
        <f t="array" ref="K198:K201">-(1-D198:D201)*LN(1-I198:I201)</f>
        <v>2.0356898348070748E-3</v>
      </c>
      <c r="L198" s="47" cm="1">
        <f t="array" ref="L198">SUM(_xlfn.ANCHORARRAY(J198)+_xlfn.ANCHORARRAY(K198))/4</f>
        <v>9.1013910594275632E-2</v>
      </c>
      <c r="M198" s="33" cm="1">
        <f t="array" ref="M198:M201">1/4*(I198:I201-D198:D201)/(I198:I201*(1-I198:I201))</f>
        <v>0.25050944081451726</v>
      </c>
      <c r="N198" s="33" cm="1">
        <f t="array" ref="N198:N201">I198:I201*(1-I198:I201)</f>
        <v>2.029483616388059E-3</v>
      </c>
      <c r="O198" s="33" cm="1">
        <f t="array" ref="O198:O201">M198:M201*_xlfn.ANCHORARRAY(N198)</f>
        <v>5.0840480588359689E-4</v>
      </c>
      <c r="P198" s="48">
        <v>1</v>
      </c>
      <c r="Q198" s="33" cm="1">
        <f t="array" ref="Q198:Q199">TRANSPOSE(MMULT(TRANSPOSE(_xlfn.ANCHORARRAY(O198)),B198:C201))</f>
        <v>-8.8381512271379532E-3</v>
      </c>
      <c r="R198" s="36" cm="1">
        <f t="array" ref="R198">SUM(1*_xlfn.ANCHORARRAY(O198))</f>
        <v>1.7103821874475719E-2</v>
      </c>
      <c r="S198" s="54" cm="1">
        <f t="array" ref="S198:S199">E198:E199-G198*_xlfn.ANCHORARRAY(Q198)</f>
        <v>4.0266389809468821</v>
      </c>
      <c r="T198" s="63">
        <f t="shared" ref="T198" si="147">F198-G198*R198</f>
        <v>-6.2130063366559245</v>
      </c>
    </row>
    <row r="199" spans="1:20" x14ac:dyDescent="0.35">
      <c r="A199" s="23"/>
      <c r="B199" s="3">
        <v>0</v>
      </c>
      <c r="C199" s="3">
        <v>1</v>
      </c>
      <c r="D199" s="4">
        <v>0</v>
      </c>
      <c r="E199" s="6">
        <f t="shared" si="146"/>
        <v>4.0178008297197438</v>
      </c>
      <c r="H199" s="40">
        <v>-2.178101685061705</v>
      </c>
      <c r="I199" s="34">
        <f t="shared" si="144"/>
        <v>0.10173427318292032</v>
      </c>
      <c r="J199" s="34">
        <v>0</v>
      </c>
      <c r="K199" s="34">
        <v>0.10728934485668981</v>
      </c>
      <c r="L199" s="44"/>
      <c r="M199" s="34">
        <v>0.2783140807184657</v>
      </c>
      <c r="N199" s="34">
        <v>9.1384410842863265E-2</v>
      </c>
      <c r="O199" s="34">
        <v>2.5433568295730079E-2</v>
      </c>
      <c r="P199" s="35"/>
      <c r="Q199" s="34">
        <v>-8.8381512271379532E-3</v>
      </c>
      <c r="R199" s="35"/>
      <c r="S199" s="55">
        <v>4.0266389809468821</v>
      </c>
      <c r="T199" s="64"/>
    </row>
    <row r="200" spans="1:20" x14ac:dyDescent="0.35">
      <c r="A200" s="23"/>
      <c r="B200" s="3">
        <v>1</v>
      </c>
      <c r="C200" s="3">
        <v>0</v>
      </c>
      <c r="D200" s="4">
        <v>0</v>
      </c>
      <c r="H200" s="40">
        <v>-2.178101685061705</v>
      </c>
      <c r="I200" s="34">
        <f t="shared" si="144"/>
        <v>0.10173427318292032</v>
      </c>
      <c r="J200" s="34">
        <v>0</v>
      </c>
      <c r="K200" s="34">
        <v>0.10728934485668981</v>
      </c>
      <c r="L200" s="44"/>
      <c r="M200" s="34">
        <v>0.2783140807184657</v>
      </c>
      <c r="N200" s="34">
        <v>9.1384410842863265E-2</v>
      </c>
      <c r="O200" s="34">
        <v>2.5433568295730079E-2</v>
      </c>
      <c r="P200" s="35"/>
      <c r="Q200" s="35"/>
      <c r="R200" s="35"/>
      <c r="S200" s="56"/>
      <c r="T200" s="64"/>
    </row>
    <row r="201" spans="1:20" ht="15" thickBot="1" x14ac:dyDescent="0.4">
      <c r="A201" s="24"/>
      <c r="B201" s="12">
        <v>1</v>
      </c>
      <c r="C201" s="12">
        <v>1</v>
      </c>
      <c r="D201" s="13">
        <v>1</v>
      </c>
      <c r="E201" s="14"/>
      <c r="F201" s="14"/>
      <c r="G201" s="14"/>
      <c r="H201" s="49">
        <v>1.8396991446580389</v>
      </c>
      <c r="I201" s="50">
        <f t="shared" si="144"/>
        <v>0.86291312190852787</v>
      </c>
      <c r="J201" s="50">
        <v>0.14744126282891584</v>
      </c>
      <c r="K201" s="50">
        <v>0</v>
      </c>
      <c r="L201" s="51"/>
      <c r="M201" s="46">
        <v>-0.28971630359156941</v>
      </c>
      <c r="N201" s="50">
        <v>0.11829406594660599</v>
      </c>
      <c r="O201" s="50">
        <v>-3.4271719522868033E-2</v>
      </c>
      <c r="P201" s="37"/>
      <c r="Q201" s="37"/>
      <c r="R201" s="37"/>
      <c r="S201" s="57"/>
      <c r="T201" s="65"/>
    </row>
    <row r="202" spans="1:20" x14ac:dyDescent="0.35">
      <c r="A202" s="22">
        <f t="shared" ref="A202" si="148">A198+1</f>
        <v>50</v>
      </c>
      <c r="B202" s="7">
        <v>0</v>
      </c>
      <c r="C202" s="7">
        <v>0</v>
      </c>
      <c r="D202" s="8">
        <v>0</v>
      </c>
      <c r="E202" s="15">
        <f t="shared" ref="E202:F203" si="149">S198</f>
        <v>4.0266389809468821</v>
      </c>
      <c r="F202" s="16">
        <f t="shared" si="149"/>
        <v>-6.2130063366559245</v>
      </c>
      <c r="G202" s="11">
        <v>1</v>
      </c>
      <c r="H202" s="42" cm="1">
        <f t="array" ref="H202:H205">MMULT(B202:C205,E202:E203)+F202</f>
        <v>-6.2130063366559245</v>
      </c>
      <c r="I202" s="33">
        <f t="shared" si="144"/>
        <v>1.9992012783666409E-3</v>
      </c>
      <c r="J202" s="33" cm="1">
        <f t="array" ref="J202:J205">-D202:D205*LN(I202:I205)</f>
        <v>0</v>
      </c>
      <c r="K202" s="33" cm="1">
        <f t="array" ref="K202:K205">-(1-D202:D205)*LN(1-I202:I205)</f>
        <v>2.0012023487153926E-3</v>
      </c>
      <c r="L202" s="47" cm="1">
        <f t="array" ref="L202">SUM(_xlfn.ANCHORARRAY(J202)+_xlfn.ANCHORARRAY(K202))/4</f>
        <v>9.0566780130680744E-2</v>
      </c>
      <c r="M202" s="33" cm="1">
        <f t="array" ref="M202:M205">1/4*(I202:I205-D202:D205)/(I202:I205*(1-I202:I205))</f>
        <v>0.25050080152263587</v>
      </c>
      <c r="N202" s="33" cm="1">
        <f t="array" ref="N202:N205">I202:I205*(1-I202:I205)</f>
        <v>1.9952044726152182E-3</v>
      </c>
      <c r="O202" s="33" cm="1">
        <f t="array" ref="O202:O205">M202:M205*_xlfn.ANCHORARRAY(N202)</f>
        <v>4.9980031959166011E-4</v>
      </c>
      <c r="P202" s="48">
        <v>1</v>
      </c>
      <c r="Q202" s="33" cm="1">
        <f t="array" ref="Q202:Q203">TRANSPOSE(MMULT(TRANSPOSE(_xlfn.ANCHORARRAY(O202)),B202:C205))</f>
        <v>-9.009442169341856E-3</v>
      </c>
      <c r="R202" s="36" cm="1">
        <f t="array" ref="R202">SUM(1*_xlfn.ANCHORARRAY(O202))</f>
        <v>1.6735708757086243E-2</v>
      </c>
      <c r="S202" s="54" cm="1">
        <f t="array" ref="S202:S203">E202:E203-G202*_xlfn.ANCHORARRAY(Q202)</f>
        <v>4.035648423116224</v>
      </c>
      <c r="T202" s="63">
        <f t="shared" ref="T202" si="150">F202-G202*R202</f>
        <v>-6.229742045413011</v>
      </c>
    </row>
    <row r="203" spans="1:20" x14ac:dyDescent="0.35">
      <c r="A203" s="23"/>
      <c r="B203" s="3">
        <v>0</v>
      </c>
      <c r="C203" s="3">
        <v>1</v>
      </c>
      <c r="D203" s="4">
        <v>0</v>
      </c>
      <c r="E203" s="6">
        <f t="shared" si="149"/>
        <v>4.0266389809468821</v>
      </c>
      <c r="H203" s="40">
        <v>-2.1863673557090424</v>
      </c>
      <c r="I203" s="34">
        <f t="shared" si="144"/>
        <v>0.10098140242734575</v>
      </c>
      <c r="J203" s="34">
        <v>0</v>
      </c>
      <c r="K203" s="34">
        <v>0.10645155776936738</v>
      </c>
      <c r="L203" s="44"/>
      <c r="M203" s="34">
        <v>0.27808101042069516</v>
      </c>
      <c r="N203" s="34">
        <v>9.0784158791152203E-2</v>
      </c>
      <c r="O203" s="34">
        <v>2.5245350606836438E-2</v>
      </c>
      <c r="P203" s="35"/>
      <c r="Q203" s="34">
        <v>-9.009442169341856E-3</v>
      </c>
      <c r="R203" s="35"/>
      <c r="S203" s="55">
        <v>4.035648423116224</v>
      </c>
      <c r="T203" s="64"/>
    </row>
    <row r="204" spans="1:20" x14ac:dyDescent="0.35">
      <c r="A204" s="23"/>
      <c r="B204" s="3">
        <v>1</v>
      </c>
      <c r="C204" s="3">
        <v>0</v>
      </c>
      <c r="D204" s="4">
        <v>0</v>
      </c>
      <c r="H204" s="40">
        <v>-2.1863673557090424</v>
      </c>
      <c r="I204" s="34">
        <f t="shared" si="144"/>
        <v>0.10098140242734575</v>
      </c>
      <c r="J204" s="34">
        <v>0</v>
      </c>
      <c r="K204" s="34">
        <v>0.10645155776936738</v>
      </c>
      <c r="L204" s="44"/>
      <c r="M204" s="34">
        <v>0.27808101042069516</v>
      </c>
      <c r="N204" s="34">
        <v>9.0784158791152203E-2</v>
      </c>
      <c r="O204" s="34">
        <v>2.5245350606836438E-2</v>
      </c>
      <c r="P204" s="35"/>
      <c r="Q204" s="35"/>
      <c r="R204" s="35"/>
      <c r="S204" s="56"/>
      <c r="T204" s="64"/>
    </row>
    <row r="205" spans="1:20" ht="15" thickBot="1" x14ac:dyDescent="0.4">
      <c r="A205" s="24"/>
      <c r="B205" s="12">
        <v>1</v>
      </c>
      <c r="C205" s="12">
        <v>1</v>
      </c>
      <c r="D205" s="13">
        <v>1</v>
      </c>
      <c r="E205" s="14"/>
      <c r="F205" s="14"/>
      <c r="G205" s="14"/>
      <c r="H205" s="49">
        <v>1.8402716252378397</v>
      </c>
      <c r="I205" s="50">
        <f t="shared" si="144"/>
        <v>0.86298082889528682</v>
      </c>
      <c r="J205" s="50">
        <v>0.14736280263527282</v>
      </c>
      <c r="K205" s="50">
        <v>0</v>
      </c>
      <c r="L205" s="51"/>
      <c r="M205" s="46">
        <v>-0.28969357328601181</v>
      </c>
      <c r="N205" s="50">
        <v>0.11824491785449051</v>
      </c>
      <c r="O205" s="50">
        <v>-3.4254792776178294E-2</v>
      </c>
      <c r="P205" s="37"/>
      <c r="Q205" s="37"/>
      <c r="R205" s="37"/>
      <c r="S205" s="57"/>
      <c r="T205" s="65"/>
    </row>
    <row r="206" spans="1:20" x14ac:dyDescent="0.35">
      <c r="A206" s="22">
        <f t="shared" ref="A206" si="151">A202+1</f>
        <v>51</v>
      </c>
      <c r="B206" s="7">
        <v>0</v>
      </c>
      <c r="C206" s="7">
        <v>0</v>
      </c>
      <c r="D206" s="8">
        <v>0</v>
      </c>
      <c r="E206" s="15">
        <f t="shared" ref="E206:F207" si="152">S202</f>
        <v>4.035648423116224</v>
      </c>
      <c r="F206" s="16">
        <f t="shared" si="152"/>
        <v>-6.229742045413011</v>
      </c>
      <c r="G206" s="11">
        <v>1</v>
      </c>
      <c r="H206" s="42" cm="1">
        <f t="array" ref="H206:H209">MMULT(B206:C209,E206:E207)+F206</f>
        <v>-6.229742045413011</v>
      </c>
      <c r="I206" s="33">
        <f t="shared" si="144"/>
        <v>1.9660868788294009E-3</v>
      </c>
      <c r="J206" s="33" cm="1">
        <f t="array" ref="J206:J209">-D206:D209*LN(I206:I209)</f>
        <v>0</v>
      </c>
      <c r="K206" s="33" cm="1">
        <f t="array" ref="K206:K209">-(1-D206:D209)*LN(1-I206:I209)</f>
        <v>1.968022164679712E-3</v>
      </c>
      <c r="L206" s="47" cm="1">
        <f t="array" ref="L206">SUM(_xlfn.ANCHORARRAY(J206)+_xlfn.ANCHORARRAY(K206))/4</f>
        <v>9.0125801945565895E-2</v>
      </c>
      <c r="M206" s="33" cm="1">
        <f t="array" ref="M206:M209">1/4*(I206:I209-D206:D209)/(I206:I209*(1-I206:I209))</f>
        <v>0.25049248999783003</v>
      </c>
      <c r="N206" s="33" cm="1">
        <f t="array" ref="N206:N209">I206:I209*(1-I206:I209)</f>
        <v>1.9622213812142959E-3</v>
      </c>
      <c r="O206" s="33" cm="1">
        <f t="array" ref="O206:O209">M206:M209*_xlfn.ANCHORARRAY(N206)</f>
        <v>4.9152171970735022E-4</v>
      </c>
      <c r="P206" s="48">
        <v>1</v>
      </c>
      <c r="Q206" s="33" cm="1">
        <f t="array" ref="Q206:Q207">TRANSPOSE(MMULT(TRANSPOSE(_xlfn.ANCHORARRAY(O206)),B206:C209))</f>
        <v>-9.1463434257347438E-3</v>
      </c>
      <c r="R206" s="36" cm="1">
        <f t="array" ref="R206">SUM(1*_xlfn.ANCHORARRAY(O206))</f>
        <v>1.6415713061213505E-2</v>
      </c>
      <c r="S206" s="54" cm="1">
        <f t="array" ref="S206:S207">E206:E207-G206*_xlfn.ANCHORARRAY(Q206)</f>
        <v>4.0447947665419584</v>
      </c>
      <c r="T206" s="63">
        <f t="shared" ref="T206" si="153">F206-G206*R206</f>
        <v>-6.2461577584742249</v>
      </c>
    </row>
    <row r="207" spans="1:20" x14ac:dyDescent="0.35">
      <c r="A207" s="23"/>
      <c r="B207" s="3">
        <v>0</v>
      </c>
      <c r="C207" s="3">
        <v>1</v>
      </c>
      <c r="D207" s="4">
        <v>0</v>
      </c>
      <c r="E207" s="6">
        <f t="shared" si="152"/>
        <v>4.035648423116224</v>
      </c>
      <c r="H207" s="40">
        <v>-2.1940936222967871</v>
      </c>
      <c r="I207" s="34">
        <f t="shared" si="144"/>
        <v>0.10028213906896359</v>
      </c>
      <c r="J207" s="34">
        <v>0</v>
      </c>
      <c r="K207" s="34">
        <v>0.10567405265981938</v>
      </c>
      <c r="L207" s="44"/>
      <c r="M207" s="34">
        <v>0.27786488504440454</v>
      </c>
      <c r="N207" s="34">
        <v>9.0225631652716645E-2</v>
      </c>
      <c r="O207" s="34">
        <v>2.5070534767240898E-2</v>
      </c>
      <c r="P207" s="35"/>
      <c r="Q207" s="34">
        <v>-9.1463434257347438E-3</v>
      </c>
      <c r="R207" s="35"/>
      <c r="S207" s="55">
        <v>4.0447947665419584</v>
      </c>
      <c r="T207" s="64"/>
    </row>
    <row r="208" spans="1:20" x14ac:dyDescent="0.35">
      <c r="A208" s="23"/>
      <c r="B208" s="3">
        <v>1</v>
      </c>
      <c r="C208" s="3">
        <v>0</v>
      </c>
      <c r="D208" s="4">
        <v>0</v>
      </c>
      <c r="H208" s="40">
        <v>-2.1940936222967871</v>
      </c>
      <c r="I208" s="34">
        <f t="shared" si="144"/>
        <v>0.10028213906896359</v>
      </c>
      <c r="J208" s="34">
        <v>0</v>
      </c>
      <c r="K208" s="34">
        <v>0.10567405265981938</v>
      </c>
      <c r="L208" s="44"/>
      <c r="M208" s="34">
        <v>0.27786488504440454</v>
      </c>
      <c r="N208" s="34">
        <v>9.0225631652716645E-2</v>
      </c>
      <c r="O208" s="34">
        <v>2.5070534767240898E-2</v>
      </c>
      <c r="P208" s="35"/>
      <c r="Q208" s="35"/>
      <c r="R208" s="35"/>
      <c r="S208" s="56"/>
      <c r="T208" s="64"/>
    </row>
    <row r="209" spans="1:20" ht="15" thickBot="1" x14ac:dyDescent="0.4">
      <c r="A209" s="24"/>
      <c r="B209" s="12">
        <v>1</v>
      </c>
      <c r="C209" s="12">
        <v>1</v>
      </c>
      <c r="D209" s="13">
        <v>1</v>
      </c>
      <c r="E209" s="14"/>
      <c r="F209" s="14"/>
      <c r="G209" s="14"/>
      <c r="H209" s="49">
        <v>1.8415548008194369</v>
      </c>
      <c r="I209" s="50">
        <f t="shared" si="144"/>
        <v>0.86313248722809743</v>
      </c>
      <c r="J209" s="50">
        <v>0.14718708029794508</v>
      </c>
      <c r="K209" s="50">
        <v>0</v>
      </c>
      <c r="L209" s="51"/>
      <c r="M209" s="46">
        <v>-0.28964267212657152</v>
      </c>
      <c r="N209" s="50">
        <v>0.11813479671953565</v>
      </c>
      <c r="O209" s="50">
        <v>-3.4216878192975642E-2</v>
      </c>
      <c r="P209" s="37"/>
      <c r="Q209" s="37"/>
      <c r="R209" s="37"/>
      <c r="S209" s="57"/>
      <c r="T209" s="65"/>
    </row>
    <row r="210" spans="1:20" x14ac:dyDescent="0.35">
      <c r="A210" s="22">
        <f t="shared" ref="A210" si="154">A206+1</f>
        <v>52</v>
      </c>
      <c r="B210" s="7">
        <v>0</v>
      </c>
      <c r="C210" s="7">
        <v>0</v>
      </c>
      <c r="D210" s="8">
        <v>0</v>
      </c>
      <c r="E210" s="15">
        <f t="shared" ref="E210:F211" si="155">S206</f>
        <v>4.0447947665419584</v>
      </c>
      <c r="F210" s="16">
        <f t="shared" si="155"/>
        <v>-6.2461577584742249</v>
      </c>
      <c r="G210" s="11">
        <v>1</v>
      </c>
      <c r="H210" s="42" cm="1">
        <f t="array" ref="H210:H213">MMULT(B210:C213,E210:E211)+F210</f>
        <v>-6.2461577584742249</v>
      </c>
      <c r="I210" s="33">
        <f t="shared" si="144"/>
        <v>1.9341375375868568E-3</v>
      </c>
      <c r="J210" s="33" cm="1">
        <f t="array" ref="J210:J213">-D210:D213*LN(I210:I213)</f>
        <v>0</v>
      </c>
      <c r="K210" s="33" cm="1">
        <f t="array" ref="K210:K213">-(1-D210:D213)*LN(1-I210:I213)</f>
        <v>1.9360103968953113E-3</v>
      </c>
      <c r="L210" s="47" cm="1">
        <f t="array" ref="L210">SUM(_xlfn.ANCHORARRAY(J210)+_xlfn.ANCHORARRAY(K210))/4</f>
        <v>8.9690322510386583E-2</v>
      </c>
      <c r="M210" s="33" cm="1">
        <f t="array" ref="M210:M213">1/4*(I210:I213-D210:D213)/(I210:I213*(1-I210:I213))</f>
        <v>0.25048447141875363</v>
      </c>
      <c r="N210" s="33" cm="1">
        <f t="array" ref="N210:N213">I210:I213*(1-I210:I213)</f>
        <v>1.9303966495725542E-3</v>
      </c>
      <c r="O210" s="33" cm="1">
        <f t="array" ref="O210:O213">M210:M213*_xlfn.ANCHORARRAY(N210)</f>
        <v>4.835343843967142E-4</v>
      </c>
      <c r="P210" s="48">
        <v>1</v>
      </c>
      <c r="Q210" s="33" cm="1">
        <f t="array" ref="Q210:Q211">TRANSPOSE(MMULT(TRANSPOSE(_xlfn.ANCHORARRAY(O210)),B210:C213))</f>
        <v>-9.2544422998699534E-3</v>
      </c>
      <c r="R210" s="36" cm="1">
        <f t="array" ref="R210">SUM(1*_xlfn.ANCHORARRAY(O210))</f>
        <v>1.613613177211469E-2</v>
      </c>
      <c r="S210" s="54" cm="1">
        <f t="array" ref="S210:S211">E210:E211-G210*_xlfn.ANCHORARRAY(Q210)</f>
        <v>4.0540492088418283</v>
      </c>
      <c r="T210" s="63">
        <f t="shared" ref="T210" si="156">F210-G210*R210</f>
        <v>-6.2622938902463394</v>
      </c>
    </row>
    <row r="211" spans="1:20" x14ac:dyDescent="0.35">
      <c r="A211" s="23"/>
      <c r="B211" s="3">
        <v>0</v>
      </c>
      <c r="C211" s="3">
        <v>1</v>
      </c>
      <c r="D211" s="4">
        <v>0</v>
      </c>
      <c r="E211" s="6">
        <f t="shared" si="155"/>
        <v>4.0447947665419584</v>
      </c>
      <c r="H211" s="40">
        <v>-2.2013629919322666</v>
      </c>
      <c r="I211" s="34">
        <f t="shared" si="144"/>
        <v>9.9628158750351747E-2</v>
      </c>
      <c r="J211" s="34">
        <v>0</v>
      </c>
      <c r="K211" s="34">
        <v>0.10494744403960179</v>
      </c>
      <c r="L211" s="44"/>
      <c r="M211" s="34">
        <v>0.27766305935669738</v>
      </c>
      <c r="N211" s="34">
        <v>8.9702388734366451E-2</v>
      </c>
      <c r="O211" s="34">
        <v>2.4907039687587933E-2</v>
      </c>
      <c r="P211" s="35"/>
      <c r="Q211" s="34">
        <v>-9.2544422998699534E-3</v>
      </c>
      <c r="R211" s="35"/>
      <c r="S211" s="55">
        <v>4.0540492088418283</v>
      </c>
      <c r="T211" s="64"/>
    </row>
    <row r="212" spans="1:20" x14ac:dyDescent="0.35">
      <c r="A212" s="23"/>
      <c r="B212" s="3">
        <v>1</v>
      </c>
      <c r="C212" s="3">
        <v>0</v>
      </c>
      <c r="D212" s="4">
        <v>0</v>
      </c>
      <c r="H212" s="40">
        <v>-2.2013629919322666</v>
      </c>
      <c r="I212" s="34">
        <f t="shared" si="144"/>
        <v>9.9628158750351747E-2</v>
      </c>
      <c r="J212" s="34">
        <v>0</v>
      </c>
      <c r="K212" s="34">
        <v>0.10494744403960179</v>
      </c>
      <c r="L212" s="44"/>
      <c r="M212" s="34">
        <v>0.27766305935669738</v>
      </c>
      <c r="N212" s="34">
        <v>8.9702388734366451E-2</v>
      </c>
      <c r="O212" s="34">
        <v>2.4907039687587933E-2</v>
      </c>
      <c r="P212" s="35"/>
      <c r="Q212" s="35"/>
      <c r="R212" s="35"/>
      <c r="S212" s="56"/>
      <c r="T212" s="64"/>
    </row>
    <row r="213" spans="1:20" ht="15" thickBot="1" x14ac:dyDescent="0.4">
      <c r="A213" s="24"/>
      <c r="B213" s="12">
        <v>1</v>
      </c>
      <c r="C213" s="12">
        <v>1</v>
      </c>
      <c r="D213" s="13">
        <v>1</v>
      </c>
      <c r="E213" s="14"/>
      <c r="F213" s="14"/>
      <c r="G213" s="14"/>
      <c r="H213" s="49">
        <v>1.8434317746096918</v>
      </c>
      <c r="I213" s="50">
        <f t="shared" si="144"/>
        <v>0.86335407205016845</v>
      </c>
      <c r="J213" s="50">
        <v>0.14693039156544743</v>
      </c>
      <c r="K213" s="50">
        <v>0</v>
      </c>
      <c r="L213" s="51"/>
      <c r="M213" s="46">
        <v>-0.289568333657518</v>
      </c>
      <c r="N213" s="50">
        <v>0.117973818324561</v>
      </c>
      <c r="O213" s="50">
        <v>-3.4161481987457887E-2</v>
      </c>
      <c r="P213" s="37"/>
      <c r="Q213" s="37"/>
      <c r="R213" s="37"/>
      <c r="S213" s="57"/>
      <c r="T213" s="65"/>
    </row>
    <row r="214" spans="1:20" x14ac:dyDescent="0.35">
      <c r="A214" s="22">
        <f t="shared" ref="A214" si="157">A210+1</f>
        <v>53</v>
      </c>
      <c r="B214" s="7">
        <v>0</v>
      </c>
      <c r="C214" s="7">
        <v>0</v>
      </c>
      <c r="D214" s="8">
        <v>0</v>
      </c>
      <c r="E214" s="15">
        <f t="shared" ref="E214:F215" si="158">S210</f>
        <v>4.0540492088418283</v>
      </c>
      <c r="F214" s="16">
        <f t="shared" si="158"/>
        <v>-6.2622938902463394</v>
      </c>
      <c r="G214" s="11">
        <v>1</v>
      </c>
      <c r="H214" s="42" cm="1">
        <f t="array" ref="H214:H217">MMULT(B214:C217,E214:E215)+F214</f>
        <v>-6.2622938902463394</v>
      </c>
      <c r="I214" s="33">
        <f t="shared" si="144"/>
        <v>1.9032374132037077E-3</v>
      </c>
      <c r="J214" s="33" cm="1">
        <f t="array" ref="J214:J217">-D214:D217*LN(I214:I217)</f>
        <v>0</v>
      </c>
      <c r="K214" s="33" cm="1">
        <f t="array" ref="K214:K217">-(1-D214:D217)*LN(1-I214:I217)</f>
        <v>1.9050508708548699E-3</v>
      </c>
      <c r="L214" s="47" cm="1">
        <f t="array" ref="L214">SUM(_xlfn.ANCHORARRAY(J214)+_xlfn.ANCHORARRAY(K214))/4</f>
        <v>8.9259863900775602E-2</v>
      </c>
      <c r="M214" s="33" cm="1">
        <f t="array" ref="M214:M217">1/4*(I214:I217-D214:D217)/(I214:I217*(1-I214:I217))</f>
        <v>0.25047671665828047</v>
      </c>
      <c r="N214" s="33" cm="1">
        <f t="array" ref="N214:N217">I214:I217*(1-I214:I217)</f>
        <v>1.8996151005526893E-3</v>
      </c>
      <c r="O214" s="33" cm="1">
        <f t="array" ref="O214:O217">M214:M217*_xlfn.ANCHORARRAY(N214)</f>
        <v>4.7580935330092692E-4</v>
      </c>
      <c r="P214" s="48">
        <v>1</v>
      </c>
      <c r="Q214" s="33" cm="1">
        <f t="array" ref="Q214:Q215">TRANSPOSE(MMULT(TRANSPOSE(_xlfn.ANCHORARRAY(O214)),B214:C217))</f>
        <v>-9.3384232910503524E-3</v>
      </c>
      <c r="R214" s="36" cm="1">
        <f t="array" ref="R214">SUM(1*_xlfn.ANCHORARRAY(O214))</f>
        <v>1.589052439550763E-2</v>
      </c>
      <c r="S214" s="54" cm="1">
        <f t="array" ref="S214:S215">E214:E215-G214*_xlfn.ANCHORARRAY(Q214)</f>
        <v>4.063387632132879</v>
      </c>
      <c r="T214" s="63">
        <f t="shared" ref="T214" si="159">F214-G214*R214</f>
        <v>-6.2781844146418466</v>
      </c>
    </row>
    <row r="215" spans="1:20" x14ac:dyDescent="0.35">
      <c r="A215" s="23"/>
      <c r="B215" s="3">
        <v>0</v>
      </c>
      <c r="C215" s="3">
        <v>1</v>
      </c>
      <c r="D215" s="4">
        <v>0</v>
      </c>
      <c r="E215" s="6">
        <f t="shared" si="158"/>
        <v>4.0540492088418283</v>
      </c>
      <c r="H215" s="40">
        <v>-2.2082446814045111</v>
      </c>
      <c r="I215" s="34">
        <f t="shared" si="144"/>
        <v>9.9012553333028205E-2</v>
      </c>
      <c r="J215" s="34">
        <v>0</v>
      </c>
      <c r="K215" s="34">
        <v>0.10426395413792752</v>
      </c>
      <c r="L215" s="44"/>
      <c r="M215" s="34">
        <v>0.27747334430110704</v>
      </c>
      <c r="N215" s="34">
        <v>8.9209067615502458E-2</v>
      </c>
      <c r="O215" s="34">
        <v>2.4753138333257051E-2</v>
      </c>
      <c r="P215" s="35"/>
      <c r="Q215" s="34">
        <v>-9.3384232910503524E-3</v>
      </c>
      <c r="R215" s="35"/>
      <c r="S215" s="55">
        <v>4.063387632132879</v>
      </c>
      <c r="T215" s="64"/>
    </row>
    <row r="216" spans="1:20" x14ac:dyDescent="0.35">
      <c r="A216" s="23"/>
      <c r="B216" s="3">
        <v>1</v>
      </c>
      <c r="C216" s="3">
        <v>0</v>
      </c>
      <c r="D216" s="4">
        <v>0</v>
      </c>
      <c r="H216" s="40">
        <v>-2.2082446814045111</v>
      </c>
      <c r="I216" s="34">
        <f t="shared" si="144"/>
        <v>9.9012553333028205E-2</v>
      </c>
      <c r="J216" s="34">
        <v>0</v>
      </c>
      <c r="K216" s="34">
        <v>0.10426395413792752</v>
      </c>
      <c r="L216" s="44"/>
      <c r="M216" s="34">
        <v>0.27747334430110704</v>
      </c>
      <c r="N216" s="34">
        <v>8.9209067615502458E-2</v>
      </c>
      <c r="O216" s="34">
        <v>2.4753138333257051E-2</v>
      </c>
      <c r="P216" s="35"/>
      <c r="Q216" s="35"/>
      <c r="R216" s="35"/>
      <c r="S216" s="56"/>
      <c r="T216" s="64"/>
    </row>
    <row r="217" spans="1:20" ht="15" thickBot="1" x14ac:dyDescent="0.4">
      <c r="A217" s="24"/>
      <c r="B217" s="12">
        <v>1</v>
      </c>
      <c r="C217" s="12">
        <v>1</v>
      </c>
      <c r="D217" s="13">
        <v>1</v>
      </c>
      <c r="E217" s="14"/>
      <c r="F217" s="14"/>
      <c r="G217" s="14"/>
      <c r="H217" s="49">
        <v>1.8458045274373172</v>
      </c>
      <c r="I217" s="50">
        <f t="shared" si="144"/>
        <v>0.86363375350277038</v>
      </c>
      <c r="J217" s="50">
        <v>0.14660649645639251</v>
      </c>
      <c r="K217" s="50">
        <v>0</v>
      </c>
      <c r="L217" s="51"/>
      <c r="M217" s="46">
        <v>-0.28947455907789282</v>
      </c>
      <c r="N217" s="50">
        <v>0.11777049331348642</v>
      </c>
      <c r="O217" s="50">
        <v>-3.4091561624307404E-2</v>
      </c>
      <c r="P217" s="37"/>
      <c r="Q217" s="37"/>
      <c r="R217" s="37"/>
      <c r="S217" s="57"/>
      <c r="T217" s="65"/>
    </row>
    <row r="218" spans="1:20" x14ac:dyDescent="0.35">
      <c r="A218" s="22">
        <f t="shared" ref="A218" si="160">A214+1</f>
        <v>54</v>
      </c>
      <c r="B218" s="7">
        <v>0</v>
      </c>
      <c r="C218" s="7">
        <v>0</v>
      </c>
      <c r="D218" s="8">
        <v>0</v>
      </c>
      <c r="E218" s="15">
        <f t="shared" ref="E218:F219" si="161">S214</f>
        <v>4.063387632132879</v>
      </c>
      <c r="F218" s="16">
        <f t="shared" si="161"/>
        <v>-6.2781844146418466</v>
      </c>
      <c r="G218" s="11">
        <v>1</v>
      </c>
      <c r="H218" s="42" cm="1">
        <f t="array" ref="H218:H221">MMULT(B218:C221,E218:E219)+F218</f>
        <v>-6.2781844146418466</v>
      </c>
      <c r="I218" s="33">
        <f t="shared" si="144"/>
        <v>1.8732892039239563E-3</v>
      </c>
      <c r="J218" s="33" cm="1">
        <f t="array" ref="J218:J221">-D218:D221*LN(I218:I221)</f>
        <v>0</v>
      </c>
      <c r="K218" s="33" cm="1">
        <f t="array" ref="K218:K221">-(1-D218:D221)*LN(1-I218:I221)</f>
        <v>1.8750460044845601E-3</v>
      </c>
      <c r="L218" s="47" cm="1">
        <f t="array" ref="L218">SUM(_xlfn.ANCHORARRAY(J218)+_xlfn.ANCHORARRAY(K218))/4</f>
        <v>8.8834072454264459E-2</v>
      </c>
      <c r="M218" s="33" cm="1">
        <f t="array" ref="M218:M221">1/4*(I218:I221-D218:D221)/(I218:I221*(1-I218:I221))</f>
        <v>0.25046920125061822</v>
      </c>
      <c r="N218" s="33" cm="1">
        <f t="array" ref="N218:N221">I218:I221*(1-I218:I221)</f>
        <v>1.8697799914824183E-3</v>
      </c>
      <c r="O218" s="33" cm="1">
        <f t="array" ref="O218:O221">M218:M221*_xlfn.ANCHORARRAY(N218)</f>
        <v>4.6832230098098907E-4</v>
      </c>
      <c r="P218" s="48">
        <v>1</v>
      </c>
      <c r="Q218" s="33" cm="1">
        <f t="array" ref="Q218:Q219">TRANSPOSE(MMULT(TRANSPOSE(_xlfn.ANCHORARRAY(O218)),B218:C221))</f>
        <v>-9.4022130182722374E-3</v>
      </c>
      <c r="R218" s="36" cm="1">
        <f t="array" ref="R218">SUM(1*_xlfn.ANCHORARRAY(O218))</f>
        <v>1.5673504342551832E-2</v>
      </c>
      <c r="S218" s="54" cm="1">
        <f t="array" ref="S218:S219">E218:E219-G218*_xlfn.ANCHORARRAY(Q218)</f>
        <v>4.0727898451511511</v>
      </c>
      <c r="T218" s="63">
        <f t="shared" ref="T218" si="162">F218-G218*R218</f>
        <v>-6.2938579189843988</v>
      </c>
    </row>
    <row r="219" spans="1:20" x14ac:dyDescent="0.35">
      <c r="A219" s="23"/>
      <c r="B219" s="3">
        <v>0</v>
      </c>
      <c r="C219" s="3">
        <v>1</v>
      </c>
      <c r="D219" s="4">
        <v>0</v>
      </c>
      <c r="E219" s="6">
        <f t="shared" si="161"/>
        <v>4.063387632132879</v>
      </c>
      <c r="H219" s="40">
        <v>-2.2147967825089676</v>
      </c>
      <c r="I219" s="34">
        <f t="shared" si="144"/>
        <v>9.8429580239372316E-2</v>
      </c>
      <c r="J219" s="34">
        <v>0</v>
      </c>
      <c r="K219" s="34">
        <v>0.10361712540100944</v>
      </c>
      <c r="L219" s="44"/>
      <c r="M219" s="34">
        <v>0.27729392460144875</v>
      </c>
      <c r="N219" s="34">
        <v>8.8741197973273289E-2</v>
      </c>
      <c r="O219" s="34">
        <v>2.4607395059843079E-2</v>
      </c>
      <c r="P219" s="35"/>
      <c r="Q219" s="34">
        <v>-9.4022130182722374E-3</v>
      </c>
      <c r="R219" s="35"/>
      <c r="S219" s="55">
        <v>4.0727898451511511</v>
      </c>
      <c r="T219" s="64"/>
    </row>
    <row r="220" spans="1:20" x14ac:dyDescent="0.35">
      <c r="A220" s="23"/>
      <c r="B220" s="3">
        <v>1</v>
      </c>
      <c r="C220" s="3">
        <v>0</v>
      </c>
      <c r="D220" s="4">
        <v>0</v>
      </c>
      <c r="H220" s="40">
        <v>-2.2147967825089676</v>
      </c>
      <c r="I220" s="34">
        <f t="shared" si="144"/>
        <v>9.8429580239372316E-2</v>
      </c>
      <c r="J220" s="34">
        <v>0</v>
      </c>
      <c r="K220" s="34">
        <v>0.10361712540100944</v>
      </c>
      <c r="L220" s="44"/>
      <c r="M220" s="34">
        <v>0.27729392460144875</v>
      </c>
      <c r="N220" s="34">
        <v>8.8741197973273289E-2</v>
      </c>
      <c r="O220" s="34">
        <v>2.4607395059843079E-2</v>
      </c>
      <c r="P220" s="35"/>
      <c r="Q220" s="35"/>
      <c r="R220" s="35"/>
      <c r="S220" s="56"/>
      <c r="T220" s="64"/>
    </row>
    <row r="221" spans="1:20" ht="15" thickBot="1" x14ac:dyDescent="0.4">
      <c r="A221" s="24"/>
      <c r="B221" s="12">
        <v>1</v>
      </c>
      <c r="C221" s="12">
        <v>1</v>
      </c>
      <c r="D221" s="13">
        <v>1</v>
      </c>
      <c r="E221" s="14"/>
      <c r="F221" s="14"/>
      <c r="G221" s="14"/>
      <c r="H221" s="49">
        <v>1.8485908496239114</v>
      </c>
      <c r="I221" s="50">
        <f t="shared" si="144"/>
        <v>0.86396156768753873</v>
      </c>
      <c r="J221" s="50">
        <v>0.14622699301055442</v>
      </c>
      <c r="K221" s="50">
        <v>0</v>
      </c>
      <c r="L221" s="51"/>
      <c r="M221" s="46">
        <v>-0.28936472332808127</v>
      </c>
      <c r="N221" s="50">
        <v>0.11753197724642916</v>
      </c>
      <c r="O221" s="50">
        <v>-3.4009608078115316E-2</v>
      </c>
      <c r="P221" s="37"/>
      <c r="Q221" s="37"/>
      <c r="R221" s="37"/>
      <c r="S221" s="57"/>
      <c r="T221" s="65"/>
    </row>
    <row r="222" spans="1:20" x14ac:dyDescent="0.35">
      <c r="A222" s="22">
        <f t="shared" ref="A222" si="163">A218+1</f>
        <v>55</v>
      </c>
      <c r="B222" s="7">
        <v>0</v>
      </c>
      <c r="C222" s="7">
        <v>0</v>
      </c>
      <c r="D222" s="8">
        <v>0</v>
      </c>
      <c r="E222" s="15">
        <f t="shared" ref="E222:F223" si="164">S218</f>
        <v>4.0727898451511511</v>
      </c>
      <c r="F222" s="16">
        <f t="shared" si="164"/>
        <v>-6.2938579189843988</v>
      </c>
      <c r="G222" s="11">
        <v>1</v>
      </c>
      <c r="H222" s="42" cm="1">
        <f t="array" ref="H222:H225">MMULT(B222:C225,E222:E223)+F222</f>
        <v>-6.2938579189843988</v>
      </c>
      <c r="I222" s="33">
        <f t="shared" si="144"/>
        <v>1.8442108206976021E-3</v>
      </c>
      <c r="J222" s="33" cm="1">
        <f t="array" ref="J222:J225">-D222:D225*LN(I222:I225)</f>
        <v>0</v>
      </c>
      <c r="K222" s="33" cm="1">
        <f t="array" ref="K222:K225">-(1-D222:D225)*LN(1-I222:I225)</f>
        <v>1.8459134711595272E-3</v>
      </c>
      <c r="L222" s="47" cm="1">
        <f t="array" ref="L222">SUM(_xlfn.ANCHORARRAY(J222)+_xlfn.ANCHORARRAY(K222))/4</f>
        <v>8.8412682585618851E-2</v>
      </c>
      <c r="M222" s="33" cm="1">
        <f t="array" ref="M222:M225">1/4*(I222:I225-D222:D225)/(I222:I225*(1-I222:I225))</f>
        <v>0.25046190455455203</v>
      </c>
      <c r="N222" s="33" cm="1">
        <f t="array" ref="N222:N225">I222:I225*(1-I222:I225)</f>
        <v>1.840809707146424E-3</v>
      </c>
      <c r="O222" s="33" cm="1">
        <f t="array" ref="O222:O225">M222:M225*_xlfn.ANCHORARRAY(N222)</f>
        <v>4.6105270517440052E-4</v>
      </c>
      <c r="P222" s="48">
        <v>1</v>
      </c>
      <c r="Q222" s="33" cm="1">
        <f t="array" ref="Q222:Q223">TRANSPOSE(MMULT(TRANSPOSE(_xlfn.ANCHORARRAY(O222)),B222:C225))</f>
        <v>-9.4491024734903624E-3</v>
      </c>
      <c r="R222" s="36" cm="1">
        <f t="array" ref="R222">SUM(1*_xlfn.ANCHORARRAY(O222))</f>
        <v>1.5480564770150654E-2</v>
      </c>
      <c r="S222" s="54" cm="1">
        <f t="array" ref="S222:S223">E222:E223-G222*_xlfn.ANCHORARRAY(Q222)</f>
        <v>4.0822389476246412</v>
      </c>
      <c r="T222" s="63">
        <f t="shared" ref="T222" si="165">F222-G222*R222</f>
        <v>-6.3093384837545496</v>
      </c>
    </row>
    <row r="223" spans="1:20" x14ac:dyDescent="0.35">
      <c r="A223" s="23"/>
      <c r="B223" s="3">
        <v>0</v>
      </c>
      <c r="C223" s="3">
        <v>1</v>
      </c>
      <c r="D223" s="4">
        <v>0</v>
      </c>
      <c r="E223" s="6">
        <f t="shared" si="164"/>
        <v>4.0727898451511511</v>
      </c>
      <c r="H223" s="40">
        <v>-2.2210680738332478</v>
      </c>
      <c r="I223" s="34">
        <f t="shared" si="144"/>
        <v>9.7874458153866445E-2</v>
      </c>
      <c r="J223" s="34">
        <v>0</v>
      </c>
      <c r="K223" s="34">
        <v>0.10300158695678208</v>
      </c>
      <c r="L223" s="44"/>
      <c r="M223" s="34">
        <v>0.27712329205134068</v>
      </c>
      <c r="N223" s="34">
        <v>8.829504859495349E-2</v>
      </c>
      <c r="O223" s="34">
        <v>2.4468614538466615E-2</v>
      </c>
      <c r="P223" s="35"/>
      <c r="Q223" s="34">
        <v>-9.4491024734903624E-3</v>
      </c>
      <c r="R223" s="35"/>
      <c r="S223" s="55">
        <v>4.0822389476246412</v>
      </c>
      <c r="T223" s="64"/>
    </row>
    <row r="224" spans="1:20" x14ac:dyDescent="0.35">
      <c r="A224" s="23"/>
      <c r="B224" s="3">
        <v>1</v>
      </c>
      <c r="C224" s="3">
        <v>0</v>
      </c>
      <c r="D224" s="4">
        <v>0</v>
      </c>
      <c r="H224" s="40">
        <v>-2.2210680738332478</v>
      </c>
      <c r="I224" s="34">
        <f t="shared" si="144"/>
        <v>9.7874458153866445E-2</v>
      </c>
      <c r="J224" s="34">
        <v>0</v>
      </c>
      <c r="K224" s="34">
        <v>0.10300158695678208</v>
      </c>
      <c r="L224" s="44"/>
      <c r="M224" s="34">
        <v>0.27712329205134068</v>
      </c>
      <c r="N224" s="34">
        <v>8.829504859495349E-2</v>
      </c>
      <c r="O224" s="34">
        <v>2.4468614538466615E-2</v>
      </c>
      <c r="P224" s="35"/>
      <c r="Q224" s="35"/>
      <c r="R224" s="35"/>
      <c r="S224" s="56"/>
      <c r="T224" s="64"/>
    </row>
    <row r="225" spans="1:20" ht="15" thickBot="1" x14ac:dyDescent="0.4">
      <c r="A225" s="24"/>
      <c r="B225" s="12">
        <v>1</v>
      </c>
      <c r="C225" s="12">
        <v>1</v>
      </c>
      <c r="D225" s="13">
        <v>1</v>
      </c>
      <c r="E225" s="14"/>
      <c r="F225" s="14"/>
      <c r="G225" s="14"/>
      <c r="H225" s="49">
        <v>1.8517217713179033</v>
      </c>
      <c r="I225" s="50">
        <f t="shared" si="144"/>
        <v>0.86432913195217209</v>
      </c>
      <c r="J225" s="50">
        <v>0.14580164295775172</v>
      </c>
      <c r="K225" s="50">
        <v>0</v>
      </c>
      <c r="L225" s="51"/>
      <c r="M225" s="46">
        <v>-0.28924166820034225</v>
      </c>
      <c r="N225" s="50">
        <v>0.11726428361097678</v>
      </c>
      <c r="O225" s="50">
        <v>-3.3917717011956977E-2</v>
      </c>
      <c r="P225" s="37"/>
      <c r="Q225" s="37"/>
      <c r="R225" s="37"/>
      <c r="S225" s="57"/>
      <c r="T225" s="65"/>
    </row>
    <row r="226" spans="1:20" x14ac:dyDescent="0.35">
      <c r="A226" s="22">
        <f t="shared" ref="A226" si="166">A222+1</f>
        <v>56</v>
      </c>
      <c r="B226" s="7">
        <v>0</v>
      </c>
      <c r="C226" s="7">
        <v>0</v>
      </c>
      <c r="D226" s="8">
        <v>0</v>
      </c>
      <c r="E226" s="15">
        <f t="shared" ref="E226:F227" si="167">S222</f>
        <v>4.0822389476246412</v>
      </c>
      <c r="F226" s="16">
        <f t="shared" si="167"/>
        <v>-6.3093384837545496</v>
      </c>
      <c r="G226" s="11">
        <v>1</v>
      </c>
      <c r="H226" s="42" cm="1">
        <f t="array" ref="H226:H229">MMULT(B226:C229,E226:E227)+F226</f>
        <v>-6.3093384837545496</v>
      </c>
      <c r="I226" s="33">
        <f t="shared" si="144"/>
        <v>1.8159326849587225E-3</v>
      </c>
      <c r="J226" s="33" cm="1">
        <f t="array" ref="J226:J229">-D226:D229*LN(I226:I229)</f>
        <v>0</v>
      </c>
      <c r="K226" s="33" cm="1">
        <f t="array" ref="K226:K229">-(1-D226:D229)*LN(1-I226:I229)</f>
        <v>1.8175834895195657E-3</v>
      </c>
      <c r="L226" s="47" cm="1">
        <f t="array" ref="L226">SUM(_xlfn.ANCHORARRAY(J226)+_xlfn.ANCHORARRAY(K226))/4</f>
        <v>8.7995491267329223E-2</v>
      </c>
      <c r="M226" s="33" cm="1">
        <f t="array" ref="M226:M229">1/4*(I226:I229-D226:D229)/(I226:I229*(1-I226:I229))</f>
        <v>0.25045480907390238</v>
      </c>
      <c r="N226" s="33" cm="1">
        <f t="array" ref="N226:N229">I226:I229*(1-I226:I229)</f>
        <v>1.8126350734424211E-3</v>
      </c>
      <c r="O226" s="33" cm="1">
        <f t="array" ref="O226:O229">M226:M229*_xlfn.ANCHORARRAY(N226)</f>
        <v>4.5398317123968062E-4</v>
      </c>
      <c r="P226" s="48">
        <v>1</v>
      </c>
      <c r="Q226" s="33" cm="1">
        <f t="array" ref="Q226:Q227">TRANSPOSE(MMULT(TRANSPOSE(_xlfn.ANCHORARRAY(O226)),B226:C229))</f>
        <v>-9.4818499197428241E-3</v>
      </c>
      <c r="R226" s="36" cm="1">
        <f t="array" ref="R226">SUM(1*_xlfn.ANCHORARRAY(O226))</f>
        <v>1.530793325748786E-2</v>
      </c>
      <c r="S226" s="54" cm="1">
        <f t="array" ref="S226:S227">E226:E227-G226*_xlfn.ANCHORARRAY(Q226)</f>
        <v>4.0917207975443839</v>
      </c>
      <c r="T226" s="63">
        <f t="shared" ref="T226" si="168">F226-G226*R226</f>
        <v>-6.3246464170120378</v>
      </c>
    </row>
    <row r="227" spans="1:20" x14ac:dyDescent="0.35">
      <c r="A227" s="23"/>
      <c r="B227" s="3">
        <v>0</v>
      </c>
      <c r="C227" s="3">
        <v>1</v>
      </c>
      <c r="D227" s="4">
        <v>0</v>
      </c>
      <c r="E227" s="6">
        <f t="shared" si="167"/>
        <v>4.0822389476246412</v>
      </c>
      <c r="H227" s="40">
        <v>-2.2270995361299084</v>
      </c>
      <c r="I227" s="34">
        <f t="shared" si="144"/>
        <v>9.7343200023964016E-2</v>
      </c>
      <c r="J227" s="34">
        <v>0</v>
      </c>
      <c r="K227" s="34">
        <v>0.10241286428043953</v>
      </c>
      <c r="L227" s="44"/>
      <c r="M227" s="34">
        <v>0.27696019130043342</v>
      </c>
      <c r="N227" s="34">
        <v>8.7867501433058548E-2</v>
      </c>
      <c r="O227" s="34">
        <v>2.4335800005991004E-2</v>
      </c>
      <c r="P227" s="35"/>
      <c r="Q227" s="34">
        <v>-9.4818499197428241E-3</v>
      </c>
      <c r="R227" s="35"/>
      <c r="S227" s="55">
        <v>4.0917207975443839</v>
      </c>
      <c r="T227" s="64"/>
    </row>
    <row r="228" spans="1:20" x14ac:dyDescent="0.35">
      <c r="A228" s="23"/>
      <c r="B228" s="3">
        <v>1</v>
      </c>
      <c r="C228" s="3">
        <v>0</v>
      </c>
      <c r="D228" s="4">
        <v>0</v>
      </c>
      <c r="H228" s="40">
        <v>-2.2270995361299084</v>
      </c>
      <c r="I228" s="34">
        <f t="shared" si="144"/>
        <v>9.7343200023964016E-2</v>
      </c>
      <c r="J228" s="34">
        <v>0</v>
      </c>
      <c r="K228" s="34">
        <v>0.10241286428043953</v>
      </c>
      <c r="L228" s="44"/>
      <c r="M228" s="34">
        <v>0.27696019130043342</v>
      </c>
      <c r="N228" s="34">
        <v>8.7867501433058548E-2</v>
      </c>
      <c r="O228" s="34">
        <v>2.4335800005991004E-2</v>
      </c>
      <c r="P228" s="35"/>
      <c r="Q228" s="35"/>
      <c r="R228" s="35"/>
      <c r="S228" s="56"/>
      <c r="T228" s="64"/>
    </row>
    <row r="229" spans="1:20" ht="15" thickBot="1" x14ac:dyDescent="0.4">
      <c r="A229" s="24"/>
      <c r="B229" s="12">
        <v>1</v>
      </c>
      <c r="C229" s="12">
        <v>1</v>
      </c>
      <c r="D229" s="13">
        <v>1</v>
      </c>
      <c r="E229" s="14"/>
      <c r="F229" s="14"/>
      <c r="G229" s="14"/>
      <c r="H229" s="49">
        <v>1.8551394114947328</v>
      </c>
      <c r="I229" s="50">
        <f t="shared" si="144"/>
        <v>0.86472940029706469</v>
      </c>
      <c r="J229" s="50">
        <v>0.14533865301891832</v>
      </c>
      <c r="K229" s="50">
        <v>0</v>
      </c>
      <c r="L229" s="51"/>
      <c r="M229" s="46">
        <v>-0.28910778321416652</v>
      </c>
      <c r="N229" s="50">
        <v>0.11697246455894356</v>
      </c>
      <c r="O229" s="50">
        <v>-3.3817649925733828E-2</v>
      </c>
      <c r="P229" s="37"/>
      <c r="Q229" s="37"/>
      <c r="R229" s="37"/>
      <c r="S229" s="57"/>
      <c r="T229" s="65"/>
    </row>
    <row r="230" spans="1:20" x14ac:dyDescent="0.35">
      <c r="A230" s="22">
        <f t="shared" ref="A230" si="169">A226+1</f>
        <v>57</v>
      </c>
      <c r="B230" s="7">
        <v>0</v>
      </c>
      <c r="C230" s="7">
        <v>0</v>
      </c>
      <c r="D230" s="8">
        <v>0</v>
      </c>
      <c r="E230" s="15">
        <f t="shared" ref="E230:F231" si="170">S226</f>
        <v>4.0917207975443839</v>
      </c>
      <c r="F230" s="16">
        <f t="shared" si="170"/>
        <v>-6.3246464170120378</v>
      </c>
      <c r="G230" s="11">
        <v>1</v>
      </c>
      <c r="H230" s="42" cm="1">
        <f t="array" ref="H230:H233">MMULT(B230:C233,E230:E231)+F230</f>
        <v>-6.3246464170120378</v>
      </c>
      <c r="I230" s="33">
        <f t="shared" si="144"/>
        <v>1.7883955289608097E-3</v>
      </c>
      <c r="J230" s="33" cm="1">
        <f t="array" ref="J230:J233">-D230:D233*LN(I230:I233)</f>
        <v>0</v>
      </c>
      <c r="K230" s="33" cm="1">
        <f t="array" ref="K230:K233">-(1-D230:D233)*LN(1-I230:I233)</f>
        <v>1.7899966174492476E-3</v>
      </c>
      <c r="L230" s="47" cm="1">
        <f t="array" ref="L230">SUM(_xlfn.ANCHORARRAY(J230)+_xlfn.ANCHORARRAY(K230))/4</f>
        <v>8.7582340017002769E-2</v>
      </c>
      <c r="M230" s="33" cm="1">
        <f t="array" ref="M230:M233">1/4*(I230:I233-D230:D233)/(I230:I233*(1-I230:I233))</f>
        <v>0.25044789990442667</v>
      </c>
      <c r="N230" s="33" cm="1">
        <f t="array" ref="N230:N233">I230:I233*(1-I230:I233)</f>
        <v>1.7851971703928028E-3</v>
      </c>
      <c r="O230" s="33" cm="1">
        <f t="array" ref="O230:O233">M230:M233*_xlfn.ANCHORARRAY(N230)</f>
        <v>4.4709888224020238E-4</v>
      </c>
      <c r="P230" s="48">
        <v>1</v>
      </c>
      <c r="Q230" s="33" cm="1">
        <f t="array" ref="Q230:Q231">TRANSPOSE(MMULT(TRANSPOSE(_xlfn.ANCHORARRAY(O230)),B230:C233))</f>
        <v>-9.5027673437773214E-3</v>
      </c>
      <c r="R230" s="36" cm="1">
        <f t="array" ref="R230">SUM(1*_xlfn.ANCHORARRAY(O230))</f>
        <v>1.5152450587404082E-2</v>
      </c>
      <c r="S230" s="54" cm="1">
        <f t="array" ref="S230:S231">E230:E231-G230*_xlfn.ANCHORARRAY(Q230)</f>
        <v>4.1012235648881612</v>
      </c>
      <c r="T230" s="63">
        <f t="shared" ref="T230" si="171">F230-G230*R230</f>
        <v>-6.3397988675994421</v>
      </c>
    </row>
    <row r="231" spans="1:20" x14ac:dyDescent="0.35">
      <c r="A231" s="23"/>
      <c r="B231" s="3">
        <v>0</v>
      </c>
      <c r="C231" s="3">
        <v>1</v>
      </c>
      <c r="D231" s="4">
        <v>0</v>
      </c>
      <c r="E231" s="6">
        <f t="shared" si="170"/>
        <v>4.0917207975443839</v>
      </c>
      <c r="H231" s="40">
        <v>-2.2329256194676539</v>
      </c>
      <c r="I231" s="34">
        <f t="shared" si="144"/>
        <v>9.6832476195764794E-2</v>
      </c>
      <c r="J231" s="34">
        <v>0</v>
      </c>
      <c r="K231" s="34">
        <v>0.10184722360865239</v>
      </c>
      <c r="L231" s="44"/>
      <c r="M231" s="34">
        <v>0.27680357565003455</v>
      </c>
      <c r="N231" s="34">
        <v>8.7455947749561433E-2</v>
      </c>
      <c r="O231" s="34">
        <v>2.4208119048941198E-2</v>
      </c>
      <c r="P231" s="35"/>
      <c r="Q231" s="34">
        <v>-9.5027673437773214E-3</v>
      </c>
      <c r="R231" s="35"/>
      <c r="S231" s="55">
        <v>4.1012235648881612</v>
      </c>
      <c r="T231" s="64"/>
    </row>
    <row r="232" spans="1:20" x14ac:dyDescent="0.35">
      <c r="A232" s="23"/>
      <c r="B232" s="3">
        <v>1</v>
      </c>
      <c r="C232" s="3">
        <v>0</v>
      </c>
      <c r="D232" s="4">
        <v>0</v>
      </c>
      <c r="H232" s="40">
        <v>-2.2329256194676539</v>
      </c>
      <c r="I232" s="34">
        <f t="shared" si="144"/>
        <v>9.6832476195764794E-2</v>
      </c>
      <c r="J232" s="34">
        <v>0</v>
      </c>
      <c r="K232" s="34">
        <v>0.10184722360865239</v>
      </c>
      <c r="L232" s="44"/>
      <c r="M232" s="34">
        <v>0.27680357565003455</v>
      </c>
      <c r="N232" s="34">
        <v>8.7455947749561433E-2</v>
      </c>
      <c r="O232" s="34">
        <v>2.4208119048941198E-2</v>
      </c>
      <c r="P232" s="35"/>
      <c r="Q232" s="35"/>
      <c r="R232" s="35"/>
      <c r="S232" s="56"/>
      <c r="T232" s="64"/>
    </row>
    <row r="233" spans="1:20" ht="15" thickBot="1" x14ac:dyDescent="0.4">
      <c r="A233" s="24"/>
      <c r="B233" s="12">
        <v>1</v>
      </c>
      <c r="C233" s="12">
        <v>1</v>
      </c>
      <c r="D233" s="13">
        <v>1</v>
      </c>
      <c r="E233" s="14"/>
      <c r="F233" s="14"/>
      <c r="G233" s="14"/>
      <c r="H233" s="49">
        <v>1.85879517807673</v>
      </c>
      <c r="I233" s="50">
        <f t="shared" si="144"/>
        <v>0.86515645442912592</v>
      </c>
      <c r="J233" s="50">
        <v>0.14484491623325707</v>
      </c>
      <c r="K233" s="50">
        <v>0</v>
      </c>
      <c r="L233" s="51"/>
      <c r="M233" s="46">
        <v>-0.28896507529954529</v>
      </c>
      <c r="N233" s="50">
        <v>0.11666076378874969</v>
      </c>
      <c r="O233" s="50">
        <v>-3.371088639271852E-2</v>
      </c>
      <c r="P233" s="37"/>
      <c r="Q233" s="37"/>
      <c r="R233" s="37"/>
      <c r="S233" s="57"/>
      <c r="T233" s="65"/>
    </row>
    <row r="234" spans="1:20" x14ac:dyDescent="0.35">
      <c r="A234" s="22">
        <f t="shared" ref="A234" si="172">A230+1</f>
        <v>58</v>
      </c>
      <c r="B234" s="7">
        <v>0</v>
      </c>
      <c r="C234" s="7">
        <v>0</v>
      </c>
      <c r="D234" s="8">
        <v>0</v>
      </c>
      <c r="E234" s="15">
        <f t="shared" ref="E234:F235" si="173">S230</f>
        <v>4.1012235648881612</v>
      </c>
      <c r="F234" s="16">
        <f t="shared" si="173"/>
        <v>-6.3397988675994421</v>
      </c>
      <c r="G234" s="11">
        <v>1</v>
      </c>
      <c r="H234" s="42" cm="1">
        <f t="array" ref="H234:H237">MMULT(B234:C237,E234:E235)+F234</f>
        <v>-6.3397988675994421</v>
      </c>
      <c r="I234" s="33">
        <f t="shared" si="144"/>
        <v>1.7615486015665632E-3</v>
      </c>
      <c r="J234" s="33" cm="1">
        <f t="array" ref="J234:J237">-D234:D237*LN(I234:I237)</f>
        <v>0</v>
      </c>
      <c r="K234" s="33" cm="1">
        <f t="array" ref="K234:K237">-(1-D234:D237)*LN(1-I234:I237)</f>
        <v>1.7631019527748304E-3</v>
      </c>
      <c r="L234" s="47" cm="1">
        <f t="array" ref="L234">SUM(_xlfn.ANCHORARRAY(J234)+_xlfn.ANCHORARRAY(K234))/4</f>
        <v>8.7173102171358985E-2</v>
      </c>
      <c r="M234" s="33" cm="1">
        <f t="array" ref="M234:M237">1/4*(I234:I237-D234:D237)/(I234:I237*(1-I234:I237))</f>
        <v>0.2504411642827169</v>
      </c>
      <c r="N234" s="33" cm="1">
        <f t="array" ref="N234:N237">I234:I237*(1-I234:I237)</f>
        <v>1.7584455480908821E-3</v>
      </c>
      <c r="O234" s="33" cm="1">
        <f t="array" ref="O234:O237">M234:M237*_xlfn.ANCHORARRAY(N234)</f>
        <v>4.4038715039164075E-4</v>
      </c>
      <c r="P234" s="48">
        <v>1</v>
      </c>
      <c r="Q234" s="33" cm="1">
        <f t="array" ref="Q234:Q235">TRANSPOSE(MMULT(TRANSPOSE(_xlfn.ANCHORARRAY(O234)),B234:C237))</f>
        <v>-9.5137929897837759E-3</v>
      </c>
      <c r="R234" s="36" cm="1">
        <f t="array" ref="R234">SUM(1*_xlfn.ANCHORARRAY(O234))</f>
        <v>1.5011469657045737E-2</v>
      </c>
      <c r="S234" s="54" cm="1">
        <f t="array" ref="S234:S235">E234:E235-G234*_xlfn.ANCHORARRAY(Q234)</f>
        <v>4.1107373578779454</v>
      </c>
      <c r="T234" s="63">
        <f t="shared" ref="T234" si="174">F234-G234*R234</f>
        <v>-6.3548103372564881</v>
      </c>
    </row>
    <row r="235" spans="1:20" x14ac:dyDescent="0.35">
      <c r="A235" s="23"/>
      <c r="B235" s="3">
        <v>0</v>
      </c>
      <c r="C235" s="3">
        <v>1</v>
      </c>
      <c r="D235" s="4">
        <v>0</v>
      </c>
      <c r="E235" s="6">
        <f t="shared" si="173"/>
        <v>4.1012235648881612</v>
      </c>
      <c r="H235" s="40">
        <v>-2.2385753027112809</v>
      </c>
      <c r="I235" s="34">
        <f t="shared" si="144"/>
        <v>9.6339501985751474E-2</v>
      </c>
      <c r="J235" s="34">
        <v>0</v>
      </c>
      <c r="K235" s="34">
        <v>0.10130154442248414</v>
      </c>
      <c r="L235" s="44"/>
      <c r="M235" s="34">
        <v>0.27665257090396589</v>
      </c>
      <c r="N235" s="34">
        <v>8.7058202342888857E-2</v>
      </c>
      <c r="O235" s="34">
        <v>2.4084875496437869E-2</v>
      </c>
      <c r="P235" s="35"/>
      <c r="Q235" s="34">
        <v>-9.5137929897837759E-3</v>
      </c>
      <c r="R235" s="35"/>
      <c r="S235" s="55">
        <v>4.1107373578779454</v>
      </c>
      <c r="T235" s="64"/>
    </row>
    <row r="236" spans="1:20" x14ac:dyDescent="0.35">
      <c r="A236" s="23"/>
      <c r="B236" s="3">
        <v>1</v>
      </c>
      <c r="C236" s="3">
        <v>0</v>
      </c>
      <c r="D236" s="4">
        <v>0</v>
      </c>
      <c r="H236" s="40">
        <v>-2.2385753027112809</v>
      </c>
      <c r="I236" s="34">
        <f t="shared" si="144"/>
        <v>9.6339501985751474E-2</v>
      </c>
      <c r="J236" s="34">
        <v>0</v>
      </c>
      <c r="K236" s="34">
        <v>0.10130154442248414</v>
      </c>
      <c r="L236" s="44"/>
      <c r="M236" s="34">
        <v>0.27665257090396589</v>
      </c>
      <c r="N236" s="34">
        <v>8.7058202342888857E-2</v>
      </c>
      <c r="O236" s="34">
        <v>2.4084875496437869E-2</v>
      </c>
      <c r="P236" s="35"/>
      <c r="Q236" s="35"/>
      <c r="R236" s="35"/>
      <c r="S236" s="56"/>
      <c r="T236" s="64"/>
    </row>
    <row r="237" spans="1:20" ht="15" thickBot="1" x14ac:dyDescent="0.4">
      <c r="A237" s="24"/>
      <c r="B237" s="12">
        <v>1</v>
      </c>
      <c r="C237" s="12">
        <v>1</v>
      </c>
      <c r="D237" s="13">
        <v>1</v>
      </c>
      <c r="E237" s="14"/>
      <c r="F237" s="14"/>
      <c r="G237" s="14"/>
      <c r="H237" s="49">
        <v>1.8626482621768803</v>
      </c>
      <c r="I237" s="50">
        <f t="shared" si="144"/>
        <v>0.86560532605511342</v>
      </c>
      <c r="J237" s="50">
        <v>0.14432621788769281</v>
      </c>
      <c r="K237" s="50">
        <v>0</v>
      </c>
      <c r="L237" s="51"/>
      <c r="M237" s="46">
        <v>-0.28881522845907537</v>
      </c>
      <c r="N237" s="50">
        <v>0.1163327455601342</v>
      </c>
      <c r="O237" s="50">
        <v>-3.3598668486221644E-2</v>
      </c>
      <c r="P237" s="37"/>
      <c r="Q237" s="37"/>
      <c r="R237" s="37"/>
      <c r="S237" s="57"/>
      <c r="T237" s="65"/>
    </row>
    <row r="238" spans="1:20" x14ac:dyDescent="0.35">
      <c r="A238" s="22">
        <f t="shared" ref="A238" si="175">A234+1</f>
        <v>59</v>
      </c>
      <c r="B238" s="7">
        <v>0</v>
      </c>
      <c r="C238" s="7">
        <v>0</v>
      </c>
      <c r="D238" s="8">
        <v>0</v>
      </c>
      <c r="E238" s="15">
        <f t="shared" ref="E238:F239" si="176">S234</f>
        <v>4.1107373578779454</v>
      </c>
      <c r="F238" s="16">
        <f t="shared" si="176"/>
        <v>-6.3548103372564881</v>
      </c>
      <c r="G238" s="11">
        <v>1</v>
      </c>
      <c r="H238" s="42" cm="1">
        <f t="array" ref="H238:H241">MMULT(B238:C241,E238:E239)+F238</f>
        <v>-6.3548103372564881</v>
      </c>
      <c r="I238" s="33">
        <f t="shared" si="144"/>
        <v>1.7353482020080017E-3</v>
      </c>
      <c r="J238" s="33" cm="1">
        <f t="array" ref="J238:J241">-D238:D241*LN(I238:I241)</f>
        <v>0</v>
      </c>
      <c r="K238" s="33" cm="1">
        <f t="array" ref="K238:K241">-(1-D238:D241)*LN(1-I238:I241)</f>
        <v>1.7368556629313229E-3</v>
      </c>
      <c r="L238" s="47" cm="1">
        <f t="array" ref="L238">SUM(_xlfn.ANCHORARRAY(J238)+_xlfn.ANCHORARRAY(K238))/4</f>
        <v>8.6767673885616223E-2</v>
      </c>
      <c r="M238" s="33" cm="1">
        <f t="array" ref="M238:M241">1/4*(I238:I241-D238:D241)/(I238:I241*(1-I238:I241))</f>
        <v>0.2504345912175901</v>
      </c>
      <c r="N238" s="33" cm="1">
        <f t="array" ref="N238:N241">I238:I241*(1-I238:I241)</f>
        <v>1.7323367686257892E-3</v>
      </c>
      <c r="O238" s="33" cm="1">
        <f t="array" ref="O238:O241">M238:M241*_xlfn.ANCHORARRAY(N238)</f>
        <v>4.3383705050200049E-4</v>
      </c>
      <c r="P238" s="48">
        <v>1</v>
      </c>
      <c r="Q238" s="33" cm="1">
        <f t="array" ref="Q238:Q239">TRANSPOSE(MMULT(TRANSPOSE(_xlfn.ANCHORARRAY(O238)),B238:C241))</f>
        <v>-9.5165521497471844E-3</v>
      </c>
      <c r="R238" s="36" cm="1">
        <f t="array" ref="R238">SUM(1*_xlfn.ANCHORARRAY(O238))</f>
        <v>1.4882771183903479E-2</v>
      </c>
      <c r="S238" s="54" cm="1">
        <f t="array" ref="S238:S239">E238:E239-G238*_xlfn.ANCHORARRAY(Q238)</f>
        <v>4.1202539100276923</v>
      </c>
      <c r="T238" s="63">
        <f t="shared" ref="T238" si="177">F238-G238*R238</f>
        <v>-6.3696931084403916</v>
      </c>
    </row>
    <row r="239" spans="1:20" x14ac:dyDescent="0.35">
      <c r="A239" s="23"/>
      <c r="B239" s="3">
        <v>0</v>
      </c>
      <c r="C239" s="3">
        <v>1</v>
      </c>
      <c r="D239" s="4">
        <v>0</v>
      </c>
      <c r="E239" s="6">
        <f t="shared" si="176"/>
        <v>4.1107373578779454</v>
      </c>
      <c r="H239" s="40">
        <v>-2.2440729793785428</v>
      </c>
      <c r="I239" s="34">
        <f t="shared" si="144"/>
        <v>9.5861945132594661E-2</v>
      </c>
      <c r="J239" s="34">
        <v>0</v>
      </c>
      <c r="K239" s="34">
        <v>0.10077321468850566</v>
      </c>
      <c r="L239" s="44"/>
      <c r="M239" s="34">
        <v>0.27650644572931204</v>
      </c>
      <c r="N239" s="34">
        <v>8.6672432607990083E-2</v>
      </c>
      <c r="O239" s="34">
        <v>2.3965486283148665E-2</v>
      </c>
      <c r="P239" s="35"/>
      <c r="Q239" s="34">
        <v>-9.5165521497471844E-3</v>
      </c>
      <c r="R239" s="35"/>
      <c r="S239" s="55">
        <v>4.1202539100276923</v>
      </c>
      <c r="T239" s="64"/>
    </row>
    <row r="240" spans="1:20" x14ac:dyDescent="0.35">
      <c r="A240" s="23"/>
      <c r="B240" s="3">
        <v>1</v>
      </c>
      <c r="C240" s="3">
        <v>0</v>
      </c>
      <c r="D240" s="4">
        <v>0</v>
      </c>
      <c r="H240" s="40">
        <v>-2.2440729793785428</v>
      </c>
      <c r="I240" s="34">
        <f t="shared" si="144"/>
        <v>9.5861945132594661E-2</v>
      </c>
      <c r="J240" s="34">
        <v>0</v>
      </c>
      <c r="K240" s="34">
        <v>0.10077321468850566</v>
      </c>
      <c r="L240" s="44"/>
      <c r="M240" s="34">
        <v>0.27650644572931204</v>
      </c>
      <c r="N240" s="34">
        <v>8.6672432607990083E-2</v>
      </c>
      <c r="O240" s="34">
        <v>2.3965486283148665E-2</v>
      </c>
      <c r="P240" s="35"/>
      <c r="Q240" s="35"/>
      <c r="R240" s="35"/>
      <c r="S240" s="56"/>
      <c r="T240" s="64"/>
    </row>
    <row r="241" spans="1:20" ht="15" thickBot="1" x14ac:dyDescent="0.4">
      <c r="A241" s="24"/>
      <c r="B241" s="12">
        <v>1</v>
      </c>
      <c r="C241" s="12">
        <v>1</v>
      </c>
      <c r="D241" s="13">
        <v>1</v>
      </c>
      <c r="E241" s="14"/>
      <c r="F241" s="14"/>
      <c r="G241" s="14"/>
      <c r="H241" s="49">
        <v>1.8666643784994026</v>
      </c>
      <c r="I241" s="50">
        <f t="shared" si="144"/>
        <v>0.8660718462684166</v>
      </c>
      <c r="J241" s="50">
        <v>0.14378741050252225</v>
      </c>
      <c r="K241" s="50">
        <v>0</v>
      </c>
      <c r="L241" s="51"/>
      <c r="M241" s="46">
        <v>-0.28865965459696857</v>
      </c>
      <c r="N241" s="50">
        <v>0.11599140336963276</v>
      </c>
      <c r="O241" s="50">
        <v>-3.348203843289585E-2</v>
      </c>
      <c r="P241" s="37"/>
      <c r="Q241" s="37"/>
      <c r="R241" s="37"/>
      <c r="S241" s="57"/>
      <c r="T241" s="65"/>
    </row>
    <row r="242" spans="1:20" x14ac:dyDescent="0.35">
      <c r="A242" s="22">
        <f t="shared" ref="A242" si="178">A238+1</f>
        <v>60</v>
      </c>
      <c r="B242" s="7">
        <v>0</v>
      </c>
      <c r="C242" s="7">
        <v>0</v>
      </c>
      <c r="D242" s="8">
        <v>0</v>
      </c>
      <c r="E242" s="15">
        <f t="shared" ref="E242:F243" si="179">S238</f>
        <v>4.1202539100276923</v>
      </c>
      <c r="F242" s="16">
        <f t="shared" si="179"/>
        <v>-6.3696931084403916</v>
      </c>
      <c r="G242" s="11">
        <v>1</v>
      </c>
      <c r="H242" s="42" cm="1">
        <f t="array" ref="H242:H245">MMULT(B242:C245,E242:E243)+F242</f>
        <v>-6.3696931084403916</v>
      </c>
      <c r="I242" s="33">
        <f t="shared" si="144"/>
        <v>1.7097564795618603E-3</v>
      </c>
      <c r="J242" s="33" cm="1">
        <f t="array" ref="J242:J245">-D242:D245*LN(I242:I245)</f>
        <v>0</v>
      </c>
      <c r="K242" s="33" cm="1">
        <f t="array" ref="K242:K245">-(1-D242:D245)*LN(1-I242:I245)</f>
        <v>1.7112197813358657E-3</v>
      </c>
      <c r="L242" s="47" cm="1">
        <f t="array" ref="L242">SUM(_xlfn.ANCHORARRAY(J242)+_xlfn.ANCHORARRAY(K242))/4</f>
        <v>8.6365967760084039E-2</v>
      </c>
      <c r="M242" s="33" cm="1">
        <f t="array" ref="M242:M245">1/4*(I242:I245-D242:D245)/(I242:I245*(1-I242:I245))</f>
        <v>0.25042817118835409</v>
      </c>
      <c r="N242" s="33" cm="1">
        <f t="array" ref="N242:N245">I242:I245*(1-I242:I245)</f>
        <v>1.7068332123424566E-3</v>
      </c>
      <c r="O242" s="33" cm="1">
        <f t="array" ref="O242:O245">M242:M245*_xlfn.ANCHORARRAY(N242)</f>
        <v>4.2743911989046507E-4</v>
      </c>
      <c r="P242" s="48">
        <v>1</v>
      </c>
      <c r="Q242" s="33" cm="1">
        <f t="array" ref="Q242:Q243">TRANSPOSE(MMULT(TRANSPOSE(_xlfn.ANCHORARRAY(O242)),B242:C245))</f>
        <v>-9.5124080709455688E-3</v>
      </c>
      <c r="R242" s="36" cm="1">
        <f t="array" ref="R242">SUM(1*_xlfn.ANCHORARRAY(O242))</f>
        <v>1.4764493416406899E-2</v>
      </c>
      <c r="S242" s="54" cm="1">
        <f t="array" ref="S242:S243">E242:E243-G242*_xlfn.ANCHORARRAY(Q242)</f>
        <v>4.1297663180986381</v>
      </c>
      <c r="T242" s="63">
        <f t="shared" ref="T242" si="180">F242-G242*R242</f>
        <v>-6.3844576018567984</v>
      </c>
    </row>
    <row r="243" spans="1:20" x14ac:dyDescent="0.35">
      <c r="A243" s="23"/>
      <c r="B243" s="3">
        <v>0</v>
      </c>
      <c r="C243" s="3">
        <v>1</v>
      </c>
      <c r="D243" s="4">
        <v>0</v>
      </c>
      <c r="E243" s="6">
        <f t="shared" si="179"/>
        <v>4.1202539100276923</v>
      </c>
      <c r="H243" s="40">
        <v>-2.2494391984126993</v>
      </c>
      <c r="I243" s="34">
        <f t="shared" si="144"/>
        <v>9.5397849469848028E-2</v>
      </c>
      <c r="J243" s="34">
        <v>0</v>
      </c>
      <c r="K243" s="34">
        <v>0.10026004461405669</v>
      </c>
      <c r="L243" s="44"/>
      <c r="M243" s="34">
        <v>0.27636458729783558</v>
      </c>
      <c r="N243" s="34">
        <v>8.6297099786376244E-2</v>
      </c>
      <c r="O243" s="34">
        <v>2.3849462367462007E-2</v>
      </c>
      <c r="P243" s="35"/>
      <c r="Q243" s="34">
        <v>-9.5124080709455688E-3</v>
      </c>
      <c r="R243" s="35"/>
      <c r="S243" s="55">
        <v>4.1297663180986381</v>
      </c>
      <c r="T243" s="64"/>
    </row>
    <row r="244" spans="1:20" x14ac:dyDescent="0.35">
      <c r="A244" s="23"/>
      <c r="B244" s="3">
        <v>1</v>
      </c>
      <c r="C244" s="3">
        <v>0</v>
      </c>
      <c r="D244" s="4">
        <v>0</v>
      </c>
      <c r="H244" s="40">
        <v>-2.2494391984126993</v>
      </c>
      <c r="I244" s="34">
        <f t="shared" si="144"/>
        <v>9.5397849469848028E-2</v>
      </c>
      <c r="J244" s="34">
        <v>0</v>
      </c>
      <c r="K244" s="34">
        <v>0.10026004461405669</v>
      </c>
      <c r="L244" s="44"/>
      <c r="M244" s="34">
        <v>0.27636458729783558</v>
      </c>
      <c r="N244" s="34">
        <v>8.6297099786376244E-2</v>
      </c>
      <c r="O244" s="34">
        <v>2.3849462367462007E-2</v>
      </c>
      <c r="P244" s="35"/>
      <c r="Q244" s="35"/>
      <c r="R244" s="35"/>
      <c r="S244" s="56"/>
      <c r="T244" s="64"/>
    </row>
    <row r="245" spans="1:20" ht="15" thickBot="1" x14ac:dyDescent="0.4">
      <c r="A245" s="24"/>
      <c r="B245" s="12">
        <v>1</v>
      </c>
      <c r="C245" s="12">
        <v>1</v>
      </c>
      <c r="D245" s="13">
        <v>1</v>
      </c>
      <c r="E245" s="14"/>
      <c r="F245" s="14"/>
      <c r="G245" s="14"/>
      <c r="H245" s="49">
        <v>1.8708147116149929</v>
      </c>
      <c r="I245" s="50">
        <f t="shared" si="144"/>
        <v>0.8665525182463697</v>
      </c>
      <c r="J245" s="50">
        <v>0.14323256203088688</v>
      </c>
      <c r="K245" s="50">
        <v>0</v>
      </c>
      <c r="L245" s="51"/>
      <c r="M245" s="46">
        <v>-0.28849953665349853</v>
      </c>
      <c r="N245" s="50">
        <v>0.11563925136724482</v>
      </c>
      <c r="O245" s="50">
        <v>-3.3361870438407576E-2</v>
      </c>
      <c r="P245" s="37"/>
      <c r="Q245" s="37"/>
      <c r="R245" s="37"/>
      <c r="S245" s="57"/>
      <c r="T245" s="65"/>
    </row>
    <row r="246" spans="1:20" x14ac:dyDescent="0.35">
      <c r="A246" s="22">
        <f t="shared" ref="A246" si="181">A242+1</f>
        <v>61</v>
      </c>
      <c r="B246" s="7">
        <v>0</v>
      </c>
      <c r="C246" s="7">
        <v>0</v>
      </c>
      <c r="D246" s="8">
        <v>0</v>
      </c>
      <c r="E246" s="15">
        <f t="shared" ref="E246:F247" si="182">S242</f>
        <v>4.1297663180986381</v>
      </c>
      <c r="F246" s="16">
        <f t="shared" si="182"/>
        <v>-6.3844576018567984</v>
      </c>
      <c r="G246" s="11">
        <v>1</v>
      </c>
      <c r="H246" s="42" cm="1">
        <f t="array" ref="H246:H249">MMULT(B246:C249,E246:E247)+F246</f>
        <v>-6.3844576018567984</v>
      </c>
      <c r="I246" s="33">
        <f t="shared" si="144"/>
        <v>1.6847404492815841E-3</v>
      </c>
      <c r="J246" s="33" cm="1">
        <f t="array" ref="J246:J249">-D246:D249*LN(I246:I249)</f>
        <v>0</v>
      </c>
      <c r="K246" s="33" cm="1">
        <f t="array" ref="K246:K249">-(1-D246:D249)*LN(1-I246:I249)</f>
        <v>1.6861612204503058E-3</v>
      </c>
      <c r="L246" s="47" cm="1">
        <f t="array" ref="L246">SUM(_xlfn.ANCHORARRAY(J246)+_xlfn.ANCHORARRAY(K246))/4</f>
        <v>8.5967908321082004E-2</v>
      </c>
      <c r="M246" s="33" cm="1">
        <f t="array" ref="M246:M249">1/4*(I246:I249-D246:D249)/(I246:I249*(1-I246:I249))</f>
        <v>0.2504218958974041</v>
      </c>
      <c r="N246" s="33" cm="1">
        <f t="array" ref="N246:N249">I246:I249*(1-I246:I249)</f>
        <v>1.6819020989001386E-3</v>
      </c>
      <c r="O246" s="33" cm="1">
        <f t="array" ref="O246:O249">M246:M249*_xlfn.ANCHORARRAY(N246)</f>
        <v>4.2118511232039596E-4</v>
      </c>
      <c r="P246" s="48">
        <v>1</v>
      </c>
      <c r="Q246" s="33" cm="1">
        <f t="array" ref="Q246:Q247">TRANSPOSE(MMULT(TRANSPOSE(_xlfn.ANCHORARRAY(O246)),B246:C249))</f>
        <v>-9.5025045630671191E-3</v>
      </c>
      <c r="R246" s="36" cm="1">
        <f t="array" ref="R246">SUM(1*_xlfn.ANCHORARRAY(O246))</f>
        <v>1.4655073516385786E-2</v>
      </c>
      <c r="S246" s="54" cm="1">
        <f t="array" ref="S246:S247">E246:E247-G246*_xlfn.ANCHORARRAY(Q246)</f>
        <v>4.1392688226617054</v>
      </c>
      <c r="T246" s="63">
        <f t="shared" ref="T246" si="183">F246-G246*R246</f>
        <v>-6.3991126753731846</v>
      </c>
    </row>
    <row r="247" spans="1:20" x14ac:dyDescent="0.35">
      <c r="A247" s="23"/>
      <c r="B247" s="3">
        <v>0</v>
      </c>
      <c r="C247" s="3">
        <v>1</v>
      </c>
      <c r="D247" s="4">
        <v>0</v>
      </c>
      <c r="E247" s="6">
        <f t="shared" si="182"/>
        <v>4.1297663180986381</v>
      </c>
      <c r="H247" s="40">
        <v>-2.2546912837581603</v>
      </c>
      <c r="I247" s="34">
        <f t="shared" si="144"/>
        <v>9.4945571868530018E-2</v>
      </c>
      <c r="J247" s="34">
        <v>0</v>
      </c>
      <c r="K247" s="34">
        <v>9.9760195508908578E-2</v>
      </c>
      <c r="L247" s="44"/>
      <c r="M247" s="34">
        <v>0.27622648122515403</v>
      </c>
      <c r="N247" s="34">
        <v>8.5930910251087816E-2</v>
      </c>
      <c r="O247" s="34">
        <v>2.3736392967132505E-2</v>
      </c>
      <c r="P247" s="35"/>
      <c r="Q247" s="34">
        <v>-9.5025045630671191E-3</v>
      </c>
      <c r="R247" s="35"/>
      <c r="S247" s="55">
        <v>4.1392688226617054</v>
      </c>
      <c r="T247" s="64"/>
    </row>
    <row r="248" spans="1:20" x14ac:dyDescent="0.35">
      <c r="A248" s="23"/>
      <c r="B248" s="3">
        <v>1</v>
      </c>
      <c r="C248" s="3">
        <v>0</v>
      </c>
      <c r="D248" s="4">
        <v>0</v>
      </c>
      <c r="H248" s="40">
        <v>-2.2546912837581603</v>
      </c>
      <c r="I248" s="34">
        <f t="shared" si="144"/>
        <v>9.4945571868530018E-2</v>
      </c>
      <c r="J248" s="34">
        <v>0</v>
      </c>
      <c r="K248" s="34">
        <v>9.9760195508908578E-2</v>
      </c>
      <c r="L248" s="44"/>
      <c r="M248" s="34">
        <v>0.27622648122515403</v>
      </c>
      <c r="N248" s="34">
        <v>8.5930910251087816E-2</v>
      </c>
      <c r="O248" s="34">
        <v>2.3736392967132505E-2</v>
      </c>
      <c r="P248" s="35"/>
      <c r="Q248" s="35"/>
      <c r="R248" s="35"/>
      <c r="S248" s="56"/>
      <c r="T248" s="64"/>
    </row>
    <row r="249" spans="1:20" ht="15" thickBot="1" x14ac:dyDescent="0.4">
      <c r="A249" s="24"/>
      <c r="B249" s="12">
        <v>1</v>
      </c>
      <c r="C249" s="12">
        <v>1</v>
      </c>
      <c r="D249" s="13">
        <v>1</v>
      </c>
      <c r="E249" s="14"/>
      <c r="F249" s="14"/>
      <c r="G249" s="14"/>
      <c r="H249" s="49">
        <v>1.8750750343404778</v>
      </c>
      <c r="I249" s="50">
        <f t="shared" si="144"/>
        <v>0.86704440987920151</v>
      </c>
      <c r="J249" s="50">
        <v>0.14266508104606054</v>
      </c>
      <c r="K249" s="50">
        <v>0</v>
      </c>
      <c r="L249" s="51"/>
      <c r="M249" s="46">
        <v>-0.28833586509695686</v>
      </c>
      <c r="N249" s="50">
        <v>0.11527840117642872</v>
      </c>
      <c r="O249" s="50">
        <v>-3.3238897530199624E-2</v>
      </c>
      <c r="P249" s="37"/>
      <c r="Q249" s="37"/>
      <c r="R249" s="37"/>
      <c r="S249" s="57"/>
      <c r="T249" s="65"/>
    </row>
    <row r="250" spans="1:20" x14ac:dyDescent="0.35">
      <c r="A250" s="22">
        <f t="shared" ref="A250" si="184">A246+1</f>
        <v>62</v>
      </c>
      <c r="B250" s="7">
        <v>0</v>
      </c>
      <c r="C250" s="7">
        <v>0</v>
      </c>
      <c r="D250" s="8">
        <v>0</v>
      </c>
      <c r="E250" s="15">
        <f t="shared" ref="E250:F251" si="185">S246</f>
        <v>4.1392688226617054</v>
      </c>
      <c r="F250" s="16">
        <f t="shared" si="185"/>
        <v>-6.3991126753731846</v>
      </c>
      <c r="G250" s="11">
        <v>1</v>
      </c>
      <c r="H250" s="42" cm="1">
        <f t="array" ref="H250:H253">MMULT(B250:C253,E250:E251)+F250</f>
        <v>-6.3991126753731846</v>
      </c>
      <c r="I250" s="33">
        <f t="shared" si="144"/>
        <v>1.6602711836119484E-3</v>
      </c>
      <c r="J250" s="33" cm="1">
        <f t="array" ref="J250:J253">-D250:D253*LN(I250:I253)</f>
        <v>0</v>
      </c>
      <c r="K250" s="33" cm="1">
        <f t="array" ref="K250:K253">-(1-D250:D253)*LN(1-I250:I253)</f>
        <v>1.6616509612282896E-3</v>
      </c>
      <c r="L250" s="47" cm="1">
        <f t="array" ref="L250">SUM(_xlfn.ANCHORARRAY(J250)+_xlfn.ANCHORARRAY(K250))/4</f>
        <v>8.5573428811894725E-2</v>
      </c>
      <c r="M250" s="33" cm="1">
        <f t="array" ref="M250:M253">1/4*(I250:I253-D250:D253)/(I250:I253*(1-I250:I253))</f>
        <v>0.25041575806704103</v>
      </c>
      <c r="N250" s="33" cm="1">
        <f t="array" ref="N250:N253">I250:I253*(1-I250:I253)</f>
        <v>1.6575146832088162E-3</v>
      </c>
      <c r="O250" s="33" cm="1">
        <f t="array" ref="O250:O253">M250:M253*_xlfn.ANCHORARRAY(N250)</f>
        <v>4.150677959029871E-4</v>
      </c>
      <c r="P250" s="48">
        <v>1</v>
      </c>
      <c r="Q250" s="33" cm="1">
        <f t="array" ref="Q250:Q251">TRANSPOSE(MMULT(TRANSPOSE(_xlfn.ANCHORARRAY(O250)),B250:C253))</f>
        <v>-9.4878016450303006E-3</v>
      </c>
      <c r="R250" s="36" cm="1">
        <f t="array" ref="R250">SUM(1*_xlfn.ANCHORARRAY(O250))</f>
        <v>1.4553198666108304E-2</v>
      </c>
      <c r="S250" s="54" cm="1">
        <f t="array" ref="S250:S251">E250:E251-G250*_xlfn.ANCHORARRAY(Q250)</f>
        <v>4.1487566243067358</v>
      </c>
      <c r="T250" s="63">
        <f t="shared" ref="T250" si="186">F250-G250*R250</f>
        <v>-6.4136658740392933</v>
      </c>
    </row>
    <row r="251" spans="1:20" x14ac:dyDescent="0.35">
      <c r="A251" s="23"/>
      <c r="B251" s="3">
        <v>0</v>
      </c>
      <c r="C251" s="3">
        <v>1</v>
      </c>
      <c r="D251" s="4">
        <v>0</v>
      </c>
      <c r="E251" s="6">
        <f t="shared" si="185"/>
        <v>4.1392688226617054</v>
      </c>
      <c r="H251" s="40">
        <v>-2.2598438527114793</v>
      </c>
      <c r="I251" s="34">
        <f t="shared" si="144"/>
        <v>9.4503730060942467E-2</v>
      </c>
      <c r="J251" s="34">
        <v>0</v>
      </c>
      <c r="K251" s="34">
        <v>9.9272121005576974E-2</v>
      </c>
      <c r="L251" s="44"/>
      <c r="M251" s="34">
        <v>0.27609169501805425</v>
      </c>
      <c r="N251" s="34">
        <v>8.5572775065510989E-2</v>
      </c>
      <c r="O251" s="34">
        <v>2.3625932515235617E-2</v>
      </c>
      <c r="P251" s="35"/>
      <c r="Q251" s="34">
        <v>-9.4878016450303006E-3</v>
      </c>
      <c r="R251" s="35"/>
      <c r="S251" s="55">
        <v>4.1487566243067358</v>
      </c>
      <c r="T251" s="64"/>
    </row>
    <row r="252" spans="1:20" x14ac:dyDescent="0.35">
      <c r="A252" s="23"/>
      <c r="B252" s="3">
        <v>1</v>
      </c>
      <c r="C252" s="3">
        <v>0</v>
      </c>
      <c r="D252" s="4">
        <v>0</v>
      </c>
      <c r="H252" s="40">
        <v>-2.2598438527114793</v>
      </c>
      <c r="I252" s="34">
        <f t="shared" si="144"/>
        <v>9.4503730060942467E-2</v>
      </c>
      <c r="J252" s="34">
        <v>0</v>
      </c>
      <c r="K252" s="34">
        <v>9.9272121005576974E-2</v>
      </c>
      <c r="L252" s="44"/>
      <c r="M252" s="34">
        <v>0.27609169501805425</v>
      </c>
      <c r="N252" s="34">
        <v>8.5572775065510989E-2</v>
      </c>
      <c r="O252" s="34">
        <v>2.3625932515235617E-2</v>
      </c>
      <c r="P252" s="35"/>
      <c r="Q252" s="35"/>
      <c r="R252" s="35"/>
      <c r="S252" s="56"/>
      <c r="T252" s="64"/>
    </row>
    <row r="253" spans="1:20" ht="15" thickBot="1" x14ac:dyDescent="0.4">
      <c r="A253" s="24"/>
      <c r="B253" s="12">
        <v>1</v>
      </c>
      <c r="C253" s="12">
        <v>1</v>
      </c>
      <c r="D253" s="13">
        <v>1</v>
      </c>
      <c r="E253" s="14"/>
      <c r="F253" s="14"/>
      <c r="G253" s="14"/>
      <c r="H253" s="49">
        <v>1.8794249699502261</v>
      </c>
      <c r="I253" s="50">
        <f t="shared" si="144"/>
        <v>0.86754506335893633</v>
      </c>
      <c r="J253" s="50">
        <v>0.14208782227519665</v>
      </c>
      <c r="K253" s="50">
        <v>0</v>
      </c>
      <c r="L253" s="51"/>
      <c r="M253" s="46">
        <v>-0.28816946872137927</v>
      </c>
      <c r="N253" s="50">
        <v>0.11491062640047547</v>
      </c>
      <c r="O253" s="50">
        <v>-3.3113734160265917E-2</v>
      </c>
      <c r="P253" s="37"/>
      <c r="Q253" s="37"/>
      <c r="R253" s="37"/>
      <c r="S253" s="57"/>
      <c r="T253" s="65"/>
    </row>
    <row r="254" spans="1:20" x14ac:dyDescent="0.35">
      <c r="A254" s="22">
        <f t="shared" ref="A254" si="187">A250+1</f>
        <v>63</v>
      </c>
      <c r="B254" s="7">
        <v>0</v>
      </c>
      <c r="C254" s="7">
        <v>0</v>
      </c>
      <c r="D254" s="8">
        <v>0</v>
      </c>
      <c r="E254" s="15">
        <f t="shared" ref="E254:F255" si="188">S250</f>
        <v>4.1487566243067358</v>
      </c>
      <c r="F254" s="16">
        <f t="shared" si="188"/>
        <v>-6.4136658740392933</v>
      </c>
      <c r="G254" s="11">
        <v>1</v>
      </c>
      <c r="H254" s="42" cm="1">
        <f t="array" ref="H254:H257">MMULT(B254:C257,E254:E255)+F254</f>
        <v>-6.4136658740392933</v>
      </c>
      <c r="I254" s="33">
        <f t="shared" si="144"/>
        <v>1.6363231474332625E-3</v>
      </c>
      <c r="J254" s="33" cm="1">
        <f t="array" ref="J254:J257">-D254:D257*LN(I254:I257)</f>
        <v>0</v>
      </c>
      <c r="K254" s="33" cm="1">
        <f t="array" ref="K254:K257">-(1-D254:D257)*LN(1-I254:I257)</f>
        <v>1.6376633863968719E-3</v>
      </c>
      <c r="L254" s="47" cm="1">
        <f t="array" ref="L254">SUM(_xlfn.ANCHORARRAY(J254)+_xlfn.ANCHORARRAY(K254))/4</f>
        <v>8.5182468910168202E-2</v>
      </c>
      <c r="M254" s="33" cm="1">
        <f t="array" ref="M254:M257">1/4*(I254:I257-D254:D257)/(I254:I257*(1-I254:I257))</f>
        <v>0.25040975127234993</v>
      </c>
      <c r="N254" s="33" cm="1">
        <f t="array" ref="N254:N257">I254:I257*(1-I254:I257)</f>
        <v>1.6336455939904367E-3</v>
      </c>
      <c r="O254" s="33" cm="1">
        <f t="array" ref="O254:O257">M254:M257*_xlfn.ANCHORARRAY(N254)</f>
        <v>4.0908078685831563E-4</v>
      </c>
      <c r="P254" s="48">
        <v>1</v>
      </c>
      <c r="Q254" s="33" cm="1">
        <f t="array" ref="Q254:Q255">TRANSPOSE(MMULT(TRANSPOSE(_xlfn.ANCHORARRAY(O254)),B254:C257))</f>
        <v>-9.4691053623355628E-3</v>
      </c>
      <c r="R254" s="36" cm="1">
        <f t="array" ref="R254">SUM(1*_xlfn.ANCHORARRAY(O254))</f>
        <v>1.4457765275999845E-2</v>
      </c>
      <c r="S254" s="54" cm="1">
        <f t="array" ref="S254:S255">E254:E255-G254*_xlfn.ANCHORARRAY(Q254)</f>
        <v>4.1582257296690717</v>
      </c>
      <c r="T254" s="63">
        <f t="shared" ref="T254" si="189">F254-G254*R254</f>
        <v>-6.4281236393152934</v>
      </c>
    </row>
    <row r="255" spans="1:20" x14ac:dyDescent="0.35">
      <c r="A255" s="23"/>
      <c r="B255" s="3">
        <v>0</v>
      </c>
      <c r="C255" s="3">
        <v>1</v>
      </c>
      <c r="D255" s="4">
        <v>0</v>
      </c>
      <c r="E255" s="6">
        <f t="shared" si="188"/>
        <v>4.1487566243067358</v>
      </c>
      <c r="H255" s="40">
        <v>-2.2649092497325576</v>
      </c>
      <c r="I255" s="34">
        <f t="shared" si="144"/>
        <v>9.407115940590835E-2</v>
      </c>
      <c r="J255" s="34">
        <v>0</v>
      </c>
      <c r="K255" s="34">
        <v>9.8794518414400151E-2</v>
      </c>
      <c r="L255" s="44"/>
      <c r="M255" s="34">
        <v>0.27595986439294123</v>
      </c>
      <c r="N255" s="34">
        <v>8.5221776373936534E-2</v>
      </c>
      <c r="O255" s="34">
        <v>2.3517789851477088E-2</v>
      </c>
      <c r="P255" s="35"/>
      <c r="Q255" s="34">
        <v>-9.4691053623355628E-3</v>
      </c>
      <c r="R255" s="35"/>
      <c r="S255" s="55">
        <v>4.1582257296690717</v>
      </c>
      <c r="T255" s="64"/>
    </row>
    <row r="256" spans="1:20" x14ac:dyDescent="0.35">
      <c r="A256" s="23"/>
      <c r="B256" s="3">
        <v>1</v>
      </c>
      <c r="C256" s="3">
        <v>0</v>
      </c>
      <c r="D256" s="4">
        <v>0</v>
      </c>
      <c r="H256" s="40">
        <v>-2.2649092497325576</v>
      </c>
      <c r="I256" s="34">
        <f t="shared" si="144"/>
        <v>9.407115940590835E-2</v>
      </c>
      <c r="J256" s="34">
        <v>0</v>
      </c>
      <c r="K256" s="34">
        <v>9.8794518414400151E-2</v>
      </c>
      <c r="L256" s="44"/>
      <c r="M256" s="34">
        <v>0.27595986439294123</v>
      </c>
      <c r="N256" s="34">
        <v>8.5221776373936534E-2</v>
      </c>
      <c r="O256" s="34">
        <v>2.3517789851477088E-2</v>
      </c>
      <c r="P256" s="35"/>
      <c r="Q256" s="35"/>
      <c r="R256" s="35"/>
      <c r="S256" s="56"/>
      <c r="T256" s="64"/>
    </row>
    <row r="257" spans="1:20" ht="15" thickBot="1" x14ac:dyDescent="0.4">
      <c r="A257" s="24"/>
      <c r="B257" s="12">
        <v>1</v>
      </c>
      <c r="C257" s="12">
        <v>1</v>
      </c>
      <c r="D257" s="13">
        <v>1</v>
      </c>
      <c r="E257" s="14"/>
      <c r="F257" s="14"/>
      <c r="G257" s="14"/>
      <c r="H257" s="49">
        <v>1.8838473745741782</v>
      </c>
      <c r="I257" s="50">
        <f t="shared" si="144"/>
        <v>0.8680524191447494</v>
      </c>
      <c r="J257" s="50">
        <v>0.14150317542547561</v>
      </c>
      <c r="K257" s="50">
        <v>0</v>
      </c>
      <c r="L257" s="51"/>
      <c r="M257" s="46">
        <v>-0.28800104058959142</v>
      </c>
      <c r="N257" s="50">
        <v>0.11453741676169771</v>
      </c>
      <c r="O257" s="50">
        <v>-3.298689521381265E-2</v>
      </c>
      <c r="P257" s="37"/>
      <c r="Q257" s="37"/>
      <c r="R257" s="37"/>
      <c r="S257" s="57"/>
      <c r="T257" s="65"/>
    </row>
    <row r="258" spans="1:20" x14ac:dyDescent="0.35">
      <c r="A258" s="22">
        <f t="shared" ref="A258" si="190">A254+1</f>
        <v>64</v>
      </c>
      <c r="B258" s="7">
        <v>0</v>
      </c>
      <c r="C258" s="7">
        <v>0</v>
      </c>
      <c r="D258" s="8">
        <v>0</v>
      </c>
      <c r="E258" s="15">
        <f t="shared" ref="E258:F259" si="191">S254</f>
        <v>4.1582257296690717</v>
      </c>
      <c r="F258" s="16">
        <f t="shared" si="191"/>
        <v>-6.4281236393152934</v>
      </c>
      <c r="G258" s="11">
        <v>1</v>
      </c>
      <c r="H258" s="42" cm="1">
        <f t="array" ref="H258:H261">MMULT(B258:C261,E258:E259)+F258</f>
        <v>-6.4281236393152934</v>
      </c>
      <c r="I258" s="33">
        <f t="shared" si="144"/>
        <v>1.6128736502592758E-3</v>
      </c>
      <c r="J258" s="33" cm="1">
        <f t="array" ref="J258:J261">-D258:D261*LN(I258:I261)</f>
        <v>0</v>
      </c>
      <c r="K258" s="33" cm="1">
        <f t="array" ref="K258:K261">-(1-D258:D261)*LN(1-I258:I261)</f>
        <v>1.6141757312148706E-3</v>
      </c>
      <c r="L258" s="47" cm="1">
        <f t="array" ref="L258">SUM(_xlfn.ANCHORARRAY(J258)+_xlfn.ANCHORARRAY(K258))/4</f>
        <v>8.4794973101176785E-2</v>
      </c>
      <c r="M258" s="33" cm="1">
        <f t="array" ref="M258:M261">1/4*(I258:I261-D258:D261)/(I258:I261*(1-I258:I261))</f>
        <v>0.25040386980352908</v>
      </c>
      <c r="N258" s="33" cm="1">
        <f t="array" ref="N258:N261">I258:I261*(1-I258:I261)</f>
        <v>1.610272288847575E-3</v>
      </c>
      <c r="O258" s="33" cm="1">
        <f t="array" ref="O258:O261">M258:M261*_xlfn.ANCHORARRAY(N258)</f>
        <v>4.0321841256481895E-4</v>
      </c>
      <c r="P258" s="48">
        <v>1</v>
      </c>
      <c r="Q258" s="33" cm="1">
        <f t="array" ref="Q258:Q259">TRANSPOSE(MMULT(TRANSPOSE(_xlfn.ANCHORARRAY(O258)),B258:C261))</f>
        <v>-9.4470927265239146E-3</v>
      </c>
      <c r="R258" s="36" cm="1">
        <f t="array" ref="R258">SUM(1*_xlfn.ANCHORARRAY(O258))</f>
        <v>1.4367844939907247E-2</v>
      </c>
      <c r="S258" s="54" cm="1">
        <f t="array" ref="S258:S259">E258:E259-G258*_xlfn.ANCHORARRAY(Q258)</f>
        <v>4.1676728223955957</v>
      </c>
      <c r="T258" s="63">
        <f t="shared" ref="T258" si="192">F258-G258*R258</f>
        <v>-6.4424914842552008</v>
      </c>
    </row>
    <row r="259" spans="1:20" x14ac:dyDescent="0.35">
      <c r="A259" s="23"/>
      <c r="B259" s="3">
        <v>0</v>
      </c>
      <c r="C259" s="3">
        <v>1</v>
      </c>
      <c r="D259" s="4">
        <v>0</v>
      </c>
      <c r="E259" s="6">
        <f t="shared" si="191"/>
        <v>4.1582257296690717</v>
      </c>
      <c r="H259" s="40">
        <v>-2.2698979096462217</v>
      </c>
      <c r="I259" s="34">
        <f t="shared" ref="I259:I322" si="193">1/(1+EXP(-H259))</f>
        <v>9.3646877015465368E-2</v>
      </c>
      <c r="J259" s="34">
        <v>0</v>
      </c>
      <c r="K259" s="34">
        <v>9.8326288407457066E-2</v>
      </c>
      <c r="L259" s="44"/>
      <c r="M259" s="34">
        <v>0.27583068194962884</v>
      </c>
      <c r="N259" s="34">
        <v>8.4877139440715677E-2</v>
      </c>
      <c r="O259" s="34">
        <v>2.3411719253866342E-2</v>
      </c>
      <c r="P259" s="35"/>
      <c r="Q259" s="34">
        <v>-9.4470927265239146E-3</v>
      </c>
      <c r="R259" s="35"/>
      <c r="S259" s="55">
        <v>4.1676728223955957</v>
      </c>
      <c r="T259" s="64"/>
    </row>
    <row r="260" spans="1:20" x14ac:dyDescent="0.35">
      <c r="A260" s="23"/>
      <c r="B260" s="3">
        <v>1</v>
      </c>
      <c r="C260" s="3">
        <v>0</v>
      </c>
      <c r="D260" s="4">
        <v>0</v>
      </c>
      <c r="H260" s="40">
        <v>-2.2698979096462217</v>
      </c>
      <c r="I260" s="34">
        <f t="shared" si="193"/>
        <v>9.3646877015465368E-2</v>
      </c>
      <c r="J260" s="34">
        <v>0</v>
      </c>
      <c r="K260" s="34">
        <v>9.8326288407457066E-2</v>
      </c>
      <c r="L260" s="44"/>
      <c r="M260" s="34">
        <v>0.27583068194962884</v>
      </c>
      <c r="N260" s="34">
        <v>8.4877139440715677E-2</v>
      </c>
      <c r="O260" s="34">
        <v>2.3411719253866342E-2</v>
      </c>
      <c r="P260" s="35"/>
      <c r="Q260" s="35"/>
      <c r="R260" s="35"/>
      <c r="S260" s="56"/>
      <c r="T260" s="64"/>
    </row>
    <row r="261" spans="1:20" ht="15" thickBot="1" x14ac:dyDescent="0.4">
      <c r="A261" s="24"/>
      <c r="B261" s="12">
        <v>1</v>
      </c>
      <c r="C261" s="12">
        <v>1</v>
      </c>
      <c r="D261" s="13">
        <v>1</v>
      </c>
      <c r="E261" s="14"/>
      <c r="F261" s="14"/>
      <c r="G261" s="14"/>
      <c r="H261" s="49">
        <v>1.8883278200228499</v>
      </c>
      <c r="I261" s="50">
        <f t="shared" si="193"/>
        <v>0.86856475207843897</v>
      </c>
      <c r="J261" s="50">
        <v>0.14091313985857812</v>
      </c>
      <c r="K261" s="50">
        <v>0</v>
      </c>
      <c r="L261" s="51"/>
      <c r="M261" s="46">
        <v>-0.28783115985510638</v>
      </c>
      <c r="N261" s="50">
        <v>0.11416002352535881</v>
      </c>
      <c r="O261" s="50">
        <v>-3.2858811980390257E-2</v>
      </c>
      <c r="P261" s="37"/>
      <c r="Q261" s="37"/>
      <c r="R261" s="37"/>
      <c r="S261" s="57"/>
      <c r="T261" s="65"/>
    </row>
    <row r="262" spans="1:20" x14ac:dyDescent="0.35">
      <c r="A262" s="22">
        <f t="shared" ref="A262" si="194">A258+1</f>
        <v>65</v>
      </c>
      <c r="B262" s="7">
        <v>0</v>
      </c>
      <c r="C262" s="7">
        <v>0</v>
      </c>
      <c r="D262" s="8">
        <v>0</v>
      </c>
      <c r="E262" s="15">
        <f t="shared" ref="E262:F263" si="195">S258</f>
        <v>4.1676728223955957</v>
      </c>
      <c r="F262" s="16">
        <f t="shared" si="195"/>
        <v>-6.4424914842552008</v>
      </c>
      <c r="G262" s="11">
        <v>1</v>
      </c>
      <c r="H262" s="42" cm="1">
        <f t="array" ref="H262:H265">MMULT(B262:C265,E262:E263)+F262</f>
        <v>-6.4424914842552008</v>
      </c>
      <c r="I262" s="33">
        <f t="shared" si="193"/>
        <v>1.5899023942705006E-3</v>
      </c>
      <c r="J262" s="33" cm="1">
        <f t="array" ref="J262:J265">-D262:D265*LN(I262:I265)</f>
        <v>0</v>
      </c>
      <c r="K262" s="33" cm="1">
        <f t="array" ref="K262:K265">-(1-D262:D265)*LN(1-I262:I265)</f>
        <v>1.5911676303278577E-3</v>
      </c>
      <c r="L262" s="47" cm="1">
        <f t="array" ref="L262">SUM(_xlfn.ANCHORARRAY(J262)+_xlfn.ANCHORARRAY(K262))/4</f>
        <v>8.4410889515938475E-2</v>
      </c>
      <c r="M262" s="33" cm="1">
        <f t="array" ref="M262:M265">1/4*(I262:I265-D262:D265)/(I262:I265*(1-I262:I265))</f>
        <v>0.2503981085523081</v>
      </c>
      <c r="N262" s="33" cm="1">
        <f t="array" ref="N262:N265">I262:I265*(1-I262:I265)</f>
        <v>1.5873746046471935E-3</v>
      </c>
      <c r="O262" s="33" cm="1">
        <f t="array" ref="O262:O265">M262:M265*_xlfn.ANCHORARRAY(N262)</f>
        <v>3.974755985676251E-4</v>
      </c>
      <c r="P262" s="48">
        <v>1</v>
      </c>
      <c r="Q262" s="33" cm="1">
        <f t="array" ref="Q262:Q263">TRANSPOSE(MMULT(TRANSPOSE(_xlfn.ANCHORARRAY(O262)),B262:C265))</f>
        <v>-9.4223325756894877E-3</v>
      </c>
      <c r="R262" s="36" cm="1">
        <f t="array" ref="R262">SUM(1*_xlfn.ANCHORARRAY(O262))</f>
        <v>1.4282656011067679E-2</v>
      </c>
      <c r="S262" s="54" cm="1">
        <f t="array" ref="S262:S263">E262:E263-G262*_xlfn.ANCHORARRAY(Q262)</f>
        <v>4.1770951549712851</v>
      </c>
      <c r="T262" s="63">
        <f t="shared" ref="T262" si="196">F262-G262*R262</f>
        <v>-6.4567741402662682</v>
      </c>
    </row>
    <row r="263" spans="1:20" x14ac:dyDescent="0.35">
      <c r="A263" s="23"/>
      <c r="B263" s="3">
        <v>0</v>
      </c>
      <c r="C263" s="3">
        <v>1</v>
      </c>
      <c r="D263" s="4">
        <v>0</v>
      </c>
      <c r="E263" s="6">
        <f t="shared" si="195"/>
        <v>4.1676728223955957</v>
      </c>
      <c r="H263" s="40">
        <v>-2.2748186618596051</v>
      </c>
      <c r="I263" s="34">
        <f t="shared" si="193"/>
        <v>9.3230051952758186E-2</v>
      </c>
      <c r="J263" s="34">
        <v>0</v>
      </c>
      <c r="K263" s="34">
        <v>9.7866501560430585E-2</v>
      </c>
      <c r="L263" s="44"/>
      <c r="M263" s="34">
        <v>0.27570388778144123</v>
      </c>
      <c r="N263" s="34">
        <v>8.4538209365644185E-2</v>
      </c>
      <c r="O263" s="34">
        <v>2.3307512988189547E-2</v>
      </c>
      <c r="P263" s="35"/>
      <c r="Q263" s="34">
        <v>-9.4223325756894877E-3</v>
      </c>
      <c r="R263" s="35"/>
      <c r="S263" s="55">
        <v>4.1770951549712851</v>
      </c>
      <c r="T263" s="64"/>
    </row>
    <row r="264" spans="1:20" x14ac:dyDescent="0.35">
      <c r="A264" s="23"/>
      <c r="B264" s="3">
        <v>1</v>
      </c>
      <c r="C264" s="3">
        <v>0</v>
      </c>
      <c r="D264" s="4">
        <v>0</v>
      </c>
      <c r="H264" s="40">
        <v>-2.2748186618596051</v>
      </c>
      <c r="I264" s="34">
        <f t="shared" si="193"/>
        <v>9.3230051952758186E-2</v>
      </c>
      <c r="J264" s="34">
        <v>0</v>
      </c>
      <c r="K264" s="34">
        <v>9.7866501560430585E-2</v>
      </c>
      <c r="L264" s="44"/>
      <c r="M264" s="34">
        <v>0.27570388778144123</v>
      </c>
      <c r="N264" s="34">
        <v>8.4538209365644185E-2</v>
      </c>
      <c r="O264" s="34">
        <v>2.3307512988189547E-2</v>
      </c>
      <c r="P264" s="35"/>
      <c r="Q264" s="35"/>
      <c r="R264" s="35"/>
      <c r="S264" s="56"/>
      <c r="T264" s="64"/>
    </row>
    <row r="265" spans="1:20" ht="15" thickBot="1" x14ac:dyDescent="0.4">
      <c r="A265" s="24"/>
      <c r="B265" s="12">
        <v>1</v>
      </c>
      <c r="C265" s="12">
        <v>1</v>
      </c>
      <c r="D265" s="13">
        <v>1</v>
      </c>
      <c r="E265" s="14"/>
      <c r="F265" s="14"/>
      <c r="G265" s="14"/>
      <c r="H265" s="49">
        <v>1.8928541605359905</v>
      </c>
      <c r="I265" s="50">
        <f t="shared" si="193"/>
        <v>0.86908061774448386</v>
      </c>
      <c r="J265" s="50">
        <v>0.14031938731256488</v>
      </c>
      <c r="K265" s="50">
        <v>0</v>
      </c>
      <c r="L265" s="51"/>
      <c r="M265" s="46">
        <v>-0.28766031009737908</v>
      </c>
      <c r="N265" s="50">
        <v>0.11377949760535018</v>
      </c>
      <c r="O265" s="50">
        <v>-3.2729845563879034E-2</v>
      </c>
      <c r="P265" s="37"/>
      <c r="Q265" s="37"/>
      <c r="R265" s="37"/>
      <c r="S265" s="57"/>
      <c r="T265" s="65"/>
    </row>
    <row r="266" spans="1:20" x14ac:dyDescent="0.35">
      <c r="A266" s="22">
        <f t="shared" ref="A266" si="197">A262+1</f>
        <v>66</v>
      </c>
      <c r="B266" s="7">
        <v>0</v>
      </c>
      <c r="C266" s="7">
        <v>0</v>
      </c>
      <c r="D266" s="8">
        <v>0</v>
      </c>
      <c r="E266" s="15">
        <f t="shared" ref="E266:F267" si="198">S262</f>
        <v>4.1770951549712851</v>
      </c>
      <c r="F266" s="16">
        <f t="shared" si="198"/>
        <v>-6.4567741402662682</v>
      </c>
      <c r="G266" s="11">
        <v>1</v>
      </c>
      <c r="H266" s="42" cm="1">
        <f t="array" ref="H266:H269">MMULT(B266:C269,E266:E267)+F266</f>
        <v>-6.4567741402662682</v>
      </c>
      <c r="I266" s="33">
        <f t="shared" si="193"/>
        <v>1.5673911008545537E-3</v>
      </c>
      <c r="J266" s="33" cm="1">
        <f t="array" ref="J266:J269">-D266:D269*LN(I266:I269)</f>
        <v>0</v>
      </c>
      <c r="K266" s="33" cm="1">
        <f t="array" ref="K266:K269">-(1-D266:D269)*LN(1-I266:I269)</f>
        <v>1.5686207433411893E-3</v>
      </c>
      <c r="L266" s="47" cm="1">
        <f t="array" ref="L266">SUM(_xlfn.ANCHORARRAY(J266)+_xlfn.ANCHORARRAY(K266))/4</f>
        <v>8.4030169099183372E-2</v>
      </c>
      <c r="M266" s="33" cm="1">
        <f t="array" ref="M266:M269">1/4*(I266:I269-D266:D269)/(I266:I269*(1-I266:I269))</f>
        <v>0.25039246291809886</v>
      </c>
      <c r="N266" s="33" cm="1">
        <f t="array" ref="N266:N269">I266:I269*(1-I266:I269)</f>
        <v>1.5649343859915157E-3</v>
      </c>
      <c r="O266" s="33" cm="1">
        <f t="array" ref="O266:O269">M266:M269*_xlfn.ANCHORARRAY(N266)</f>
        <v>3.9184777521363842E-4</v>
      </c>
      <c r="P266" s="48">
        <v>1</v>
      </c>
      <c r="Q266" s="33" cm="1">
        <f t="array" ref="Q266:Q267">TRANSPOSE(MMULT(TRANSPOSE(_xlfn.ANCHORARRAY(O266)),B266:C269))</f>
        <v>-9.3953030256736583E-3</v>
      </c>
      <c r="R266" s="36" cm="1">
        <f t="array" ref="R266">SUM(1*_xlfn.ANCHORARRAY(O266))</f>
        <v>1.4201539860779301E-2</v>
      </c>
      <c r="S266" s="54" cm="1">
        <f t="array" ref="S266:S267">E266:E267-G266*_xlfn.ANCHORARRAY(Q266)</f>
        <v>4.1864904579969586</v>
      </c>
      <c r="T266" s="63">
        <f t="shared" ref="T266" si="199">F266-G266*R266</f>
        <v>-6.4709756801270473</v>
      </c>
    </row>
    <row r="267" spans="1:20" x14ac:dyDescent="0.35">
      <c r="A267" s="23"/>
      <c r="B267" s="3">
        <v>0</v>
      </c>
      <c r="C267" s="3">
        <v>1</v>
      </c>
      <c r="D267" s="4">
        <v>0</v>
      </c>
      <c r="E267" s="6">
        <f t="shared" si="198"/>
        <v>4.1770951549712851</v>
      </c>
      <c r="H267" s="40">
        <v>-2.279678985294983</v>
      </c>
      <c r="I267" s="34">
        <f t="shared" si="193"/>
        <v>9.281998044495729E-2</v>
      </c>
      <c r="J267" s="34">
        <v>0</v>
      </c>
      <c r="K267" s="34">
        <v>9.7414370551184931E-2</v>
      </c>
      <c r="L267" s="44"/>
      <c r="M267" s="34">
        <v>0.27557926168019109</v>
      </c>
      <c r="N267" s="34">
        <v>8.4204431675155039E-2</v>
      </c>
      <c r="O267" s="34">
        <v>2.3204995111239322E-2</v>
      </c>
      <c r="P267" s="35"/>
      <c r="Q267" s="34">
        <v>-9.3953030256736583E-3</v>
      </c>
      <c r="R267" s="35"/>
      <c r="S267" s="55">
        <v>4.1864904579969586</v>
      </c>
      <c r="T267" s="64"/>
    </row>
    <row r="268" spans="1:20" x14ac:dyDescent="0.35">
      <c r="A268" s="23"/>
      <c r="B268" s="3">
        <v>1</v>
      </c>
      <c r="C268" s="3">
        <v>0</v>
      </c>
      <c r="D268" s="4">
        <v>0</v>
      </c>
      <c r="H268" s="40">
        <v>-2.279678985294983</v>
      </c>
      <c r="I268" s="34">
        <f t="shared" si="193"/>
        <v>9.281998044495729E-2</v>
      </c>
      <c r="J268" s="34">
        <v>0</v>
      </c>
      <c r="K268" s="34">
        <v>9.7414370551184931E-2</v>
      </c>
      <c r="L268" s="44"/>
      <c r="M268" s="34">
        <v>0.27557926168019109</v>
      </c>
      <c r="N268" s="34">
        <v>8.4204431675155039E-2</v>
      </c>
      <c r="O268" s="34">
        <v>2.3204995111239322E-2</v>
      </c>
      <c r="P268" s="35"/>
      <c r="Q268" s="35"/>
      <c r="R268" s="35"/>
      <c r="S268" s="56"/>
      <c r="T268" s="64"/>
    </row>
    <row r="269" spans="1:20" ht="15" thickBot="1" x14ac:dyDescent="0.4">
      <c r="A269" s="24"/>
      <c r="B269" s="12">
        <v>1</v>
      </c>
      <c r="C269" s="12">
        <v>1</v>
      </c>
      <c r="D269" s="13">
        <v>1</v>
      </c>
      <c r="E269" s="14"/>
      <c r="F269" s="14"/>
      <c r="G269" s="14"/>
      <c r="H269" s="49">
        <v>1.8974161696763021</v>
      </c>
      <c r="I269" s="50">
        <f t="shared" si="193"/>
        <v>0.86959880745234808</v>
      </c>
      <c r="J269" s="50">
        <v>0.13972331455102241</v>
      </c>
      <c r="K269" s="50">
        <v>0</v>
      </c>
      <c r="L269" s="51"/>
      <c r="M269" s="46">
        <v>-0.28748889471504874</v>
      </c>
      <c r="N269" s="50">
        <v>0.11339672152980212</v>
      </c>
      <c r="O269" s="50">
        <v>-3.2600298136912981E-2</v>
      </c>
      <c r="P269" s="37"/>
      <c r="Q269" s="37"/>
      <c r="R269" s="37"/>
      <c r="S269" s="57"/>
      <c r="T269" s="65"/>
    </row>
    <row r="270" spans="1:20" x14ac:dyDescent="0.35">
      <c r="A270" s="22">
        <f t="shared" ref="A270" si="200">A266+1</f>
        <v>67</v>
      </c>
      <c r="B270" s="7">
        <v>0</v>
      </c>
      <c r="C270" s="7">
        <v>0</v>
      </c>
      <c r="D270" s="8">
        <v>0</v>
      </c>
      <c r="E270" s="15">
        <f t="shared" ref="E270:F271" si="201">S266</f>
        <v>4.1864904579969586</v>
      </c>
      <c r="F270" s="16">
        <f t="shared" si="201"/>
        <v>-6.4709756801270473</v>
      </c>
      <c r="G270" s="11">
        <v>1</v>
      </c>
      <c r="H270" s="42" cm="1">
        <f t="array" ref="H270:H273">MMULT(B270:C273,E270:E271)+F270</f>
        <v>-6.4709756801270473</v>
      </c>
      <c r="I270" s="33">
        <f t="shared" si="193"/>
        <v>1.5453232015442157E-3</v>
      </c>
      <c r="J270" s="33" cm="1">
        <f t="array" ref="J270:J273">-D270:D273*LN(I270:I273)</f>
        <v>0</v>
      </c>
      <c r="K270" s="33" cm="1">
        <f t="array" ref="K270:K273">-(1-D270:D273)*LN(1-I270:I273)</f>
        <v>1.5465184449597843E-3</v>
      </c>
      <c r="L270" s="47" cm="1">
        <f t="array" ref="L270">SUM(_xlfn.ANCHORARRAY(J270)+_xlfn.ANCHORARRAY(K270))/4</f>
        <v>8.3652765011678398E-2</v>
      </c>
      <c r="M270" s="33" cm="1">
        <f t="array" ref="M270:M273">1/4*(I270:I273-D270:D273)/(I270:I273*(1-I270:I273))</f>
        <v>0.25038692873033036</v>
      </c>
      <c r="N270" s="33" cm="1">
        <f t="array" ref="N270:N273">I270:I273*(1-I270:I273)</f>
        <v>1.5429351777469849E-3</v>
      </c>
      <c r="O270" s="33" cm="1">
        <f t="array" ref="O270:O273">M270:M273*_xlfn.ANCHORARRAY(N270)</f>
        <v>3.8633080038605393E-4</v>
      </c>
      <c r="P270" s="48">
        <v>1</v>
      </c>
      <c r="Q270" s="33" cm="1">
        <f t="array" ref="Q270:Q271">TRANSPOSE(MMULT(TRANSPOSE(_xlfn.ANCHORARRAY(O270)),B270:C273))</f>
        <v>-9.3664060724209658E-3</v>
      </c>
      <c r="R270" s="36" cm="1">
        <f t="array" ref="R270">SUM(1*_xlfn.ANCHORARRAY(O270))</f>
        <v>1.4123941039164783E-2</v>
      </c>
      <c r="S270" s="54" cm="1">
        <f t="array" ref="S270:S271">E270:E271-G270*_xlfn.ANCHORARRAY(Q270)</f>
        <v>4.1958568640693796</v>
      </c>
      <c r="T270" s="63">
        <f t="shared" ref="T270" si="202">F270-G270*R270</f>
        <v>-6.4850996211662117</v>
      </c>
    </row>
    <row r="271" spans="1:20" x14ac:dyDescent="0.35">
      <c r="A271" s="23"/>
      <c r="B271" s="3">
        <v>0</v>
      </c>
      <c r="C271" s="3">
        <v>1</v>
      </c>
      <c r="D271" s="4">
        <v>0</v>
      </c>
      <c r="E271" s="6">
        <f t="shared" si="201"/>
        <v>4.1864904579969586</v>
      </c>
      <c r="H271" s="40">
        <v>-2.2844852221300886</v>
      </c>
      <c r="I271" s="34">
        <f t="shared" si="193"/>
        <v>9.2416065244798784E-2</v>
      </c>
      <c r="J271" s="34">
        <v>0</v>
      </c>
      <c r="K271" s="34">
        <v>9.6969227031699662E-2</v>
      </c>
      <c r="L271" s="44"/>
      <c r="M271" s="34">
        <v>0.27545661665709342</v>
      </c>
      <c r="N271" s="34">
        <v>8.387533612946789E-2</v>
      </c>
      <c r="O271" s="34">
        <v>2.3104016311199696E-2</v>
      </c>
      <c r="P271" s="35"/>
      <c r="Q271" s="34">
        <v>-9.3664060724209658E-3</v>
      </c>
      <c r="R271" s="35"/>
      <c r="S271" s="55">
        <v>4.1958568640693796</v>
      </c>
      <c r="T271" s="64"/>
    </row>
    <row r="272" spans="1:20" x14ac:dyDescent="0.35">
      <c r="A272" s="23"/>
      <c r="B272" s="3">
        <v>1</v>
      </c>
      <c r="C272" s="3">
        <v>0</v>
      </c>
      <c r="D272" s="4">
        <v>0</v>
      </c>
      <c r="H272" s="40">
        <v>-2.2844852221300886</v>
      </c>
      <c r="I272" s="34">
        <f t="shared" si="193"/>
        <v>9.2416065244798784E-2</v>
      </c>
      <c r="J272" s="34">
        <v>0</v>
      </c>
      <c r="K272" s="34">
        <v>9.6969227031699662E-2</v>
      </c>
      <c r="L272" s="44"/>
      <c r="M272" s="34">
        <v>0.27545661665709342</v>
      </c>
      <c r="N272" s="34">
        <v>8.387533612946789E-2</v>
      </c>
      <c r="O272" s="34">
        <v>2.3104016311199696E-2</v>
      </c>
      <c r="P272" s="35"/>
      <c r="Q272" s="35"/>
      <c r="R272" s="35"/>
      <c r="S272" s="56"/>
      <c r="T272" s="64"/>
    </row>
    <row r="273" spans="1:20" ht="15" thickBot="1" x14ac:dyDescent="0.4">
      <c r="A273" s="24"/>
      <c r="B273" s="12">
        <v>1</v>
      </c>
      <c r="C273" s="12">
        <v>1</v>
      </c>
      <c r="D273" s="13">
        <v>1</v>
      </c>
      <c r="E273" s="14"/>
      <c r="F273" s="14"/>
      <c r="G273" s="14"/>
      <c r="H273" s="49">
        <v>1.90200523586687</v>
      </c>
      <c r="I273" s="50">
        <f t="shared" si="193"/>
        <v>0.87011831046551735</v>
      </c>
      <c r="J273" s="50">
        <v>0.13912608753835451</v>
      </c>
      <c r="K273" s="50">
        <v>0</v>
      </c>
      <c r="L273" s="51"/>
      <c r="M273" s="46">
        <v>-0.28731724984186213</v>
      </c>
      <c r="N273" s="50">
        <v>0.11301243625815091</v>
      </c>
      <c r="O273" s="50">
        <v>-3.2470422383620662E-2</v>
      </c>
      <c r="P273" s="37"/>
      <c r="Q273" s="37"/>
      <c r="R273" s="37"/>
      <c r="S273" s="57"/>
      <c r="T273" s="65"/>
    </row>
    <row r="274" spans="1:20" x14ac:dyDescent="0.35">
      <c r="A274" s="22">
        <f t="shared" ref="A274" si="203">A270+1</f>
        <v>68</v>
      </c>
      <c r="B274" s="7">
        <v>0</v>
      </c>
      <c r="C274" s="7">
        <v>0</v>
      </c>
      <c r="D274" s="8">
        <v>0</v>
      </c>
      <c r="E274" s="15">
        <f t="shared" ref="E274:F275" si="204">S270</f>
        <v>4.1958568640693796</v>
      </c>
      <c r="F274" s="16">
        <f t="shared" si="204"/>
        <v>-6.4850996211662117</v>
      </c>
      <c r="G274" s="11">
        <v>1</v>
      </c>
      <c r="H274" s="42" cm="1">
        <f t="array" ref="H274:H277">MMULT(B274:C277,E274:E275)+F274</f>
        <v>-6.4850996211662117</v>
      </c>
      <c r="I274" s="33">
        <f t="shared" si="193"/>
        <v>1.5236835818470305E-3</v>
      </c>
      <c r="J274" s="33" cm="1">
        <f t="array" ref="J274:J277">-D274:D277*LN(I274:I277)</f>
        <v>0</v>
      </c>
      <c r="K274" s="33" cm="1">
        <f t="array" ref="K274:K277">-(1-D274:D277)*LN(1-I274:I277)</f>
        <v>1.5248455681588337E-3</v>
      </c>
      <c r="L274" s="47" cm="1">
        <f t="array" ref="L274">SUM(_xlfn.ANCHORARRAY(J274)+_xlfn.ANCHORARRAY(K274))/4</f>
        <v>8.3278632199279751E-2</v>
      </c>
      <c r="M274" s="33" cm="1">
        <f t="array" ref="M274:M277">1/4*(I274:I277-D274:D277)/(I274:I277*(1-I274:I277))</f>
        <v>0.25038150218407607</v>
      </c>
      <c r="N274" s="33" cm="1">
        <f t="array" ref="N274:N277">I274:I277*(1-I274:I277)</f>
        <v>1.5213619701894402E-3</v>
      </c>
      <c r="O274" s="33" cm="1">
        <f t="array" ref="O274:O277">M274:M277*_xlfn.ANCHORARRAY(N274)</f>
        <v>3.8092089546175762E-4</v>
      </c>
      <c r="P274" s="48">
        <v>1</v>
      </c>
      <c r="Q274" s="33" cm="1">
        <f t="array" ref="Q274:Q275">TRANSPOSE(MMULT(TRANSPOSE(_xlfn.ANCHORARRAY(O274)),B274:C277))</f>
        <v>-9.3359798141350731E-3</v>
      </c>
      <c r="R274" s="36" cm="1">
        <f t="array" ref="R274">SUM(1*_xlfn.ANCHORARRAY(O274))</f>
        <v>1.4049390688486221E-2</v>
      </c>
      <c r="S274" s="54" cm="1">
        <f t="array" ref="S274:S275">E274:E275-G274*_xlfn.ANCHORARRAY(Q274)</f>
        <v>4.2051928438835144</v>
      </c>
      <c r="T274" s="63">
        <f t="shared" ref="T274" si="205">F274-G274*R274</f>
        <v>-6.4991490118546977</v>
      </c>
    </row>
    <row r="275" spans="1:20" x14ac:dyDescent="0.35">
      <c r="A275" s="23"/>
      <c r="B275" s="3">
        <v>0</v>
      </c>
      <c r="C275" s="3">
        <v>1</v>
      </c>
      <c r="D275" s="4">
        <v>0</v>
      </c>
      <c r="E275" s="6">
        <f t="shared" si="204"/>
        <v>4.1958568640693796</v>
      </c>
      <c r="H275" s="40">
        <v>-2.2892427570968321</v>
      </c>
      <c r="I275" s="34">
        <f t="shared" si="193"/>
        <v>9.2017798428638178E-2</v>
      </c>
      <c r="J275" s="34">
        <v>0</v>
      </c>
      <c r="K275" s="34">
        <v>9.6530502366615853E-2</v>
      </c>
      <c r="L275" s="44"/>
      <c r="M275" s="34">
        <v>0.27533579355118176</v>
      </c>
      <c r="N275" s="34">
        <v>8.3550523200984689E-2</v>
      </c>
      <c r="O275" s="34">
        <v>2.3004449607159541E-2</v>
      </c>
      <c r="P275" s="35"/>
      <c r="Q275" s="34">
        <v>-9.3359798141350731E-3</v>
      </c>
      <c r="R275" s="35"/>
      <c r="S275" s="55">
        <v>4.2051928438835144</v>
      </c>
      <c r="T275" s="64"/>
    </row>
    <row r="276" spans="1:20" x14ac:dyDescent="0.35">
      <c r="A276" s="23"/>
      <c r="B276" s="3">
        <v>1</v>
      </c>
      <c r="C276" s="3">
        <v>0</v>
      </c>
      <c r="D276" s="4">
        <v>0</v>
      </c>
      <c r="H276" s="40">
        <v>-2.2892427570968321</v>
      </c>
      <c r="I276" s="34">
        <f t="shared" si="193"/>
        <v>9.2017798428638178E-2</v>
      </c>
      <c r="J276" s="34">
        <v>0</v>
      </c>
      <c r="K276" s="34">
        <v>9.6530502366615853E-2</v>
      </c>
      <c r="L276" s="44"/>
      <c r="M276" s="34">
        <v>0.27533579355118176</v>
      </c>
      <c r="N276" s="34">
        <v>8.3550523200984689E-2</v>
      </c>
      <c r="O276" s="34">
        <v>2.3004449607159541E-2</v>
      </c>
      <c r="P276" s="35"/>
      <c r="Q276" s="35"/>
      <c r="R276" s="35"/>
      <c r="S276" s="56"/>
      <c r="T276" s="64"/>
    </row>
    <row r="277" spans="1:20" ht="15" thickBot="1" x14ac:dyDescent="0.4">
      <c r="A277" s="24"/>
      <c r="B277" s="12">
        <v>1</v>
      </c>
      <c r="C277" s="12">
        <v>1</v>
      </c>
      <c r="D277" s="13">
        <v>1</v>
      </c>
      <c r="E277" s="14"/>
      <c r="F277" s="14"/>
      <c r="G277" s="14"/>
      <c r="H277" s="49">
        <v>1.9066141069725475</v>
      </c>
      <c r="I277" s="50">
        <f t="shared" si="193"/>
        <v>0.87063828231482154</v>
      </c>
      <c r="J277" s="50">
        <v>0.1385286784957285</v>
      </c>
      <c r="K277" s="50">
        <v>0</v>
      </c>
      <c r="L277" s="51"/>
      <c r="M277" s="46">
        <v>-0.28714565517990898</v>
      </c>
      <c r="N277" s="50">
        <v>0.11262726368271865</v>
      </c>
      <c r="O277" s="50">
        <v>-3.2340429421294614E-2</v>
      </c>
      <c r="P277" s="37"/>
      <c r="Q277" s="37"/>
      <c r="R277" s="37"/>
      <c r="S277" s="57"/>
      <c r="T277" s="65"/>
    </row>
    <row r="278" spans="1:20" x14ac:dyDescent="0.35">
      <c r="A278" s="22">
        <f t="shared" ref="A278" si="206">A274+1</f>
        <v>69</v>
      </c>
      <c r="B278" s="7">
        <v>0</v>
      </c>
      <c r="C278" s="7">
        <v>0</v>
      </c>
      <c r="D278" s="8">
        <v>0</v>
      </c>
      <c r="E278" s="15">
        <f t="shared" ref="E278:F279" si="207">S274</f>
        <v>4.2051928438835144</v>
      </c>
      <c r="F278" s="16">
        <f t="shared" si="207"/>
        <v>-6.4991490118546977</v>
      </c>
      <c r="G278" s="11">
        <v>1</v>
      </c>
      <c r="H278" s="42" cm="1">
        <f t="array" ref="H278:H281">MMULT(B278:C281,E278:E279)+F278</f>
        <v>-6.4991490118546977</v>
      </c>
      <c r="I278" s="33">
        <f t="shared" si="193"/>
        <v>1.5024583685694284E-3</v>
      </c>
      <c r="J278" s="33" cm="1">
        <f t="array" ref="J278:J281">-D278:D281*LN(I278:I281)</f>
        <v>0</v>
      </c>
      <c r="K278" s="33" cm="1">
        <f t="array" ref="K278:K281">-(1-D278:D281)*LN(1-I278:I281)</f>
        <v>1.5035881909599544E-3</v>
      </c>
      <c r="L278" s="47" cm="1">
        <f t="array" ref="L278">SUM(_xlfn.ANCHORARRAY(J278)+_xlfn.ANCHORARRAY(K278))/4</f>
        <v>8.2907727080762508E-2</v>
      </c>
      <c r="M278" s="33" cm="1">
        <f t="array" ref="M278:M281">1/4*(I278:I281-D278:D281)/(I278:I281*(1-I278:I281))</f>
        <v>0.25037617978661086</v>
      </c>
      <c r="N278" s="33" cm="1">
        <f t="array" ref="N278:N281">I278:I281*(1-I278:I281)</f>
        <v>1.5002009874201441E-3</v>
      </c>
      <c r="O278" s="33" cm="1">
        <f t="array" ref="O278:O281">M278:M281*_xlfn.ANCHORARRAY(N278)</f>
        <v>3.7561459214235715E-4</v>
      </c>
      <c r="P278" s="48">
        <v>1</v>
      </c>
      <c r="Q278" s="33" cm="1">
        <f t="array" ref="Q278:Q279">TRANSPOSE(MMULT(TRANSPOSE(_xlfn.ANCHORARRAY(O278)),B278:C281))</f>
        <v>-9.304308684784348E-3</v>
      </c>
      <c r="R278" s="36" cm="1">
        <f t="array" ref="R278">SUM(1*_xlfn.ANCHORARRAY(O278))</f>
        <v>1.3977492668532099E-2</v>
      </c>
      <c r="S278" s="54" cm="1">
        <f t="array" ref="S278:S279">E278:E279-G278*_xlfn.ANCHORARRAY(Q278)</f>
        <v>4.214497152568299</v>
      </c>
      <c r="T278" s="63">
        <f t="shared" ref="T278" si="208">F278-G278*R278</f>
        <v>-6.5131265045232301</v>
      </c>
    </row>
    <row r="279" spans="1:20" x14ac:dyDescent="0.35">
      <c r="A279" s="23"/>
      <c r="B279" s="3">
        <v>0</v>
      </c>
      <c r="C279" s="3">
        <v>1</v>
      </c>
      <c r="D279" s="4">
        <v>0</v>
      </c>
      <c r="E279" s="6">
        <f t="shared" si="207"/>
        <v>4.2051928438835144</v>
      </c>
      <c r="H279" s="40">
        <v>-2.2939561679711833</v>
      </c>
      <c r="I279" s="34">
        <f t="shared" si="193"/>
        <v>9.1624747044696378E-2</v>
      </c>
      <c r="J279" s="34">
        <v>0</v>
      </c>
      <c r="K279" s="34">
        <v>9.609771157524663E-2</v>
      </c>
      <c r="L279" s="44"/>
      <c r="M279" s="34">
        <v>0.27521665653775929</v>
      </c>
      <c r="N279" s="34">
        <v>8.3229652773691779E-2</v>
      </c>
      <c r="O279" s="34">
        <v>2.2906186761174094E-2</v>
      </c>
      <c r="P279" s="35"/>
      <c r="Q279" s="34">
        <v>-9.304308684784348E-3</v>
      </c>
      <c r="R279" s="35"/>
      <c r="S279" s="55">
        <v>4.214497152568299</v>
      </c>
      <c r="T279" s="64"/>
    </row>
    <row r="280" spans="1:20" x14ac:dyDescent="0.35">
      <c r="A280" s="23"/>
      <c r="B280" s="3">
        <v>1</v>
      </c>
      <c r="C280" s="3">
        <v>0</v>
      </c>
      <c r="D280" s="4">
        <v>0</v>
      </c>
      <c r="H280" s="40">
        <v>-2.2939561679711833</v>
      </c>
      <c r="I280" s="34">
        <f t="shared" si="193"/>
        <v>9.1624747044696378E-2</v>
      </c>
      <c r="J280" s="34">
        <v>0</v>
      </c>
      <c r="K280" s="34">
        <v>9.609771157524663E-2</v>
      </c>
      <c r="L280" s="44"/>
      <c r="M280" s="34">
        <v>0.27521665653775929</v>
      </c>
      <c r="N280" s="34">
        <v>8.3229652773691779E-2</v>
      </c>
      <c r="O280" s="34">
        <v>2.2906186761174094E-2</v>
      </c>
      <c r="P280" s="35"/>
      <c r="Q280" s="35"/>
      <c r="R280" s="35"/>
      <c r="S280" s="56"/>
      <c r="T280" s="64"/>
    </row>
    <row r="281" spans="1:20" ht="15" thickBot="1" x14ac:dyDescent="0.4">
      <c r="A281" s="24"/>
      <c r="B281" s="3">
        <v>1</v>
      </c>
      <c r="C281" s="3">
        <v>1</v>
      </c>
      <c r="D281" s="4">
        <v>1</v>
      </c>
      <c r="E281" s="31"/>
      <c r="F281" s="31"/>
      <c r="G281" s="31"/>
      <c r="H281" s="40">
        <v>1.9112366759123312</v>
      </c>
      <c r="I281" s="34">
        <f t="shared" si="193"/>
        <v>0.87115801821616623</v>
      </c>
      <c r="J281" s="34">
        <v>0.1379318969815968</v>
      </c>
      <c r="K281" s="34">
        <v>0</v>
      </c>
      <c r="L281" s="52"/>
      <c r="M281" s="34">
        <v>-0.28697434308406472</v>
      </c>
      <c r="N281" s="34">
        <v>0.11224172551384802</v>
      </c>
      <c r="O281" s="34">
        <v>-3.2210495445958442E-2</v>
      </c>
      <c r="P281" s="38"/>
      <c r="Q281" s="38"/>
      <c r="R281" s="38"/>
      <c r="S281" s="58"/>
      <c r="T281" s="66"/>
    </row>
    <row r="282" spans="1:20" x14ac:dyDescent="0.35">
      <c r="C282" s="28"/>
      <c r="D282" s="28"/>
      <c r="E282" s="29"/>
      <c r="F282" s="29"/>
      <c r="G282" s="28"/>
      <c r="H282" s="28"/>
      <c r="I282" s="29"/>
      <c r="J282" s="29"/>
      <c r="K282" s="29"/>
      <c r="L282" s="30"/>
      <c r="M282" s="29"/>
      <c r="N282" s="29"/>
      <c r="O282" s="29"/>
      <c r="P282" s="29"/>
      <c r="Q282" s="29"/>
      <c r="R282" s="29"/>
      <c r="S282" s="59"/>
      <c r="T282" s="59"/>
    </row>
    <row r="283" spans="1:20" x14ac:dyDescent="0.35">
      <c r="C283" s="28"/>
      <c r="D283" s="28"/>
      <c r="E283" s="29"/>
      <c r="F283" s="28"/>
      <c r="G283" s="28"/>
      <c r="H283" s="28"/>
      <c r="I283" s="29"/>
      <c r="J283" s="29"/>
      <c r="K283" s="29"/>
      <c r="L283" s="30"/>
      <c r="M283" s="29"/>
      <c r="N283" s="29"/>
      <c r="O283" s="29"/>
      <c r="P283" s="29"/>
      <c r="Q283" s="29"/>
      <c r="R283" s="29"/>
      <c r="S283" s="59"/>
      <c r="T283" s="59"/>
    </row>
    <row r="284" spans="1:20" x14ac:dyDescent="0.35">
      <c r="C284" s="28"/>
      <c r="D284" s="28"/>
      <c r="E284" s="28"/>
      <c r="F284" s="28"/>
      <c r="G284" s="28"/>
      <c r="H284" s="28"/>
      <c r="I284" s="29"/>
      <c r="J284" s="29"/>
      <c r="K284" s="29"/>
      <c r="L284" s="30"/>
      <c r="M284" s="29"/>
      <c r="N284" s="29"/>
      <c r="O284" s="29"/>
      <c r="P284" s="29"/>
      <c r="Q284" s="29"/>
      <c r="R284" s="29"/>
      <c r="S284" s="59"/>
      <c r="T284" s="59"/>
    </row>
    <row r="285" spans="1:20" x14ac:dyDescent="0.35">
      <c r="C285" s="28"/>
      <c r="D285" s="28"/>
      <c r="E285" s="28"/>
      <c r="F285" s="28"/>
      <c r="G285" s="28"/>
      <c r="H285" s="28"/>
      <c r="I285" s="29"/>
      <c r="J285" s="29"/>
      <c r="K285" s="29"/>
      <c r="L285" s="30"/>
      <c r="M285" s="29"/>
      <c r="N285" s="29"/>
      <c r="O285" s="29"/>
      <c r="P285" s="29"/>
      <c r="Q285" s="29"/>
      <c r="R285" s="29"/>
      <c r="S285" s="59"/>
      <c r="T285" s="59"/>
    </row>
    <row r="286" spans="1:20" x14ac:dyDescent="0.35">
      <c r="C286" s="28"/>
      <c r="D286" s="28"/>
      <c r="E286" s="29"/>
      <c r="F286" s="29"/>
      <c r="G286" s="28"/>
      <c r="H286" s="28"/>
      <c r="I286" s="29"/>
      <c r="J286" s="29"/>
      <c r="K286" s="29"/>
      <c r="L286" s="30"/>
      <c r="M286" s="29"/>
      <c r="N286" s="29"/>
      <c r="O286" s="29"/>
      <c r="P286" s="29"/>
      <c r="Q286" s="29"/>
      <c r="R286" s="29"/>
      <c r="S286" s="59"/>
      <c r="T286" s="59"/>
    </row>
    <row r="287" spans="1:20" x14ac:dyDescent="0.35">
      <c r="C287" s="28"/>
      <c r="D287" s="28"/>
      <c r="E287" s="29"/>
      <c r="F287" s="28"/>
      <c r="G287" s="28"/>
      <c r="H287" s="28"/>
      <c r="I287" s="29"/>
      <c r="J287" s="29"/>
      <c r="K287" s="29"/>
      <c r="L287" s="30"/>
      <c r="M287" s="29"/>
      <c r="N287" s="29"/>
      <c r="O287" s="29"/>
      <c r="P287" s="29"/>
      <c r="Q287" s="29"/>
      <c r="R287" s="29"/>
      <c r="S287" s="59"/>
      <c r="T287" s="59"/>
    </row>
    <row r="288" spans="1:20" x14ac:dyDescent="0.35">
      <c r="C288" s="28"/>
      <c r="D288" s="28"/>
      <c r="E288" s="28"/>
      <c r="F288" s="28"/>
      <c r="G288" s="28"/>
      <c r="H288" s="28"/>
      <c r="I288" s="29"/>
      <c r="J288" s="29"/>
      <c r="K288" s="29"/>
      <c r="L288" s="30"/>
      <c r="M288" s="29"/>
      <c r="N288" s="29"/>
      <c r="O288" s="29"/>
      <c r="P288" s="29"/>
      <c r="Q288" s="29"/>
      <c r="R288" s="29"/>
      <c r="S288" s="59"/>
      <c r="T288" s="59"/>
    </row>
    <row r="289" spans="3:20" x14ac:dyDescent="0.35">
      <c r="C289" s="28"/>
      <c r="D289" s="28"/>
      <c r="E289" s="28"/>
      <c r="F289" s="28"/>
      <c r="G289" s="28"/>
      <c r="H289" s="28"/>
      <c r="I289" s="29"/>
      <c r="J289" s="29"/>
      <c r="K289" s="29"/>
      <c r="L289" s="30"/>
      <c r="M289" s="29"/>
      <c r="N289" s="29"/>
      <c r="O289" s="29"/>
      <c r="P289" s="29"/>
      <c r="Q289" s="29"/>
      <c r="R289" s="29"/>
      <c r="S289" s="59"/>
      <c r="T289" s="59"/>
    </row>
    <row r="290" spans="3:20" x14ac:dyDescent="0.35">
      <c r="C290" s="28"/>
      <c r="D290" s="28"/>
      <c r="E290" s="29"/>
      <c r="F290" s="29"/>
      <c r="G290" s="28"/>
      <c r="H290" s="28"/>
      <c r="I290" s="29"/>
      <c r="J290" s="29"/>
      <c r="K290" s="29"/>
      <c r="L290" s="30"/>
      <c r="M290" s="29"/>
      <c r="N290" s="29"/>
      <c r="O290" s="29"/>
      <c r="P290" s="29"/>
      <c r="Q290" s="29"/>
      <c r="R290" s="29"/>
      <c r="S290" s="59"/>
      <c r="T290" s="59"/>
    </row>
    <row r="291" spans="3:20" x14ac:dyDescent="0.35">
      <c r="C291" s="28"/>
      <c r="D291" s="28"/>
      <c r="E291" s="29"/>
      <c r="F291" s="28"/>
      <c r="G291" s="28"/>
      <c r="H291" s="28"/>
      <c r="I291" s="29"/>
      <c r="J291" s="29"/>
      <c r="K291" s="29"/>
      <c r="L291" s="30"/>
      <c r="M291" s="29"/>
      <c r="N291" s="29"/>
      <c r="O291" s="29"/>
      <c r="P291" s="29"/>
      <c r="Q291" s="29"/>
      <c r="R291" s="29"/>
      <c r="S291" s="59"/>
      <c r="T291" s="59"/>
    </row>
    <row r="292" spans="3:20" x14ac:dyDescent="0.35">
      <c r="C292" s="28"/>
      <c r="D292" s="28"/>
      <c r="E292" s="28"/>
      <c r="F292" s="28"/>
      <c r="G292" s="28"/>
      <c r="H292" s="28"/>
      <c r="I292" s="29"/>
      <c r="J292" s="29"/>
      <c r="K292" s="29"/>
      <c r="L292" s="30"/>
      <c r="M292" s="29"/>
      <c r="N292" s="29"/>
      <c r="O292" s="29"/>
      <c r="P292" s="29"/>
      <c r="Q292" s="29"/>
      <c r="R292" s="29"/>
      <c r="S292" s="59"/>
      <c r="T292" s="59"/>
    </row>
    <row r="293" spans="3:20" x14ac:dyDescent="0.35">
      <c r="C293" s="28"/>
      <c r="D293" s="28"/>
      <c r="E293" s="28"/>
      <c r="F293" s="28"/>
      <c r="G293" s="28"/>
      <c r="H293" s="28"/>
      <c r="I293" s="29"/>
      <c r="J293" s="29"/>
      <c r="K293" s="29"/>
      <c r="L293" s="30"/>
      <c r="M293" s="29"/>
      <c r="N293" s="29"/>
      <c r="O293" s="29"/>
      <c r="P293" s="29"/>
      <c r="Q293" s="29"/>
      <c r="R293" s="29"/>
      <c r="S293" s="59"/>
      <c r="T293" s="59"/>
    </row>
    <row r="294" spans="3:20" x14ac:dyDescent="0.35">
      <c r="C294" s="28"/>
      <c r="D294" s="28"/>
      <c r="E294" s="29"/>
      <c r="F294" s="29"/>
      <c r="G294" s="28"/>
      <c r="H294" s="28"/>
      <c r="I294" s="29"/>
      <c r="J294" s="29"/>
      <c r="K294" s="29"/>
      <c r="L294" s="30"/>
      <c r="M294" s="29"/>
      <c r="N294" s="29"/>
      <c r="O294" s="29"/>
      <c r="P294" s="29"/>
      <c r="Q294" s="29"/>
      <c r="R294" s="29"/>
      <c r="S294" s="59"/>
      <c r="T294" s="59"/>
    </row>
    <row r="295" spans="3:20" x14ac:dyDescent="0.35">
      <c r="C295" s="28"/>
      <c r="D295" s="28"/>
      <c r="E295" s="29"/>
      <c r="F295" s="28"/>
      <c r="G295" s="28"/>
      <c r="H295" s="28"/>
      <c r="I295" s="29"/>
      <c r="J295" s="29"/>
      <c r="K295" s="29"/>
      <c r="L295" s="30"/>
      <c r="M295" s="29"/>
      <c r="N295" s="29"/>
      <c r="O295" s="29"/>
      <c r="P295" s="29"/>
      <c r="Q295" s="29"/>
      <c r="R295" s="29"/>
      <c r="S295" s="59"/>
      <c r="T295" s="59"/>
    </row>
    <row r="296" spans="3:20" x14ac:dyDescent="0.35">
      <c r="C296" s="28"/>
      <c r="D296" s="28"/>
      <c r="E296" s="28"/>
      <c r="F296" s="28"/>
      <c r="G296" s="28"/>
      <c r="H296" s="28"/>
      <c r="I296" s="29"/>
      <c r="J296" s="29"/>
      <c r="K296" s="29"/>
      <c r="L296" s="30"/>
      <c r="M296" s="29"/>
      <c r="N296" s="29"/>
      <c r="O296" s="29"/>
      <c r="P296" s="29"/>
      <c r="Q296" s="29"/>
      <c r="R296" s="29"/>
      <c r="S296" s="59"/>
      <c r="T296" s="59"/>
    </row>
    <row r="297" spans="3:20" x14ac:dyDescent="0.35">
      <c r="C297" s="28"/>
      <c r="D297" s="28"/>
      <c r="E297" s="28"/>
      <c r="F297" s="28"/>
      <c r="G297" s="28"/>
      <c r="H297" s="28"/>
      <c r="I297" s="29"/>
      <c r="J297" s="29"/>
      <c r="K297" s="29"/>
      <c r="L297" s="30"/>
      <c r="M297" s="29"/>
      <c r="N297" s="29"/>
      <c r="O297" s="29"/>
      <c r="P297" s="29"/>
      <c r="Q297" s="29"/>
      <c r="R297" s="29"/>
      <c r="S297" s="59"/>
      <c r="T297" s="59"/>
    </row>
    <row r="298" spans="3:20" x14ac:dyDescent="0.35">
      <c r="C298" s="28"/>
      <c r="D298" s="28"/>
      <c r="E298" s="29"/>
      <c r="F298" s="29"/>
      <c r="G298" s="28"/>
      <c r="H298" s="28"/>
      <c r="I298" s="29"/>
      <c r="J298" s="29"/>
      <c r="K298" s="29"/>
      <c r="L298" s="30"/>
      <c r="M298" s="29"/>
      <c r="N298" s="29"/>
      <c r="O298" s="29"/>
      <c r="P298" s="29"/>
      <c r="Q298" s="29"/>
      <c r="R298" s="29"/>
      <c r="S298" s="59"/>
      <c r="T298" s="59"/>
    </row>
    <row r="299" spans="3:20" x14ac:dyDescent="0.35">
      <c r="C299" s="28"/>
      <c r="D299" s="28"/>
      <c r="E299" s="29"/>
      <c r="F299" s="28"/>
      <c r="G299" s="28"/>
      <c r="H299" s="28"/>
      <c r="I299" s="29"/>
      <c r="J299" s="29"/>
      <c r="K299" s="29"/>
      <c r="L299" s="30"/>
      <c r="M299" s="29"/>
      <c r="N299" s="29"/>
      <c r="O299" s="29"/>
      <c r="P299" s="29"/>
      <c r="Q299" s="29"/>
      <c r="R299" s="29"/>
      <c r="S299" s="59"/>
      <c r="T299" s="59"/>
    </row>
    <row r="300" spans="3:20" x14ac:dyDescent="0.35">
      <c r="C300" s="28"/>
      <c r="D300" s="28"/>
      <c r="E300" s="28"/>
      <c r="F300" s="28"/>
      <c r="G300" s="28"/>
      <c r="H300" s="28"/>
      <c r="I300" s="29"/>
      <c r="J300" s="29"/>
      <c r="K300" s="29"/>
      <c r="L300" s="30"/>
      <c r="M300" s="29"/>
      <c r="N300" s="29"/>
      <c r="O300" s="29"/>
      <c r="P300" s="29"/>
      <c r="Q300" s="29"/>
      <c r="R300" s="29"/>
      <c r="S300" s="59"/>
      <c r="T300" s="59"/>
    </row>
    <row r="301" spans="3:20" x14ac:dyDescent="0.35">
      <c r="C301" s="28"/>
      <c r="D301" s="28"/>
      <c r="E301" s="28"/>
      <c r="F301" s="28"/>
      <c r="G301" s="28"/>
      <c r="H301" s="28"/>
      <c r="I301" s="29"/>
      <c r="J301" s="29"/>
      <c r="K301" s="29"/>
      <c r="L301" s="30"/>
      <c r="M301" s="29"/>
      <c r="N301" s="29"/>
      <c r="O301" s="29"/>
      <c r="P301" s="29"/>
      <c r="Q301" s="29"/>
      <c r="R301" s="29"/>
      <c r="S301" s="59"/>
      <c r="T301" s="59"/>
    </row>
    <row r="302" spans="3:20" x14ac:dyDescent="0.35">
      <c r="C302" s="28"/>
      <c r="D302" s="28"/>
      <c r="E302" s="29"/>
      <c r="F302" s="29"/>
      <c r="G302" s="28"/>
      <c r="H302" s="28"/>
      <c r="I302" s="29"/>
      <c r="J302" s="29"/>
      <c r="K302" s="29"/>
      <c r="L302" s="30"/>
      <c r="M302" s="29"/>
      <c r="N302" s="29"/>
      <c r="O302" s="29"/>
      <c r="P302" s="29"/>
      <c r="Q302" s="29"/>
      <c r="R302" s="29"/>
      <c r="S302" s="59"/>
      <c r="T302" s="59"/>
    </row>
    <row r="303" spans="3:20" x14ac:dyDescent="0.35">
      <c r="C303" s="28"/>
      <c r="D303" s="28"/>
      <c r="E303" s="29"/>
      <c r="F303" s="28"/>
      <c r="G303" s="28"/>
      <c r="H303" s="28"/>
      <c r="I303" s="29"/>
      <c r="J303" s="29"/>
      <c r="K303" s="29"/>
      <c r="L303" s="30"/>
      <c r="M303" s="29"/>
      <c r="N303" s="29"/>
      <c r="O303" s="29"/>
      <c r="P303" s="29"/>
      <c r="Q303" s="29"/>
      <c r="R303" s="29"/>
      <c r="S303" s="59"/>
      <c r="T303" s="59"/>
    </row>
    <row r="304" spans="3:20" x14ac:dyDescent="0.35">
      <c r="C304" s="28"/>
      <c r="D304" s="28"/>
      <c r="E304" s="28"/>
      <c r="F304" s="28"/>
      <c r="G304" s="28"/>
      <c r="H304" s="28"/>
      <c r="I304" s="29"/>
      <c r="J304" s="29"/>
      <c r="K304" s="29"/>
      <c r="L304" s="30"/>
      <c r="M304" s="29"/>
      <c r="N304" s="29"/>
      <c r="O304" s="29"/>
      <c r="P304" s="29"/>
      <c r="Q304" s="29"/>
      <c r="R304" s="29"/>
      <c r="S304" s="59"/>
      <c r="T304" s="59"/>
    </row>
    <row r="305" spans="3:20" x14ac:dyDescent="0.35">
      <c r="C305" s="28"/>
      <c r="D305" s="28"/>
      <c r="E305" s="28"/>
      <c r="F305" s="28"/>
      <c r="G305" s="28"/>
      <c r="H305" s="28"/>
      <c r="I305" s="29"/>
      <c r="J305" s="29"/>
      <c r="K305" s="29"/>
      <c r="L305" s="30"/>
      <c r="M305" s="29"/>
      <c r="N305" s="29"/>
      <c r="O305" s="29"/>
      <c r="P305" s="29"/>
      <c r="Q305" s="29"/>
      <c r="R305" s="29"/>
      <c r="S305" s="59"/>
      <c r="T305" s="59"/>
    </row>
    <row r="306" spans="3:20" x14ac:dyDescent="0.35">
      <c r="C306" s="28"/>
      <c r="D306" s="28"/>
      <c r="E306" s="29"/>
      <c r="F306" s="29"/>
      <c r="G306" s="28"/>
      <c r="H306" s="28"/>
      <c r="I306" s="29"/>
      <c r="J306" s="29"/>
      <c r="K306" s="29"/>
      <c r="L306" s="30"/>
      <c r="M306" s="29"/>
      <c r="N306" s="29"/>
      <c r="O306" s="29"/>
      <c r="P306" s="29"/>
      <c r="Q306" s="29"/>
      <c r="R306" s="29"/>
      <c r="S306" s="59"/>
      <c r="T306" s="59"/>
    </row>
    <row r="307" spans="3:20" x14ac:dyDescent="0.35">
      <c r="C307" s="28"/>
      <c r="D307" s="28"/>
      <c r="E307" s="29"/>
      <c r="F307" s="28"/>
      <c r="G307" s="28"/>
      <c r="H307" s="28"/>
      <c r="I307" s="29"/>
      <c r="J307" s="29"/>
      <c r="K307" s="29"/>
      <c r="L307" s="30"/>
      <c r="M307" s="29"/>
      <c r="N307" s="29"/>
      <c r="O307" s="29"/>
      <c r="P307" s="29"/>
      <c r="Q307" s="29"/>
      <c r="R307" s="29"/>
      <c r="S307" s="59"/>
      <c r="T307" s="59"/>
    </row>
    <row r="308" spans="3:20" x14ac:dyDescent="0.35">
      <c r="C308" s="28"/>
      <c r="D308" s="28"/>
      <c r="E308" s="28"/>
      <c r="F308" s="28"/>
      <c r="G308" s="28"/>
      <c r="H308" s="28"/>
      <c r="I308" s="29"/>
      <c r="J308" s="29"/>
      <c r="K308" s="29"/>
      <c r="L308" s="30"/>
      <c r="M308" s="29"/>
      <c r="N308" s="29"/>
      <c r="O308" s="29"/>
      <c r="P308" s="29"/>
      <c r="Q308" s="29"/>
      <c r="R308" s="29"/>
      <c r="S308" s="59"/>
      <c r="T308" s="59"/>
    </row>
    <row r="309" spans="3:20" x14ac:dyDescent="0.35">
      <c r="C309" s="28"/>
      <c r="D309" s="28"/>
      <c r="E309" s="28"/>
      <c r="F309" s="28"/>
      <c r="G309" s="28"/>
      <c r="H309" s="28"/>
      <c r="I309" s="29"/>
      <c r="J309" s="29"/>
      <c r="K309" s="29"/>
      <c r="L309" s="30"/>
      <c r="M309" s="29"/>
      <c r="N309" s="29"/>
      <c r="O309" s="29"/>
      <c r="P309" s="29"/>
      <c r="Q309" s="29"/>
      <c r="R309" s="29"/>
      <c r="S309" s="59"/>
      <c r="T309" s="59"/>
    </row>
    <row r="310" spans="3:20" x14ac:dyDescent="0.35">
      <c r="C310" s="28"/>
      <c r="D310" s="28"/>
      <c r="E310" s="29"/>
      <c r="F310" s="29"/>
      <c r="G310" s="28"/>
      <c r="H310" s="28"/>
      <c r="I310" s="29"/>
      <c r="J310" s="29"/>
      <c r="K310" s="29"/>
      <c r="L310" s="30"/>
      <c r="M310" s="29"/>
      <c r="N310" s="29"/>
      <c r="O310" s="29"/>
      <c r="P310" s="29"/>
      <c r="Q310" s="29"/>
      <c r="R310" s="29"/>
      <c r="S310" s="59"/>
      <c r="T310" s="59"/>
    </row>
    <row r="311" spans="3:20" x14ac:dyDescent="0.35">
      <c r="C311" s="28"/>
      <c r="D311" s="28"/>
      <c r="E311" s="29"/>
      <c r="F311" s="28"/>
      <c r="G311" s="28"/>
      <c r="H311" s="28"/>
      <c r="I311" s="29"/>
      <c r="J311" s="29"/>
      <c r="K311" s="29"/>
      <c r="L311" s="30"/>
      <c r="M311" s="29"/>
      <c r="N311" s="29"/>
      <c r="O311" s="29"/>
      <c r="P311" s="29"/>
      <c r="Q311" s="29"/>
      <c r="R311" s="29"/>
      <c r="S311" s="59"/>
      <c r="T311" s="59"/>
    </row>
    <row r="312" spans="3:20" x14ac:dyDescent="0.35">
      <c r="C312" s="28"/>
      <c r="D312" s="28"/>
      <c r="E312" s="28"/>
      <c r="F312" s="28"/>
      <c r="G312" s="28"/>
      <c r="H312" s="28"/>
      <c r="I312" s="29"/>
      <c r="J312" s="29"/>
      <c r="K312" s="29"/>
      <c r="L312" s="30"/>
      <c r="M312" s="29"/>
      <c r="N312" s="29"/>
      <c r="O312" s="29"/>
      <c r="P312" s="29"/>
      <c r="Q312" s="29"/>
      <c r="R312" s="29"/>
      <c r="S312" s="59"/>
      <c r="T312" s="59"/>
    </row>
    <row r="313" spans="3:20" x14ac:dyDescent="0.35">
      <c r="C313" s="28"/>
      <c r="D313" s="28"/>
      <c r="E313" s="28"/>
      <c r="F313" s="28"/>
      <c r="G313" s="28"/>
      <c r="H313" s="28"/>
      <c r="I313" s="29"/>
      <c r="J313" s="29"/>
      <c r="K313" s="29"/>
      <c r="L313" s="30"/>
      <c r="M313" s="29"/>
      <c r="N313" s="29"/>
      <c r="O313" s="29"/>
      <c r="P313" s="29"/>
      <c r="Q313" s="29"/>
      <c r="R313" s="29"/>
      <c r="S313" s="59"/>
      <c r="T313" s="59"/>
    </row>
    <row r="314" spans="3:20" x14ac:dyDescent="0.35">
      <c r="C314" s="28"/>
      <c r="D314" s="28"/>
      <c r="E314" s="29"/>
      <c r="F314" s="29"/>
      <c r="G314" s="28"/>
      <c r="H314" s="28"/>
      <c r="I314" s="29"/>
      <c r="J314" s="29"/>
      <c r="K314" s="29"/>
      <c r="L314" s="30"/>
      <c r="M314" s="29"/>
      <c r="N314" s="29"/>
      <c r="O314" s="29"/>
      <c r="P314" s="29"/>
      <c r="Q314" s="29"/>
      <c r="R314" s="29"/>
      <c r="S314" s="59"/>
      <c r="T314" s="59"/>
    </row>
    <row r="315" spans="3:20" x14ac:dyDescent="0.35">
      <c r="C315" s="28"/>
      <c r="D315" s="28"/>
      <c r="E315" s="29"/>
      <c r="F315" s="28"/>
      <c r="G315" s="28"/>
      <c r="H315" s="28"/>
      <c r="I315" s="29"/>
      <c r="J315" s="29"/>
      <c r="K315" s="29"/>
      <c r="L315" s="30"/>
      <c r="M315" s="29"/>
      <c r="N315" s="29"/>
      <c r="O315" s="29"/>
      <c r="P315" s="29"/>
      <c r="Q315" s="29"/>
      <c r="R315" s="29"/>
      <c r="S315" s="59"/>
      <c r="T315" s="59"/>
    </row>
    <row r="316" spans="3:20" x14ac:dyDescent="0.35">
      <c r="C316" s="28"/>
      <c r="D316" s="28"/>
      <c r="E316" s="28"/>
      <c r="F316" s="28"/>
      <c r="G316" s="28"/>
      <c r="H316" s="28"/>
      <c r="I316" s="29"/>
      <c r="J316" s="29"/>
      <c r="K316" s="29"/>
      <c r="L316" s="30"/>
      <c r="M316" s="29"/>
      <c r="N316" s="29"/>
      <c r="O316" s="29"/>
      <c r="P316" s="29"/>
      <c r="Q316" s="29"/>
      <c r="R316" s="29"/>
      <c r="S316" s="59"/>
      <c r="T316" s="59"/>
    </row>
    <row r="317" spans="3:20" x14ac:dyDescent="0.35">
      <c r="C317" s="28"/>
      <c r="D317" s="28"/>
      <c r="E317" s="28"/>
      <c r="F317" s="28"/>
      <c r="G317" s="28"/>
      <c r="H317" s="28"/>
      <c r="I317" s="29"/>
      <c r="J317" s="29"/>
      <c r="K317" s="29"/>
      <c r="L317" s="30"/>
      <c r="M317" s="29"/>
      <c r="N317" s="29"/>
      <c r="O317" s="29"/>
      <c r="P317" s="29"/>
      <c r="Q317" s="29"/>
      <c r="R317" s="29"/>
      <c r="S317" s="59"/>
      <c r="T317" s="59"/>
    </row>
    <row r="318" spans="3:20" x14ac:dyDescent="0.35">
      <c r="C318" s="28"/>
      <c r="D318" s="28"/>
      <c r="E318" s="29"/>
      <c r="F318" s="29"/>
      <c r="G318" s="28"/>
      <c r="H318" s="28"/>
      <c r="I318" s="29"/>
      <c r="J318" s="29"/>
      <c r="K318" s="29"/>
      <c r="L318" s="30"/>
      <c r="M318" s="29"/>
      <c r="N318" s="29"/>
      <c r="O318" s="29"/>
      <c r="P318" s="29"/>
      <c r="Q318" s="29"/>
      <c r="R318" s="29"/>
      <c r="S318" s="59"/>
      <c r="T318" s="59"/>
    </row>
    <row r="319" spans="3:20" x14ac:dyDescent="0.35">
      <c r="C319" s="28"/>
      <c r="D319" s="28"/>
      <c r="E319" s="29"/>
      <c r="F319" s="28"/>
      <c r="G319" s="28"/>
      <c r="H319" s="28"/>
      <c r="I319" s="29"/>
      <c r="J319" s="29"/>
      <c r="K319" s="29"/>
      <c r="L319" s="30"/>
      <c r="M319" s="29"/>
      <c r="N319" s="29"/>
      <c r="O319" s="29"/>
      <c r="P319" s="29"/>
      <c r="Q319" s="29"/>
      <c r="R319" s="29"/>
      <c r="S319" s="59"/>
      <c r="T319" s="59"/>
    </row>
    <row r="320" spans="3:20" x14ac:dyDescent="0.35">
      <c r="C320" s="28"/>
      <c r="D320" s="28"/>
      <c r="E320" s="28"/>
      <c r="F320" s="28"/>
      <c r="G320" s="28"/>
      <c r="H320" s="28"/>
      <c r="I320" s="29"/>
      <c r="J320" s="29"/>
      <c r="K320" s="29"/>
      <c r="L320" s="30"/>
      <c r="M320" s="29"/>
      <c r="N320" s="29"/>
      <c r="O320" s="29"/>
      <c r="P320" s="29"/>
      <c r="Q320" s="29"/>
      <c r="R320" s="29"/>
      <c r="S320" s="59"/>
      <c r="T320" s="59"/>
    </row>
    <row r="321" spans="3:20" x14ac:dyDescent="0.35">
      <c r="C321" s="28"/>
      <c r="D321" s="28"/>
      <c r="E321" s="28"/>
      <c r="F321" s="28"/>
      <c r="G321" s="28"/>
      <c r="H321" s="28"/>
      <c r="I321" s="29"/>
      <c r="J321" s="29"/>
      <c r="K321" s="29"/>
      <c r="L321" s="30"/>
      <c r="M321" s="29"/>
      <c r="N321" s="29"/>
      <c r="O321" s="29"/>
      <c r="P321" s="29"/>
      <c r="Q321" s="29"/>
      <c r="R321" s="29"/>
      <c r="S321" s="59"/>
      <c r="T321" s="59"/>
    </row>
    <row r="322" spans="3:20" x14ac:dyDescent="0.35">
      <c r="C322" s="28"/>
      <c r="D322" s="28"/>
      <c r="E322" s="29"/>
      <c r="F322" s="29"/>
      <c r="G322" s="28"/>
      <c r="H322" s="28"/>
      <c r="I322" s="29"/>
      <c r="J322" s="29"/>
      <c r="K322" s="29"/>
      <c r="L322" s="30"/>
      <c r="M322" s="29"/>
      <c r="N322" s="29"/>
      <c r="O322" s="29"/>
      <c r="P322" s="29"/>
      <c r="Q322" s="29"/>
      <c r="R322" s="29"/>
      <c r="S322" s="59"/>
      <c r="T322" s="59"/>
    </row>
    <row r="323" spans="3:20" x14ac:dyDescent="0.35">
      <c r="C323" s="28"/>
      <c r="D323" s="28"/>
      <c r="E323" s="29"/>
      <c r="F323" s="28"/>
      <c r="G323" s="28"/>
      <c r="H323" s="28"/>
      <c r="I323" s="29"/>
      <c r="J323" s="29"/>
      <c r="K323" s="29"/>
      <c r="L323" s="30"/>
      <c r="M323" s="29"/>
      <c r="N323" s="29"/>
      <c r="O323" s="29"/>
      <c r="P323" s="29"/>
      <c r="Q323" s="29"/>
      <c r="R323" s="29"/>
      <c r="S323" s="59"/>
      <c r="T323" s="59"/>
    </row>
    <row r="324" spans="3:20" x14ac:dyDescent="0.35">
      <c r="C324" s="28"/>
      <c r="D324" s="28"/>
      <c r="E324" s="28"/>
      <c r="F324" s="28"/>
      <c r="G324" s="28"/>
      <c r="H324" s="28"/>
      <c r="I324" s="29"/>
      <c r="J324" s="29"/>
      <c r="K324" s="29"/>
      <c r="L324" s="30"/>
      <c r="M324" s="29"/>
      <c r="N324" s="29"/>
      <c r="O324" s="29"/>
      <c r="P324" s="29"/>
      <c r="Q324" s="29"/>
      <c r="R324" s="29"/>
      <c r="S324" s="59"/>
      <c r="T324" s="59"/>
    </row>
    <row r="325" spans="3:20" x14ac:dyDescent="0.35">
      <c r="C325" s="28"/>
      <c r="D325" s="28"/>
      <c r="E325" s="28"/>
      <c r="F325" s="28"/>
      <c r="G325" s="28"/>
      <c r="H325" s="28"/>
      <c r="I325" s="29"/>
      <c r="J325" s="29"/>
      <c r="K325" s="29"/>
      <c r="L325" s="30"/>
      <c r="M325" s="29"/>
      <c r="N325" s="29"/>
      <c r="O325" s="29"/>
      <c r="P325" s="29"/>
      <c r="Q325" s="29"/>
      <c r="R325" s="29"/>
      <c r="S325" s="59"/>
      <c r="T325" s="59"/>
    </row>
    <row r="326" spans="3:20" x14ac:dyDescent="0.35">
      <c r="C326" s="28"/>
      <c r="D326" s="28"/>
      <c r="E326" s="29"/>
      <c r="F326" s="29"/>
      <c r="G326" s="28"/>
      <c r="H326" s="28"/>
      <c r="I326" s="29"/>
      <c r="J326" s="29"/>
      <c r="K326" s="29"/>
      <c r="L326" s="30"/>
      <c r="M326" s="29"/>
      <c r="N326" s="29"/>
      <c r="O326" s="29"/>
      <c r="P326" s="29"/>
      <c r="Q326" s="29"/>
      <c r="R326" s="29"/>
      <c r="S326" s="59"/>
      <c r="T326" s="59"/>
    </row>
    <row r="327" spans="3:20" x14ac:dyDescent="0.35">
      <c r="C327" s="28"/>
      <c r="D327" s="28"/>
      <c r="E327" s="29"/>
      <c r="F327" s="28"/>
      <c r="G327" s="28"/>
      <c r="H327" s="28"/>
      <c r="I327" s="29"/>
      <c r="J327" s="29"/>
      <c r="K327" s="29"/>
      <c r="L327" s="30"/>
      <c r="M327" s="29"/>
      <c r="N327" s="29"/>
      <c r="O327" s="29"/>
      <c r="P327" s="29"/>
      <c r="Q327" s="29"/>
      <c r="R327" s="29"/>
      <c r="S327" s="59"/>
      <c r="T327" s="59"/>
    </row>
    <row r="328" spans="3:20" x14ac:dyDescent="0.35">
      <c r="C328" s="28"/>
      <c r="D328" s="28"/>
      <c r="E328" s="28"/>
      <c r="F328" s="28"/>
      <c r="G328" s="28"/>
      <c r="H328" s="28"/>
      <c r="I328" s="29"/>
      <c r="J328" s="29"/>
      <c r="K328" s="29"/>
      <c r="L328" s="30"/>
      <c r="M328" s="29"/>
      <c r="N328" s="29"/>
      <c r="O328" s="29"/>
      <c r="P328" s="29"/>
      <c r="Q328" s="29"/>
      <c r="R328" s="29"/>
      <c r="S328" s="59"/>
      <c r="T328" s="59"/>
    </row>
    <row r="329" spans="3:20" x14ac:dyDescent="0.35">
      <c r="C329" s="28"/>
      <c r="D329" s="28"/>
      <c r="E329" s="28"/>
      <c r="F329" s="28"/>
      <c r="G329" s="28"/>
      <c r="H329" s="28"/>
      <c r="I329" s="29"/>
      <c r="J329" s="29"/>
      <c r="K329" s="29"/>
      <c r="L329" s="30"/>
      <c r="M329" s="29"/>
      <c r="N329" s="29"/>
      <c r="O329" s="29"/>
      <c r="P329" s="29"/>
      <c r="Q329" s="29"/>
      <c r="R329" s="29"/>
      <c r="S329" s="59"/>
      <c r="T329" s="59"/>
    </row>
    <row r="330" spans="3:20" x14ac:dyDescent="0.35">
      <c r="C330" s="28"/>
      <c r="D330" s="28"/>
      <c r="E330" s="29"/>
      <c r="F330" s="29"/>
      <c r="G330" s="28"/>
      <c r="H330" s="28"/>
      <c r="I330" s="29"/>
      <c r="J330" s="29"/>
      <c r="K330" s="29"/>
      <c r="L330" s="30"/>
      <c r="M330" s="29"/>
      <c r="N330" s="29"/>
      <c r="O330" s="29"/>
      <c r="P330" s="29"/>
      <c r="Q330" s="29"/>
      <c r="R330" s="29"/>
      <c r="S330" s="59"/>
      <c r="T330" s="59"/>
    </row>
    <row r="331" spans="3:20" x14ac:dyDescent="0.35">
      <c r="C331" s="28"/>
      <c r="D331" s="28"/>
      <c r="E331" s="29"/>
      <c r="F331" s="28"/>
      <c r="G331" s="28"/>
      <c r="H331" s="28"/>
      <c r="I331" s="29"/>
      <c r="J331" s="29"/>
      <c r="K331" s="29"/>
      <c r="L331" s="30"/>
      <c r="M331" s="29"/>
      <c r="N331" s="29"/>
      <c r="O331" s="29"/>
      <c r="P331" s="29"/>
      <c r="Q331" s="29"/>
      <c r="R331" s="29"/>
      <c r="S331" s="59"/>
      <c r="T331" s="59"/>
    </row>
    <row r="332" spans="3:20" x14ac:dyDescent="0.35">
      <c r="C332" s="28"/>
      <c r="D332" s="28"/>
      <c r="E332" s="28"/>
      <c r="F332" s="28"/>
      <c r="G332" s="28"/>
      <c r="H332" s="28"/>
      <c r="I332" s="29"/>
      <c r="J332" s="29"/>
      <c r="K332" s="29"/>
      <c r="L332" s="30"/>
      <c r="M332" s="29"/>
      <c r="N332" s="29"/>
      <c r="O332" s="29"/>
      <c r="P332" s="29"/>
      <c r="Q332" s="29"/>
      <c r="R332" s="29"/>
      <c r="S332" s="59"/>
      <c r="T332" s="59"/>
    </row>
    <row r="333" spans="3:20" x14ac:dyDescent="0.35">
      <c r="C333" s="28"/>
      <c r="D333" s="28"/>
      <c r="E333" s="28"/>
      <c r="F333" s="28"/>
      <c r="G333" s="28"/>
      <c r="H333" s="28"/>
      <c r="I333" s="29"/>
      <c r="J333" s="29"/>
      <c r="K333" s="29"/>
      <c r="L333" s="30"/>
      <c r="M333" s="29"/>
      <c r="N333" s="29"/>
      <c r="O333" s="29"/>
      <c r="P333" s="29"/>
      <c r="Q333" s="29"/>
      <c r="R333" s="29"/>
      <c r="S333" s="59"/>
      <c r="T333" s="59"/>
    </row>
    <row r="334" spans="3:20" x14ac:dyDescent="0.35">
      <c r="C334" s="28"/>
      <c r="D334" s="28"/>
      <c r="E334" s="29"/>
      <c r="F334" s="29"/>
      <c r="G334" s="28"/>
      <c r="H334" s="28"/>
      <c r="I334" s="29"/>
      <c r="J334" s="29"/>
      <c r="K334" s="29"/>
      <c r="L334" s="30"/>
      <c r="M334" s="29"/>
      <c r="N334" s="29"/>
      <c r="O334" s="29"/>
      <c r="P334" s="29"/>
      <c r="Q334" s="29"/>
      <c r="R334" s="29"/>
      <c r="S334" s="59"/>
      <c r="T334" s="59"/>
    </row>
    <row r="335" spans="3:20" x14ac:dyDescent="0.35">
      <c r="C335" s="28"/>
      <c r="D335" s="28"/>
      <c r="E335" s="29"/>
      <c r="F335" s="28"/>
      <c r="G335" s="28"/>
      <c r="H335" s="28"/>
      <c r="I335" s="29"/>
      <c r="J335" s="29"/>
      <c r="K335" s="29"/>
      <c r="L335" s="30"/>
      <c r="M335" s="29"/>
      <c r="N335" s="29"/>
      <c r="O335" s="29"/>
      <c r="P335" s="29"/>
      <c r="Q335" s="29"/>
      <c r="R335" s="29"/>
      <c r="S335" s="59"/>
      <c r="T335" s="59"/>
    </row>
    <row r="336" spans="3:20" x14ac:dyDescent="0.35">
      <c r="C336" s="28"/>
      <c r="D336" s="28"/>
      <c r="E336" s="28"/>
      <c r="F336" s="28"/>
      <c r="G336" s="28"/>
      <c r="H336" s="28"/>
      <c r="I336" s="29"/>
      <c r="J336" s="29"/>
      <c r="K336" s="29"/>
      <c r="L336" s="30"/>
      <c r="M336" s="29"/>
      <c r="N336" s="29"/>
      <c r="O336" s="29"/>
      <c r="P336" s="29"/>
      <c r="Q336" s="29"/>
      <c r="R336" s="29"/>
      <c r="S336" s="59"/>
      <c r="T336" s="59"/>
    </row>
    <row r="337" spans="3:20" x14ac:dyDescent="0.35">
      <c r="C337" s="28"/>
      <c r="D337" s="28"/>
      <c r="E337" s="28"/>
      <c r="F337" s="28"/>
      <c r="G337" s="28"/>
      <c r="H337" s="28"/>
      <c r="I337" s="29"/>
      <c r="J337" s="29"/>
      <c r="K337" s="29"/>
      <c r="L337" s="30"/>
      <c r="M337" s="29"/>
      <c r="N337" s="29"/>
      <c r="O337" s="29"/>
      <c r="P337" s="29"/>
      <c r="Q337" s="29"/>
      <c r="R337" s="29"/>
      <c r="S337" s="59"/>
      <c r="T337" s="59"/>
    </row>
    <row r="338" spans="3:20" x14ac:dyDescent="0.35">
      <c r="C338" s="28"/>
      <c r="D338" s="28"/>
      <c r="E338" s="29"/>
      <c r="F338" s="29"/>
      <c r="G338" s="28"/>
      <c r="H338" s="28"/>
      <c r="I338" s="29"/>
      <c r="J338" s="29"/>
      <c r="K338" s="29"/>
      <c r="L338" s="30"/>
      <c r="M338" s="29"/>
      <c r="N338" s="29"/>
      <c r="O338" s="29"/>
      <c r="P338" s="29"/>
      <c r="Q338" s="29"/>
      <c r="R338" s="29"/>
      <c r="S338" s="59"/>
      <c r="T338" s="59"/>
    </row>
    <row r="339" spans="3:20" x14ac:dyDescent="0.35">
      <c r="C339" s="28"/>
      <c r="D339" s="28"/>
      <c r="E339" s="29"/>
      <c r="F339" s="28"/>
      <c r="G339" s="28"/>
      <c r="H339" s="28"/>
      <c r="I339" s="29"/>
      <c r="J339" s="29"/>
      <c r="K339" s="29"/>
      <c r="L339" s="30"/>
      <c r="M339" s="29"/>
      <c r="N339" s="29"/>
      <c r="O339" s="29"/>
      <c r="P339" s="29"/>
      <c r="Q339" s="29"/>
      <c r="R339" s="29"/>
      <c r="S339" s="59"/>
      <c r="T339" s="59"/>
    </row>
    <row r="340" spans="3:20" x14ac:dyDescent="0.35">
      <c r="C340" s="28"/>
      <c r="D340" s="28"/>
      <c r="E340" s="28"/>
      <c r="F340" s="28"/>
      <c r="G340" s="28"/>
      <c r="H340" s="28"/>
      <c r="I340" s="29"/>
      <c r="J340" s="29"/>
      <c r="K340" s="29"/>
      <c r="L340" s="30"/>
      <c r="M340" s="29"/>
      <c r="N340" s="29"/>
      <c r="O340" s="29"/>
      <c r="P340" s="29"/>
      <c r="Q340" s="29"/>
      <c r="R340" s="29"/>
      <c r="S340" s="59"/>
      <c r="T340" s="59"/>
    </row>
    <row r="341" spans="3:20" x14ac:dyDescent="0.35">
      <c r="C341" s="28"/>
      <c r="D341" s="28"/>
      <c r="E341" s="28"/>
      <c r="F341" s="28"/>
      <c r="G341" s="28"/>
      <c r="H341" s="28"/>
      <c r="I341" s="29"/>
      <c r="J341" s="29"/>
      <c r="K341" s="29"/>
      <c r="L341" s="30"/>
      <c r="M341" s="29"/>
      <c r="N341" s="29"/>
      <c r="O341" s="29"/>
      <c r="P341" s="29"/>
      <c r="Q341" s="29"/>
      <c r="R341" s="29"/>
      <c r="S341" s="59"/>
      <c r="T341" s="59"/>
    </row>
    <row r="342" spans="3:20" x14ac:dyDescent="0.35">
      <c r="C342" s="28"/>
      <c r="D342" s="28"/>
      <c r="E342" s="29"/>
      <c r="F342" s="29"/>
      <c r="G342" s="28"/>
      <c r="H342" s="28"/>
      <c r="I342" s="29"/>
      <c r="J342" s="29"/>
      <c r="K342" s="29"/>
      <c r="L342" s="30"/>
      <c r="M342" s="29"/>
      <c r="N342" s="29"/>
      <c r="O342" s="29"/>
      <c r="P342" s="29"/>
      <c r="Q342" s="29"/>
      <c r="R342" s="29"/>
      <c r="S342" s="59"/>
      <c r="T342" s="59"/>
    </row>
    <row r="343" spans="3:20" x14ac:dyDescent="0.35">
      <c r="C343" s="28"/>
      <c r="D343" s="28"/>
      <c r="E343" s="29"/>
      <c r="F343" s="28"/>
      <c r="G343" s="28"/>
      <c r="H343" s="28"/>
      <c r="I343" s="29"/>
      <c r="J343" s="29"/>
      <c r="K343" s="29"/>
      <c r="L343" s="30"/>
      <c r="M343" s="29"/>
      <c r="N343" s="29"/>
      <c r="O343" s="29"/>
      <c r="P343" s="29"/>
      <c r="Q343" s="29"/>
      <c r="R343" s="29"/>
      <c r="S343" s="59"/>
      <c r="T343" s="59"/>
    </row>
    <row r="344" spans="3:20" x14ac:dyDescent="0.35">
      <c r="C344" s="28"/>
      <c r="D344" s="28"/>
      <c r="E344" s="28"/>
      <c r="F344" s="28"/>
      <c r="G344" s="28"/>
      <c r="H344" s="28"/>
      <c r="I344" s="29"/>
      <c r="J344" s="29"/>
      <c r="K344" s="29"/>
      <c r="L344" s="30"/>
      <c r="M344" s="29"/>
      <c r="N344" s="29"/>
      <c r="O344" s="29"/>
      <c r="P344" s="29"/>
      <c r="Q344" s="29"/>
      <c r="R344" s="29"/>
      <c r="S344" s="59"/>
      <c r="T344" s="59"/>
    </row>
    <row r="345" spans="3:20" x14ac:dyDescent="0.35">
      <c r="C345" s="28"/>
      <c r="D345" s="28"/>
      <c r="E345" s="28"/>
      <c r="F345" s="28"/>
      <c r="G345" s="28"/>
      <c r="H345" s="28"/>
      <c r="I345" s="29"/>
      <c r="J345" s="29"/>
      <c r="K345" s="29"/>
      <c r="L345" s="30"/>
      <c r="M345" s="29"/>
      <c r="N345" s="29"/>
      <c r="O345" s="29"/>
      <c r="P345" s="29"/>
      <c r="Q345" s="29"/>
      <c r="R345" s="29"/>
      <c r="S345" s="59"/>
      <c r="T345" s="59"/>
    </row>
    <row r="346" spans="3:20" x14ac:dyDescent="0.35">
      <c r="C346" s="28"/>
      <c r="D346" s="28"/>
      <c r="E346" s="29"/>
      <c r="F346" s="29"/>
      <c r="G346" s="28"/>
      <c r="H346" s="28"/>
      <c r="I346" s="29"/>
      <c r="J346" s="29"/>
      <c r="K346" s="29"/>
      <c r="L346" s="30"/>
      <c r="M346" s="29"/>
      <c r="N346" s="29"/>
      <c r="O346" s="29"/>
      <c r="P346" s="29"/>
      <c r="Q346" s="29"/>
      <c r="R346" s="29"/>
      <c r="S346" s="59"/>
      <c r="T346" s="59"/>
    </row>
    <row r="347" spans="3:20" x14ac:dyDescent="0.35">
      <c r="C347" s="28"/>
      <c r="D347" s="28"/>
      <c r="E347" s="29"/>
      <c r="F347" s="28"/>
      <c r="G347" s="28"/>
      <c r="H347" s="28"/>
      <c r="I347" s="29"/>
      <c r="J347" s="29"/>
      <c r="K347" s="29"/>
      <c r="L347" s="30"/>
      <c r="M347" s="29"/>
      <c r="N347" s="29"/>
      <c r="O347" s="29"/>
      <c r="P347" s="29"/>
      <c r="Q347" s="29"/>
      <c r="R347" s="29"/>
      <c r="S347" s="59"/>
      <c r="T347" s="59"/>
    </row>
    <row r="348" spans="3:20" x14ac:dyDescent="0.35">
      <c r="C348" s="28"/>
      <c r="D348" s="28"/>
      <c r="E348" s="28"/>
      <c r="F348" s="28"/>
      <c r="G348" s="28"/>
      <c r="H348" s="28"/>
      <c r="I348" s="29"/>
      <c r="J348" s="29"/>
      <c r="K348" s="29"/>
      <c r="L348" s="30"/>
      <c r="M348" s="29"/>
      <c r="N348" s="29"/>
      <c r="O348" s="29"/>
      <c r="P348" s="29"/>
      <c r="Q348" s="29"/>
      <c r="R348" s="29"/>
      <c r="S348" s="59"/>
      <c r="T348" s="59"/>
    </row>
    <row r="349" spans="3:20" x14ac:dyDescent="0.35">
      <c r="C349" s="28"/>
      <c r="D349" s="28"/>
      <c r="E349" s="28"/>
      <c r="F349" s="28"/>
      <c r="G349" s="28"/>
      <c r="H349" s="28"/>
      <c r="I349" s="29"/>
      <c r="J349" s="29"/>
      <c r="K349" s="29"/>
      <c r="L349" s="30"/>
      <c r="M349" s="29"/>
      <c r="N349" s="29"/>
      <c r="O349" s="29"/>
      <c r="P349" s="29"/>
      <c r="Q349" s="29"/>
      <c r="R349" s="29"/>
      <c r="S349" s="59"/>
      <c r="T349" s="59"/>
    </row>
    <row r="350" spans="3:20" x14ac:dyDescent="0.35">
      <c r="C350" s="28"/>
      <c r="D350" s="28"/>
      <c r="E350" s="29"/>
      <c r="F350" s="29"/>
      <c r="G350" s="28"/>
      <c r="H350" s="28"/>
      <c r="I350" s="29"/>
      <c r="J350" s="29"/>
      <c r="K350" s="29"/>
      <c r="L350" s="30"/>
      <c r="M350" s="29"/>
      <c r="N350" s="29"/>
      <c r="O350" s="29"/>
      <c r="P350" s="29"/>
      <c r="Q350" s="29"/>
      <c r="R350" s="29"/>
      <c r="S350" s="59"/>
      <c r="T350" s="59"/>
    </row>
    <row r="351" spans="3:20" x14ac:dyDescent="0.35">
      <c r="C351" s="28"/>
      <c r="D351" s="28"/>
      <c r="E351" s="29"/>
      <c r="F351" s="28"/>
      <c r="G351" s="28"/>
      <c r="H351" s="28"/>
      <c r="I351" s="29"/>
      <c r="J351" s="29"/>
      <c r="K351" s="29"/>
      <c r="L351" s="30"/>
      <c r="M351" s="29"/>
      <c r="N351" s="29"/>
      <c r="O351" s="29"/>
      <c r="P351" s="29"/>
      <c r="Q351" s="29"/>
      <c r="R351" s="29"/>
      <c r="S351" s="59"/>
      <c r="T351" s="59"/>
    </row>
    <row r="352" spans="3:20" x14ac:dyDescent="0.35">
      <c r="C352" s="28"/>
      <c r="D352" s="28"/>
      <c r="E352" s="28"/>
      <c r="F352" s="28"/>
      <c r="G352" s="28"/>
      <c r="H352" s="28"/>
      <c r="I352" s="29"/>
      <c r="J352" s="29"/>
      <c r="K352" s="29"/>
      <c r="L352" s="30"/>
      <c r="M352" s="29"/>
      <c r="N352" s="29"/>
      <c r="O352" s="29"/>
      <c r="P352" s="29"/>
      <c r="Q352" s="29"/>
      <c r="R352" s="29"/>
      <c r="S352" s="59"/>
      <c r="T352" s="59"/>
    </row>
    <row r="353" spans="3:20" x14ac:dyDescent="0.35">
      <c r="C353" s="28"/>
      <c r="D353" s="28"/>
      <c r="E353" s="28"/>
      <c r="F353" s="28"/>
      <c r="G353" s="28"/>
      <c r="H353" s="28"/>
      <c r="I353" s="29"/>
      <c r="J353" s="29"/>
      <c r="K353" s="29"/>
      <c r="L353" s="30"/>
      <c r="M353" s="29"/>
      <c r="N353" s="29"/>
      <c r="O353" s="29"/>
      <c r="P353" s="29"/>
      <c r="Q353" s="29"/>
      <c r="R353" s="29"/>
      <c r="S353" s="59"/>
      <c r="T353" s="59"/>
    </row>
    <row r="354" spans="3:20" x14ac:dyDescent="0.35">
      <c r="C354" s="28"/>
      <c r="D354" s="28"/>
      <c r="E354" s="29"/>
      <c r="F354" s="29"/>
      <c r="G354" s="28"/>
      <c r="H354" s="28"/>
      <c r="I354" s="29"/>
      <c r="J354" s="29"/>
      <c r="K354" s="29"/>
      <c r="L354" s="30"/>
      <c r="M354" s="29"/>
      <c r="N354" s="29"/>
      <c r="O354" s="29"/>
      <c r="P354" s="29"/>
      <c r="Q354" s="29"/>
      <c r="R354" s="29"/>
      <c r="S354" s="59"/>
      <c r="T354" s="59"/>
    </row>
    <row r="355" spans="3:20" x14ac:dyDescent="0.35">
      <c r="C355" s="28"/>
      <c r="D355" s="28"/>
      <c r="E355" s="29"/>
      <c r="F355" s="28"/>
      <c r="G355" s="28"/>
      <c r="H355" s="28"/>
      <c r="I355" s="29"/>
      <c r="J355" s="29"/>
      <c r="K355" s="29"/>
      <c r="L355" s="30"/>
      <c r="M355" s="29"/>
      <c r="N355" s="29"/>
      <c r="O355" s="29"/>
      <c r="P355" s="29"/>
      <c r="Q355" s="29"/>
      <c r="R355" s="29"/>
      <c r="S355" s="59"/>
      <c r="T355" s="59"/>
    </row>
    <row r="356" spans="3:20" x14ac:dyDescent="0.35">
      <c r="C356" s="28"/>
      <c r="D356" s="28"/>
      <c r="E356" s="28"/>
      <c r="F356" s="28"/>
      <c r="G356" s="28"/>
      <c r="H356" s="28"/>
      <c r="I356" s="29"/>
      <c r="J356" s="29"/>
      <c r="K356" s="29"/>
      <c r="L356" s="30"/>
      <c r="M356" s="29"/>
      <c r="N356" s="29"/>
      <c r="O356" s="29"/>
      <c r="P356" s="29"/>
      <c r="Q356" s="29"/>
      <c r="R356" s="29"/>
      <c r="S356" s="59"/>
      <c r="T356" s="59"/>
    </row>
    <row r="357" spans="3:20" x14ac:dyDescent="0.35">
      <c r="C357" s="28"/>
      <c r="D357" s="28"/>
      <c r="E357" s="28"/>
      <c r="F357" s="28"/>
      <c r="G357" s="28"/>
      <c r="H357" s="28"/>
      <c r="I357" s="29"/>
      <c r="J357" s="29"/>
      <c r="K357" s="29"/>
      <c r="L357" s="30"/>
      <c r="M357" s="29"/>
      <c r="N357" s="29"/>
      <c r="O357" s="29"/>
      <c r="P357" s="29"/>
      <c r="Q357" s="29"/>
      <c r="R357" s="29"/>
      <c r="S357" s="59"/>
      <c r="T357" s="59"/>
    </row>
    <row r="358" spans="3:20" x14ac:dyDescent="0.35">
      <c r="C358" s="28"/>
      <c r="D358" s="28"/>
      <c r="E358" s="29"/>
      <c r="F358" s="29"/>
      <c r="G358" s="28"/>
      <c r="H358" s="28"/>
      <c r="I358" s="29"/>
      <c r="J358" s="29"/>
      <c r="K358" s="29"/>
      <c r="L358" s="30"/>
      <c r="M358" s="29"/>
      <c r="N358" s="29"/>
      <c r="O358" s="29"/>
      <c r="P358" s="29"/>
      <c r="Q358" s="29"/>
      <c r="R358" s="29"/>
      <c r="S358" s="59"/>
      <c r="T358" s="59"/>
    </row>
    <row r="359" spans="3:20" x14ac:dyDescent="0.35">
      <c r="C359" s="28"/>
      <c r="D359" s="28"/>
      <c r="E359" s="29"/>
      <c r="F359" s="28"/>
      <c r="G359" s="28"/>
      <c r="H359" s="28"/>
      <c r="I359" s="29"/>
      <c r="J359" s="29"/>
      <c r="K359" s="29"/>
      <c r="L359" s="30"/>
      <c r="M359" s="29"/>
      <c r="N359" s="29"/>
      <c r="O359" s="29"/>
      <c r="P359" s="29"/>
      <c r="Q359" s="29"/>
      <c r="R359" s="29"/>
      <c r="S359" s="59"/>
      <c r="T359" s="59"/>
    </row>
    <row r="360" spans="3:20" x14ac:dyDescent="0.35">
      <c r="C360" s="28"/>
      <c r="D360" s="28"/>
      <c r="E360" s="28"/>
      <c r="F360" s="28"/>
      <c r="G360" s="28"/>
      <c r="H360" s="28"/>
      <c r="I360" s="29"/>
      <c r="J360" s="29"/>
      <c r="K360" s="29"/>
      <c r="L360" s="30"/>
      <c r="M360" s="29"/>
      <c r="N360" s="29"/>
      <c r="O360" s="29"/>
      <c r="P360" s="29"/>
      <c r="Q360" s="29"/>
      <c r="R360" s="29"/>
      <c r="S360" s="59"/>
      <c r="T360" s="59"/>
    </row>
    <row r="361" spans="3:20" x14ac:dyDescent="0.35">
      <c r="C361" s="28"/>
      <c r="D361" s="28"/>
      <c r="E361" s="28"/>
      <c r="F361" s="28"/>
      <c r="G361" s="28"/>
      <c r="H361" s="28"/>
      <c r="I361" s="29"/>
      <c r="J361" s="29"/>
      <c r="K361" s="29"/>
      <c r="L361" s="30"/>
      <c r="M361" s="29"/>
      <c r="N361" s="29"/>
      <c r="O361" s="29"/>
      <c r="P361" s="29"/>
      <c r="Q361" s="29"/>
      <c r="R361" s="29"/>
      <c r="S361" s="59"/>
      <c r="T361" s="59"/>
    </row>
    <row r="362" spans="3:20" x14ac:dyDescent="0.35">
      <c r="C362" s="28"/>
      <c r="D362" s="28"/>
      <c r="E362" s="29"/>
      <c r="F362" s="29"/>
      <c r="G362" s="28"/>
      <c r="H362" s="28"/>
      <c r="I362" s="29"/>
      <c r="J362" s="29"/>
      <c r="K362" s="29"/>
      <c r="L362" s="30"/>
      <c r="M362" s="29"/>
      <c r="N362" s="29"/>
      <c r="O362" s="29"/>
      <c r="P362" s="29"/>
      <c r="Q362" s="29"/>
      <c r="R362" s="29"/>
      <c r="S362" s="59"/>
      <c r="T362" s="59"/>
    </row>
    <row r="363" spans="3:20" x14ac:dyDescent="0.35">
      <c r="C363" s="28"/>
      <c r="D363" s="28"/>
      <c r="E363" s="29"/>
      <c r="F363" s="28"/>
      <c r="G363" s="28"/>
      <c r="H363" s="28"/>
      <c r="I363" s="29"/>
      <c r="J363" s="29"/>
      <c r="K363" s="29"/>
      <c r="L363" s="30"/>
      <c r="M363" s="29"/>
      <c r="N363" s="29"/>
      <c r="O363" s="29"/>
      <c r="P363" s="29"/>
      <c r="Q363" s="29"/>
      <c r="R363" s="29"/>
      <c r="S363" s="59"/>
      <c r="T363" s="59"/>
    </row>
    <row r="364" spans="3:20" x14ac:dyDescent="0.35">
      <c r="C364" s="28"/>
      <c r="D364" s="28"/>
      <c r="E364" s="28"/>
      <c r="F364" s="28"/>
      <c r="G364" s="28"/>
      <c r="H364" s="28"/>
      <c r="I364" s="29"/>
      <c r="J364" s="29"/>
      <c r="K364" s="29"/>
      <c r="L364" s="30"/>
      <c r="M364" s="29"/>
      <c r="N364" s="29"/>
      <c r="O364" s="29"/>
      <c r="P364" s="29"/>
      <c r="Q364" s="29"/>
      <c r="R364" s="29"/>
      <c r="S364" s="59"/>
      <c r="T364" s="59"/>
    </row>
    <row r="365" spans="3:20" x14ac:dyDescent="0.35">
      <c r="C365" s="28"/>
      <c r="D365" s="28"/>
      <c r="E365" s="28"/>
      <c r="F365" s="28"/>
      <c r="G365" s="28"/>
      <c r="H365" s="28"/>
      <c r="I365" s="29"/>
      <c r="J365" s="29"/>
      <c r="K365" s="29"/>
      <c r="L365" s="30"/>
      <c r="M365" s="29"/>
      <c r="N365" s="29"/>
      <c r="O365" s="29"/>
      <c r="P365" s="29"/>
      <c r="Q365" s="29"/>
      <c r="R365" s="29"/>
      <c r="S365" s="59"/>
      <c r="T365" s="59"/>
    </row>
    <row r="366" spans="3:20" x14ac:dyDescent="0.35">
      <c r="C366" s="28"/>
      <c r="D366" s="28"/>
      <c r="E366" s="29"/>
      <c r="F366" s="29"/>
      <c r="G366" s="28"/>
      <c r="H366" s="28"/>
      <c r="I366" s="29"/>
      <c r="J366" s="29"/>
      <c r="K366" s="29"/>
      <c r="L366" s="30"/>
      <c r="M366" s="29"/>
      <c r="N366" s="29"/>
      <c r="O366" s="29"/>
      <c r="P366" s="29"/>
      <c r="Q366" s="29"/>
      <c r="R366" s="29"/>
      <c r="S366" s="59"/>
      <c r="T366" s="59"/>
    </row>
    <row r="367" spans="3:20" x14ac:dyDescent="0.35">
      <c r="C367" s="28"/>
      <c r="D367" s="28"/>
      <c r="E367" s="29"/>
      <c r="F367" s="28"/>
      <c r="G367" s="28"/>
      <c r="H367" s="28"/>
      <c r="I367" s="29"/>
      <c r="J367" s="29"/>
      <c r="K367" s="29"/>
      <c r="L367" s="30"/>
      <c r="M367" s="29"/>
      <c r="N367" s="29"/>
      <c r="O367" s="29"/>
      <c r="P367" s="29"/>
      <c r="Q367" s="29"/>
      <c r="R367" s="29"/>
      <c r="S367" s="59"/>
      <c r="T367" s="59"/>
    </row>
    <row r="368" spans="3:20" x14ac:dyDescent="0.35">
      <c r="C368" s="28"/>
      <c r="D368" s="28"/>
      <c r="E368" s="28"/>
      <c r="F368" s="28"/>
      <c r="G368" s="28"/>
      <c r="H368" s="28"/>
      <c r="I368" s="29"/>
      <c r="J368" s="29"/>
      <c r="K368" s="29"/>
      <c r="L368" s="30"/>
      <c r="M368" s="29"/>
      <c r="N368" s="29"/>
      <c r="O368" s="29"/>
      <c r="P368" s="29"/>
      <c r="Q368" s="29"/>
      <c r="R368" s="29"/>
      <c r="S368" s="59"/>
      <c r="T368" s="59"/>
    </row>
    <row r="369" spans="3:20" x14ac:dyDescent="0.35">
      <c r="C369" s="28"/>
      <c r="D369" s="28"/>
      <c r="E369" s="28"/>
      <c r="F369" s="28"/>
      <c r="G369" s="28"/>
      <c r="H369" s="28"/>
      <c r="I369" s="29"/>
      <c r="J369" s="29"/>
      <c r="K369" s="29"/>
      <c r="L369" s="30"/>
      <c r="M369" s="29"/>
      <c r="N369" s="29"/>
      <c r="O369" s="29"/>
      <c r="P369" s="29"/>
      <c r="Q369" s="29"/>
      <c r="R369" s="29"/>
      <c r="S369" s="59"/>
      <c r="T369" s="59"/>
    </row>
    <row r="370" spans="3:20" x14ac:dyDescent="0.35">
      <c r="C370" s="28"/>
      <c r="D370" s="28"/>
      <c r="E370" s="29"/>
      <c r="F370" s="29"/>
      <c r="G370" s="28"/>
      <c r="H370" s="28"/>
      <c r="I370" s="29"/>
      <c r="J370" s="29"/>
      <c r="K370" s="29"/>
      <c r="L370" s="30"/>
      <c r="M370" s="29"/>
      <c r="N370" s="29"/>
      <c r="O370" s="29"/>
      <c r="P370" s="29"/>
      <c r="Q370" s="29"/>
      <c r="R370" s="29"/>
      <c r="S370" s="59"/>
      <c r="T370" s="59"/>
    </row>
    <row r="371" spans="3:20" x14ac:dyDescent="0.35">
      <c r="C371" s="28"/>
      <c r="D371" s="28"/>
      <c r="E371" s="29"/>
      <c r="F371" s="28"/>
      <c r="G371" s="28"/>
      <c r="H371" s="28"/>
      <c r="I371" s="29"/>
      <c r="J371" s="29"/>
      <c r="K371" s="29"/>
      <c r="L371" s="30"/>
      <c r="M371" s="29"/>
      <c r="N371" s="29"/>
      <c r="O371" s="29"/>
      <c r="P371" s="29"/>
      <c r="Q371" s="29"/>
      <c r="R371" s="29"/>
      <c r="S371" s="59"/>
      <c r="T371" s="59"/>
    </row>
    <row r="372" spans="3:20" x14ac:dyDescent="0.35">
      <c r="C372" s="28"/>
      <c r="D372" s="28"/>
      <c r="E372" s="28"/>
      <c r="F372" s="28"/>
      <c r="G372" s="28"/>
      <c r="H372" s="28"/>
      <c r="I372" s="29"/>
      <c r="J372" s="29"/>
      <c r="K372" s="29"/>
      <c r="L372" s="30"/>
      <c r="M372" s="29"/>
      <c r="N372" s="29"/>
      <c r="O372" s="29"/>
      <c r="P372" s="29"/>
      <c r="Q372" s="29"/>
      <c r="R372" s="29"/>
      <c r="S372" s="59"/>
      <c r="T372" s="59"/>
    </row>
    <row r="373" spans="3:20" x14ac:dyDescent="0.35">
      <c r="C373" s="28"/>
      <c r="D373" s="28"/>
      <c r="E373" s="28"/>
      <c r="F373" s="28"/>
      <c r="G373" s="28"/>
      <c r="H373" s="28"/>
      <c r="I373" s="29"/>
      <c r="J373" s="29"/>
      <c r="K373" s="29"/>
      <c r="L373" s="30"/>
      <c r="M373" s="29"/>
      <c r="N373" s="29"/>
      <c r="O373" s="29"/>
      <c r="P373" s="29"/>
      <c r="Q373" s="29"/>
      <c r="R373" s="29"/>
      <c r="S373" s="59"/>
      <c r="T373" s="59"/>
    </row>
    <row r="374" spans="3:20" x14ac:dyDescent="0.35">
      <c r="C374" s="28"/>
      <c r="D374" s="28"/>
      <c r="E374" s="29"/>
      <c r="F374" s="29"/>
      <c r="G374" s="28"/>
      <c r="H374" s="28"/>
      <c r="I374" s="29"/>
      <c r="J374" s="29"/>
      <c r="K374" s="29"/>
      <c r="L374" s="30"/>
      <c r="M374" s="29"/>
      <c r="N374" s="29"/>
      <c r="O374" s="29"/>
      <c r="P374" s="29"/>
      <c r="Q374" s="29"/>
      <c r="R374" s="29"/>
      <c r="S374" s="59"/>
      <c r="T374" s="59"/>
    </row>
    <row r="375" spans="3:20" x14ac:dyDescent="0.35">
      <c r="C375" s="28"/>
      <c r="D375" s="28"/>
      <c r="E375" s="29"/>
      <c r="F375" s="28"/>
      <c r="G375" s="28"/>
      <c r="H375" s="28"/>
      <c r="I375" s="29"/>
      <c r="J375" s="29"/>
      <c r="K375" s="29"/>
      <c r="L375" s="30"/>
      <c r="M375" s="29"/>
      <c r="N375" s="29"/>
      <c r="O375" s="29"/>
      <c r="P375" s="29"/>
      <c r="Q375" s="29"/>
      <c r="R375" s="29"/>
      <c r="S375" s="59"/>
      <c r="T375" s="59"/>
    </row>
    <row r="376" spans="3:20" x14ac:dyDescent="0.35">
      <c r="C376" s="28"/>
      <c r="D376" s="28"/>
      <c r="E376" s="28"/>
      <c r="F376" s="28"/>
      <c r="G376" s="28"/>
      <c r="H376" s="28"/>
      <c r="I376" s="29"/>
      <c r="J376" s="29"/>
      <c r="K376" s="29"/>
      <c r="L376" s="30"/>
      <c r="M376" s="29"/>
      <c r="N376" s="29"/>
      <c r="O376" s="29"/>
      <c r="P376" s="29"/>
      <c r="Q376" s="29"/>
      <c r="R376" s="29"/>
      <c r="S376" s="59"/>
      <c r="T376" s="59"/>
    </row>
    <row r="377" spans="3:20" x14ac:dyDescent="0.35">
      <c r="C377" s="28"/>
      <c r="D377" s="28"/>
      <c r="E377" s="28"/>
      <c r="F377" s="28"/>
      <c r="G377" s="28"/>
      <c r="H377" s="28"/>
      <c r="I377" s="29"/>
      <c r="J377" s="29"/>
      <c r="K377" s="29"/>
      <c r="L377" s="30"/>
      <c r="M377" s="29"/>
      <c r="N377" s="29"/>
      <c r="O377" s="29"/>
      <c r="P377" s="29"/>
      <c r="Q377" s="29"/>
      <c r="R377" s="29"/>
      <c r="S377" s="59"/>
      <c r="T377" s="59"/>
    </row>
    <row r="378" spans="3:20" x14ac:dyDescent="0.35">
      <c r="C378" s="28"/>
      <c r="D378" s="28"/>
      <c r="E378" s="29"/>
      <c r="F378" s="29"/>
      <c r="G378" s="28"/>
      <c r="H378" s="28"/>
      <c r="I378" s="29"/>
      <c r="J378" s="29"/>
      <c r="K378" s="29"/>
      <c r="L378" s="30"/>
      <c r="M378" s="29"/>
      <c r="N378" s="29"/>
      <c r="O378" s="29"/>
      <c r="P378" s="29"/>
      <c r="Q378" s="29"/>
      <c r="R378" s="29"/>
      <c r="S378" s="59"/>
      <c r="T378" s="59"/>
    </row>
    <row r="379" spans="3:20" x14ac:dyDescent="0.35">
      <c r="C379" s="28"/>
      <c r="D379" s="28"/>
      <c r="E379" s="29"/>
      <c r="F379" s="28"/>
      <c r="G379" s="28"/>
      <c r="H379" s="28"/>
      <c r="I379" s="29"/>
      <c r="J379" s="29"/>
      <c r="K379" s="29"/>
      <c r="L379" s="30"/>
      <c r="M379" s="29"/>
      <c r="N379" s="29"/>
      <c r="O379" s="29"/>
      <c r="P379" s="29"/>
      <c r="Q379" s="29"/>
      <c r="R379" s="29"/>
      <c r="S379" s="59"/>
      <c r="T379" s="59"/>
    </row>
    <row r="380" spans="3:20" x14ac:dyDescent="0.35">
      <c r="C380" s="28"/>
      <c r="D380" s="28"/>
      <c r="E380" s="28"/>
      <c r="F380" s="28"/>
      <c r="G380" s="28"/>
      <c r="H380" s="28"/>
      <c r="I380" s="29"/>
      <c r="J380" s="29"/>
      <c r="K380" s="29"/>
      <c r="L380" s="30"/>
      <c r="M380" s="29"/>
      <c r="N380" s="29"/>
      <c r="O380" s="29"/>
      <c r="P380" s="29"/>
      <c r="Q380" s="29"/>
      <c r="R380" s="29"/>
      <c r="S380" s="59"/>
      <c r="T380" s="59"/>
    </row>
    <row r="381" spans="3:20" x14ac:dyDescent="0.35">
      <c r="C381" s="28"/>
      <c r="D381" s="28"/>
      <c r="E381" s="28"/>
      <c r="F381" s="28"/>
      <c r="G381" s="28"/>
      <c r="H381" s="28"/>
      <c r="I381" s="29"/>
      <c r="J381" s="29"/>
      <c r="K381" s="29"/>
      <c r="L381" s="30"/>
      <c r="M381" s="29"/>
      <c r="N381" s="29"/>
      <c r="O381" s="29"/>
      <c r="P381" s="29"/>
      <c r="Q381" s="29"/>
      <c r="R381" s="29"/>
      <c r="S381" s="59"/>
      <c r="T381" s="59"/>
    </row>
    <row r="382" spans="3:20" x14ac:dyDescent="0.35">
      <c r="C382" s="28"/>
      <c r="D382" s="28"/>
      <c r="E382" s="29"/>
      <c r="F382" s="29"/>
      <c r="G382" s="28"/>
      <c r="H382" s="28"/>
      <c r="I382" s="29"/>
      <c r="J382" s="29"/>
      <c r="K382" s="29"/>
      <c r="L382" s="30"/>
      <c r="M382" s="29"/>
      <c r="N382" s="29"/>
      <c r="O382" s="29"/>
      <c r="P382" s="29"/>
      <c r="Q382" s="29"/>
      <c r="R382" s="29"/>
      <c r="S382" s="59"/>
      <c r="T382" s="59"/>
    </row>
    <row r="383" spans="3:20" x14ac:dyDescent="0.35">
      <c r="C383" s="28"/>
      <c r="D383" s="28"/>
      <c r="E383" s="29"/>
      <c r="F383" s="28"/>
      <c r="G383" s="28"/>
      <c r="H383" s="28"/>
      <c r="I383" s="29"/>
      <c r="J383" s="29"/>
      <c r="K383" s="29"/>
      <c r="L383" s="30"/>
      <c r="M383" s="29"/>
      <c r="N383" s="29"/>
      <c r="O383" s="29"/>
      <c r="P383" s="29"/>
      <c r="Q383" s="29"/>
      <c r="R383" s="29"/>
      <c r="S383" s="59"/>
      <c r="T383" s="59"/>
    </row>
    <row r="384" spans="3:20" x14ac:dyDescent="0.35">
      <c r="C384" s="28"/>
      <c r="D384" s="28"/>
      <c r="E384" s="28"/>
      <c r="F384" s="28"/>
      <c r="G384" s="28"/>
      <c r="H384" s="28"/>
      <c r="I384" s="29"/>
      <c r="J384" s="29"/>
      <c r="K384" s="29"/>
      <c r="L384" s="30"/>
      <c r="M384" s="29"/>
      <c r="N384" s="29"/>
      <c r="O384" s="29"/>
      <c r="P384" s="29"/>
      <c r="Q384" s="29"/>
      <c r="R384" s="29"/>
      <c r="S384" s="59"/>
      <c r="T384" s="59"/>
    </row>
    <row r="385" spans="3:20" x14ac:dyDescent="0.35">
      <c r="C385" s="28"/>
      <c r="D385" s="28"/>
      <c r="E385" s="28"/>
      <c r="F385" s="28"/>
      <c r="G385" s="28"/>
      <c r="H385" s="28"/>
      <c r="I385" s="29"/>
      <c r="J385" s="29"/>
      <c r="K385" s="29"/>
      <c r="L385" s="30"/>
      <c r="M385" s="29"/>
      <c r="N385" s="29"/>
      <c r="O385" s="29"/>
      <c r="P385" s="29"/>
      <c r="Q385" s="29"/>
      <c r="R385" s="29"/>
      <c r="S385" s="59"/>
      <c r="T385" s="59"/>
    </row>
    <row r="386" spans="3:20" x14ac:dyDescent="0.35">
      <c r="C386" s="28"/>
      <c r="D386" s="28"/>
      <c r="E386" s="29"/>
      <c r="F386" s="29"/>
      <c r="G386" s="28"/>
      <c r="H386" s="28"/>
      <c r="I386" s="29"/>
      <c r="J386" s="29"/>
      <c r="K386" s="29"/>
      <c r="L386" s="30"/>
      <c r="M386" s="29"/>
      <c r="N386" s="29"/>
      <c r="O386" s="29"/>
      <c r="P386" s="29"/>
      <c r="Q386" s="29"/>
      <c r="R386" s="29"/>
      <c r="S386" s="59"/>
      <c r="T386" s="59"/>
    </row>
    <row r="387" spans="3:20" x14ac:dyDescent="0.35">
      <c r="C387" s="28"/>
      <c r="D387" s="28"/>
      <c r="E387" s="29"/>
      <c r="F387" s="28"/>
      <c r="G387" s="28"/>
      <c r="H387" s="28"/>
      <c r="I387" s="29"/>
      <c r="J387" s="29"/>
      <c r="K387" s="29"/>
      <c r="L387" s="30"/>
      <c r="M387" s="29"/>
      <c r="N387" s="29"/>
      <c r="O387" s="29"/>
      <c r="P387" s="29"/>
      <c r="Q387" s="29"/>
      <c r="R387" s="29"/>
      <c r="S387" s="59"/>
      <c r="T387" s="59"/>
    </row>
    <row r="388" spans="3:20" x14ac:dyDescent="0.35">
      <c r="C388" s="28"/>
      <c r="D388" s="28"/>
      <c r="E388" s="28"/>
      <c r="F388" s="28"/>
      <c r="G388" s="28"/>
      <c r="H388" s="28"/>
      <c r="I388" s="29"/>
      <c r="J388" s="29"/>
      <c r="K388" s="29"/>
      <c r="L388" s="30"/>
      <c r="M388" s="29"/>
      <c r="N388" s="29"/>
      <c r="O388" s="29"/>
      <c r="P388" s="29"/>
      <c r="Q388" s="29"/>
      <c r="R388" s="29"/>
      <c r="S388" s="59"/>
      <c r="T388" s="59"/>
    </row>
    <row r="389" spans="3:20" x14ac:dyDescent="0.35">
      <c r="C389" s="28"/>
      <c r="D389" s="28"/>
      <c r="E389" s="28"/>
      <c r="F389" s="28"/>
      <c r="G389" s="28"/>
      <c r="H389" s="28"/>
      <c r="I389" s="29"/>
      <c r="J389" s="29"/>
      <c r="K389" s="29"/>
      <c r="L389" s="30"/>
      <c r="M389" s="29"/>
      <c r="N389" s="29"/>
      <c r="O389" s="29"/>
      <c r="P389" s="29"/>
      <c r="Q389" s="29"/>
      <c r="R389" s="29"/>
      <c r="S389" s="59"/>
      <c r="T389" s="59"/>
    </row>
    <row r="390" spans="3:20" x14ac:dyDescent="0.35">
      <c r="C390" s="28"/>
      <c r="D390" s="28"/>
      <c r="E390" s="29"/>
      <c r="F390" s="29"/>
      <c r="G390" s="28"/>
      <c r="H390" s="28"/>
      <c r="I390" s="29"/>
      <c r="J390" s="29"/>
      <c r="K390" s="29"/>
      <c r="L390" s="30"/>
      <c r="M390" s="29"/>
      <c r="N390" s="29"/>
      <c r="O390" s="29"/>
      <c r="P390" s="29"/>
      <c r="Q390" s="29"/>
      <c r="R390" s="29"/>
      <c r="S390" s="59"/>
      <c r="T390" s="59"/>
    </row>
    <row r="391" spans="3:20" x14ac:dyDescent="0.35">
      <c r="C391" s="28"/>
      <c r="D391" s="28"/>
      <c r="E391" s="29"/>
      <c r="F391" s="28"/>
      <c r="G391" s="28"/>
      <c r="H391" s="28"/>
      <c r="I391" s="29"/>
      <c r="J391" s="29"/>
      <c r="K391" s="29"/>
      <c r="L391" s="30"/>
      <c r="M391" s="29"/>
      <c r="N391" s="29"/>
      <c r="O391" s="29"/>
      <c r="P391" s="29"/>
      <c r="Q391" s="29"/>
      <c r="R391" s="29"/>
      <c r="S391" s="59"/>
      <c r="T391" s="59"/>
    </row>
    <row r="392" spans="3:20" x14ac:dyDescent="0.35">
      <c r="C392" s="28"/>
      <c r="D392" s="28"/>
      <c r="E392" s="28"/>
      <c r="F392" s="28"/>
      <c r="G392" s="28"/>
      <c r="H392" s="28"/>
      <c r="I392" s="29"/>
      <c r="J392" s="29"/>
      <c r="K392" s="29"/>
      <c r="L392" s="30"/>
      <c r="M392" s="29"/>
      <c r="N392" s="29"/>
      <c r="O392" s="29"/>
      <c r="P392" s="29"/>
      <c r="Q392" s="29"/>
      <c r="R392" s="29"/>
      <c r="S392" s="59"/>
      <c r="T392" s="59"/>
    </row>
    <row r="393" spans="3:20" x14ac:dyDescent="0.35">
      <c r="C393" s="28"/>
      <c r="D393" s="28"/>
      <c r="E393" s="28"/>
      <c r="F393" s="28"/>
      <c r="G393" s="28"/>
      <c r="H393" s="28"/>
      <c r="I393" s="29"/>
      <c r="J393" s="29"/>
      <c r="K393" s="29"/>
      <c r="L393" s="30"/>
      <c r="M393" s="29"/>
      <c r="N393" s="29"/>
      <c r="O393" s="29"/>
      <c r="P393" s="29"/>
      <c r="Q393" s="29"/>
      <c r="R393" s="29"/>
      <c r="S393" s="59"/>
      <c r="T393" s="59"/>
    </row>
    <row r="394" spans="3:20" x14ac:dyDescent="0.35">
      <c r="C394" s="28"/>
      <c r="D394" s="28"/>
      <c r="E394" s="29"/>
      <c r="F394" s="29"/>
      <c r="G394" s="28"/>
      <c r="H394" s="28"/>
      <c r="I394" s="29"/>
      <c r="J394" s="29"/>
      <c r="K394" s="29"/>
      <c r="L394" s="30"/>
      <c r="M394" s="29"/>
      <c r="N394" s="29"/>
      <c r="O394" s="29"/>
      <c r="P394" s="29"/>
      <c r="Q394" s="29"/>
      <c r="R394" s="29"/>
      <c r="S394" s="59"/>
      <c r="T394" s="59"/>
    </row>
    <row r="395" spans="3:20" x14ac:dyDescent="0.35">
      <c r="C395" s="28"/>
      <c r="D395" s="28"/>
      <c r="E395" s="29"/>
      <c r="F395" s="28"/>
      <c r="G395" s="28"/>
      <c r="H395" s="28"/>
      <c r="I395" s="29"/>
      <c r="J395" s="29"/>
      <c r="K395" s="29"/>
      <c r="L395" s="30"/>
      <c r="M395" s="29"/>
      <c r="N395" s="29"/>
      <c r="O395" s="29"/>
      <c r="P395" s="29"/>
      <c r="Q395" s="29"/>
      <c r="R395" s="29"/>
      <c r="S395" s="59"/>
      <c r="T395" s="59"/>
    </row>
    <row r="396" spans="3:20" x14ac:dyDescent="0.35">
      <c r="C396" s="28"/>
      <c r="D396" s="28"/>
      <c r="E396" s="28"/>
      <c r="F396" s="28"/>
      <c r="G396" s="28"/>
      <c r="H396" s="28"/>
      <c r="I396" s="29"/>
      <c r="J396" s="29"/>
      <c r="K396" s="29"/>
      <c r="L396" s="30"/>
      <c r="M396" s="29"/>
      <c r="N396" s="29"/>
      <c r="O396" s="29"/>
      <c r="P396" s="29"/>
      <c r="Q396" s="29"/>
      <c r="R396" s="29"/>
      <c r="S396" s="59"/>
      <c r="T396" s="59"/>
    </row>
    <row r="397" spans="3:20" x14ac:dyDescent="0.35">
      <c r="C397" s="28"/>
      <c r="D397" s="28"/>
      <c r="E397" s="28"/>
      <c r="F397" s="28"/>
      <c r="G397" s="28"/>
      <c r="H397" s="28"/>
      <c r="I397" s="29"/>
      <c r="J397" s="29"/>
      <c r="K397" s="29"/>
      <c r="L397" s="30"/>
      <c r="M397" s="29"/>
      <c r="N397" s="29"/>
      <c r="O397" s="29"/>
      <c r="P397" s="29"/>
      <c r="Q397" s="29"/>
      <c r="R397" s="29"/>
      <c r="S397" s="59"/>
      <c r="T397" s="59"/>
    </row>
    <row r="398" spans="3:20" x14ac:dyDescent="0.35">
      <c r="C398" s="28"/>
      <c r="D398" s="28"/>
      <c r="E398" s="29"/>
      <c r="F398" s="29"/>
      <c r="G398" s="28"/>
      <c r="H398" s="28"/>
      <c r="I398" s="29"/>
      <c r="J398" s="29"/>
      <c r="K398" s="29"/>
      <c r="L398" s="30"/>
      <c r="M398" s="29"/>
      <c r="N398" s="29"/>
      <c r="O398" s="29"/>
      <c r="P398" s="29"/>
      <c r="Q398" s="29"/>
      <c r="R398" s="29"/>
      <c r="S398" s="59"/>
      <c r="T398" s="59"/>
    </row>
    <row r="399" spans="3:20" x14ac:dyDescent="0.35">
      <c r="C399" s="28"/>
      <c r="D399" s="28"/>
      <c r="E399" s="29"/>
      <c r="F399" s="28"/>
      <c r="G399" s="28"/>
      <c r="H399" s="28"/>
      <c r="I399" s="29"/>
      <c r="J399" s="29"/>
      <c r="K399" s="29"/>
      <c r="L399" s="30"/>
      <c r="M399" s="29"/>
      <c r="N399" s="29"/>
      <c r="O399" s="29"/>
      <c r="P399" s="29"/>
      <c r="Q399" s="29"/>
      <c r="R399" s="29"/>
      <c r="S399" s="59"/>
      <c r="T399" s="59"/>
    </row>
    <row r="400" spans="3:20" x14ac:dyDescent="0.35">
      <c r="C400" s="28"/>
      <c r="D400" s="28"/>
      <c r="E400" s="28"/>
      <c r="F400" s="28"/>
      <c r="G400" s="28"/>
      <c r="H400" s="28"/>
      <c r="I400" s="29"/>
      <c r="J400" s="29"/>
      <c r="K400" s="29"/>
      <c r="L400" s="30"/>
      <c r="M400" s="29"/>
      <c r="N400" s="29"/>
      <c r="O400" s="29"/>
      <c r="P400" s="29"/>
      <c r="Q400" s="29"/>
      <c r="R400" s="29"/>
      <c r="S400" s="59"/>
      <c r="T400" s="59"/>
    </row>
    <row r="401" spans="3:20" x14ac:dyDescent="0.35">
      <c r="C401" s="28"/>
      <c r="D401" s="28"/>
      <c r="E401" s="28"/>
      <c r="F401" s="28"/>
      <c r="G401" s="28"/>
      <c r="H401" s="28"/>
      <c r="I401" s="29"/>
      <c r="J401" s="29"/>
      <c r="K401" s="29"/>
      <c r="L401" s="30"/>
      <c r="M401" s="29"/>
      <c r="N401" s="29"/>
      <c r="O401" s="29"/>
      <c r="P401" s="29"/>
      <c r="Q401" s="29"/>
      <c r="R401" s="29"/>
      <c r="S401" s="59"/>
      <c r="T401" s="59"/>
    </row>
    <row r="402" spans="3:20" x14ac:dyDescent="0.35">
      <c r="C402" s="28"/>
      <c r="D402" s="28"/>
      <c r="E402" s="29"/>
      <c r="F402" s="29"/>
      <c r="G402" s="28"/>
      <c r="H402" s="28"/>
      <c r="I402" s="29"/>
      <c r="J402" s="29"/>
      <c r="K402" s="29"/>
      <c r="L402" s="30"/>
      <c r="M402" s="29"/>
      <c r="N402" s="29"/>
      <c r="O402" s="29"/>
      <c r="P402" s="29"/>
      <c r="Q402" s="29"/>
      <c r="R402" s="29"/>
      <c r="S402" s="59"/>
      <c r="T402" s="59"/>
    </row>
    <row r="403" spans="3:20" x14ac:dyDescent="0.35">
      <c r="C403" s="28"/>
      <c r="D403" s="28"/>
      <c r="E403" s="29"/>
      <c r="F403" s="28"/>
      <c r="G403" s="28"/>
      <c r="H403" s="28"/>
      <c r="I403" s="29"/>
      <c r="J403" s="29"/>
      <c r="K403" s="29"/>
      <c r="L403" s="30"/>
      <c r="M403" s="29"/>
      <c r="N403" s="29"/>
      <c r="O403" s="29"/>
      <c r="P403" s="29"/>
      <c r="Q403" s="29"/>
      <c r="R403" s="29"/>
      <c r="S403" s="59"/>
      <c r="T403" s="59"/>
    </row>
    <row r="404" spans="3:20" x14ac:dyDescent="0.35">
      <c r="C404" s="28"/>
      <c r="D404" s="28"/>
      <c r="E404" s="28"/>
      <c r="F404" s="28"/>
      <c r="G404" s="28"/>
      <c r="H404" s="28"/>
      <c r="I404" s="29"/>
      <c r="J404" s="29"/>
      <c r="K404" s="29"/>
      <c r="L404" s="30"/>
      <c r="M404" s="29"/>
      <c r="N404" s="29"/>
      <c r="O404" s="29"/>
      <c r="P404" s="29"/>
      <c r="Q404" s="29"/>
      <c r="R404" s="29"/>
      <c r="S404" s="59"/>
      <c r="T404" s="59"/>
    </row>
    <row r="405" spans="3:20" x14ac:dyDescent="0.35">
      <c r="C405" s="28"/>
      <c r="D405" s="28"/>
      <c r="E405" s="28"/>
      <c r="F405" s="28"/>
      <c r="G405" s="28"/>
      <c r="H405" s="28"/>
      <c r="I405" s="29"/>
      <c r="J405" s="29"/>
      <c r="K405" s="29"/>
      <c r="L405" s="30"/>
      <c r="M405" s="29"/>
      <c r="N405" s="29"/>
      <c r="O405" s="29"/>
      <c r="P405" s="29"/>
      <c r="Q405" s="29"/>
      <c r="R405" s="29"/>
      <c r="S405" s="59"/>
      <c r="T405" s="59"/>
    </row>
    <row r="406" spans="3:20" x14ac:dyDescent="0.35">
      <c r="C406" s="28"/>
      <c r="D406" s="28"/>
      <c r="E406" s="29"/>
      <c r="F406" s="29"/>
      <c r="G406" s="28"/>
      <c r="H406" s="28"/>
      <c r="I406" s="29"/>
      <c r="J406" s="29"/>
      <c r="K406" s="29"/>
      <c r="L406" s="30"/>
      <c r="M406" s="29"/>
      <c r="N406" s="29"/>
      <c r="O406" s="29"/>
      <c r="P406" s="29"/>
      <c r="Q406" s="29"/>
      <c r="R406" s="29"/>
      <c r="S406" s="59"/>
      <c r="T406" s="59"/>
    </row>
    <row r="407" spans="3:20" x14ac:dyDescent="0.35">
      <c r="C407" s="28"/>
      <c r="D407" s="28"/>
      <c r="E407" s="29"/>
      <c r="F407" s="28"/>
      <c r="G407" s="28"/>
      <c r="H407" s="28"/>
      <c r="I407" s="29"/>
      <c r="J407" s="29"/>
      <c r="K407" s="29"/>
      <c r="L407" s="30"/>
      <c r="M407" s="29"/>
      <c r="N407" s="29"/>
      <c r="O407" s="29"/>
      <c r="P407" s="29"/>
      <c r="Q407" s="29"/>
      <c r="R407" s="29"/>
      <c r="S407" s="59"/>
      <c r="T407" s="59"/>
    </row>
    <row r="408" spans="3:20" x14ac:dyDescent="0.35">
      <c r="C408" s="28"/>
      <c r="D408" s="28"/>
      <c r="E408" s="28"/>
      <c r="F408" s="28"/>
      <c r="G408" s="28"/>
      <c r="H408" s="28"/>
      <c r="I408" s="29"/>
      <c r="J408" s="29"/>
      <c r="K408" s="29"/>
      <c r="L408" s="30"/>
      <c r="M408" s="29"/>
      <c r="N408" s="29"/>
      <c r="O408" s="29"/>
      <c r="P408" s="29"/>
      <c r="Q408" s="29"/>
      <c r="R408" s="29"/>
      <c r="S408" s="59"/>
      <c r="T408" s="59"/>
    </row>
    <row r="409" spans="3:20" x14ac:dyDescent="0.35">
      <c r="C409" s="28"/>
      <c r="D409" s="28"/>
      <c r="E409" s="28"/>
      <c r="F409" s="28"/>
      <c r="G409" s="28"/>
      <c r="H409" s="28"/>
      <c r="I409" s="29"/>
      <c r="J409" s="29"/>
      <c r="K409" s="29"/>
      <c r="L409" s="30"/>
      <c r="M409" s="29"/>
      <c r="N409" s="29"/>
      <c r="O409" s="29"/>
      <c r="P409" s="29"/>
      <c r="Q409" s="29"/>
      <c r="R409" s="29"/>
      <c r="S409" s="59"/>
      <c r="T409" s="59"/>
    </row>
    <row r="410" spans="3:20" x14ac:dyDescent="0.35">
      <c r="C410" s="28"/>
      <c r="D410" s="28"/>
      <c r="E410" s="29"/>
      <c r="F410" s="29"/>
      <c r="G410" s="28"/>
      <c r="H410" s="28"/>
      <c r="I410" s="29"/>
      <c r="J410" s="29"/>
      <c r="K410" s="29"/>
      <c r="L410" s="30"/>
      <c r="M410" s="29"/>
      <c r="N410" s="29"/>
      <c r="O410" s="29"/>
      <c r="P410" s="29"/>
      <c r="Q410" s="29"/>
      <c r="R410" s="29"/>
      <c r="S410" s="59"/>
      <c r="T410" s="59"/>
    </row>
    <row r="411" spans="3:20" x14ac:dyDescent="0.35">
      <c r="C411" s="28"/>
      <c r="D411" s="28"/>
      <c r="E411" s="29"/>
      <c r="F411" s="28"/>
      <c r="G411" s="28"/>
      <c r="H411" s="28"/>
      <c r="I411" s="29"/>
      <c r="J411" s="29"/>
      <c r="K411" s="29"/>
      <c r="L411" s="30"/>
      <c r="M411" s="29"/>
      <c r="N411" s="29"/>
      <c r="O411" s="29"/>
      <c r="P411" s="29"/>
      <c r="Q411" s="29"/>
      <c r="R411" s="29"/>
      <c r="S411" s="59"/>
      <c r="T411" s="59"/>
    </row>
    <row r="412" spans="3:20" x14ac:dyDescent="0.35">
      <c r="C412" s="28"/>
      <c r="D412" s="28"/>
      <c r="E412" s="28"/>
      <c r="F412" s="28"/>
      <c r="G412" s="28"/>
      <c r="H412" s="28"/>
      <c r="I412" s="29"/>
      <c r="J412" s="29"/>
      <c r="K412" s="29"/>
      <c r="L412" s="30"/>
      <c r="M412" s="29"/>
      <c r="N412" s="29"/>
      <c r="O412" s="29"/>
      <c r="P412" s="29"/>
      <c r="Q412" s="29"/>
      <c r="R412" s="29"/>
      <c r="S412" s="59"/>
      <c r="T412" s="59"/>
    </row>
    <row r="413" spans="3:20" x14ac:dyDescent="0.35">
      <c r="C413" s="28"/>
      <c r="D413" s="28"/>
      <c r="E413" s="28"/>
      <c r="F413" s="28"/>
      <c r="G413" s="28"/>
      <c r="H413" s="28"/>
      <c r="I413" s="29"/>
      <c r="J413" s="29"/>
      <c r="K413" s="29"/>
      <c r="L413" s="30"/>
      <c r="M413" s="29"/>
      <c r="N413" s="29"/>
      <c r="O413" s="29"/>
      <c r="P413" s="29"/>
      <c r="Q413" s="29"/>
      <c r="R413" s="29"/>
      <c r="S413" s="59"/>
      <c r="T413" s="59"/>
    </row>
    <row r="414" spans="3:20" x14ac:dyDescent="0.35">
      <c r="C414" s="28"/>
      <c r="D414" s="28"/>
      <c r="E414" s="29"/>
      <c r="F414" s="29"/>
      <c r="G414" s="28"/>
      <c r="H414" s="28"/>
      <c r="I414" s="29"/>
      <c r="J414" s="29"/>
      <c r="K414" s="29"/>
      <c r="L414" s="30"/>
      <c r="M414" s="29"/>
      <c r="N414" s="29"/>
      <c r="O414" s="29"/>
      <c r="P414" s="29"/>
      <c r="Q414" s="29"/>
      <c r="R414" s="29"/>
      <c r="S414" s="59"/>
      <c r="T414" s="59"/>
    </row>
    <row r="415" spans="3:20" x14ac:dyDescent="0.35">
      <c r="C415" s="28"/>
      <c r="D415" s="28"/>
      <c r="E415" s="29"/>
      <c r="F415" s="28"/>
      <c r="G415" s="28"/>
      <c r="H415" s="28"/>
      <c r="I415" s="29"/>
      <c r="J415" s="29"/>
      <c r="K415" s="29"/>
      <c r="L415" s="30"/>
      <c r="M415" s="29"/>
      <c r="N415" s="29"/>
      <c r="O415" s="29"/>
      <c r="P415" s="29"/>
      <c r="Q415" s="29"/>
      <c r="R415" s="29"/>
      <c r="S415" s="59"/>
      <c r="T415" s="59"/>
    </row>
    <row r="416" spans="3:20" x14ac:dyDescent="0.35">
      <c r="C416" s="28"/>
      <c r="D416" s="28"/>
      <c r="E416" s="28"/>
      <c r="F416" s="28"/>
      <c r="G416" s="28"/>
      <c r="H416" s="28"/>
      <c r="I416" s="29"/>
      <c r="J416" s="29"/>
      <c r="K416" s="29"/>
      <c r="L416" s="30"/>
      <c r="M416" s="29"/>
      <c r="N416" s="29"/>
      <c r="O416" s="29"/>
      <c r="P416" s="29"/>
      <c r="Q416" s="29"/>
      <c r="R416" s="29"/>
      <c r="S416" s="59"/>
      <c r="T416" s="59"/>
    </row>
    <row r="417" spans="3:20" x14ac:dyDescent="0.35">
      <c r="C417" s="28"/>
      <c r="D417" s="28"/>
      <c r="E417" s="28"/>
      <c r="F417" s="28"/>
      <c r="G417" s="28"/>
      <c r="H417" s="28"/>
      <c r="I417" s="29"/>
      <c r="J417" s="29"/>
      <c r="K417" s="29"/>
      <c r="L417" s="30"/>
      <c r="M417" s="29"/>
      <c r="N417" s="29"/>
      <c r="O417" s="29"/>
      <c r="P417" s="29"/>
      <c r="Q417" s="29"/>
      <c r="R417" s="29"/>
      <c r="S417" s="59"/>
      <c r="T417" s="59"/>
    </row>
    <row r="418" spans="3:20" x14ac:dyDescent="0.35">
      <c r="C418" s="28"/>
      <c r="D418" s="28"/>
      <c r="E418" s="29"/>
      <c r="F418" s="29"/>
      <c r="G418" s="28"/>
      <c r="H418" s="28"/>
      <c r="I418" s="29"/>
      <c r="J418" s="29"/>
      <c r="K418" s="29"/>
      <c r="L418" s="30"/>
      <c r="M418" s="29"/>
      <c r="N418" s="29"/>
      <c r="O418" s="29"/>
      <c r="P418" s="29"/>
      <c r="Q418" s="29"/>
      <c r="R418" s="29"/>
      <c r="S418" s="59"/>
      <c r="T418" s="59"/>
    </row>
    <row r="419" spans="3:20" x14ac:dyDescent="0.35">
      <c r="C419" s="28"/>
      <c r="D419" s="28"/>
      <c r="E419" s="29"/>
      <c r="F419" s="28"/>
      <c r="G419" s="28"/>
      <c r="H419" s="28"/>
      <c r="I419" s="29"/>
      <c r="J419" s="29"/>
      <c r="K419" s="29"/>
      <c r="L419" s="30"/>
      <c r="M419" s="29"/>
      <c r="N419" s="29"/>
      <c r="O419" s="29"/>
      <c r="P419" s="29"/>
      <c r="Q419" s="29"/>
      <c r="R419" s="29"/>
      <c r="S419" s="59"/>
      <c r="T419" s="59"/>
    </row>
    <row r="420" spans="3:20" x14ac:dyDescent="0.35">
      <c r="C420" s="28"/>
      <c r="D420" s="28"/>
      <c r="E420" s="28"/>
      <c r="F420" s="28"/>
      <c r="G420" s="28"/>
      <c r="H420" s="28"/>
      <c r="I420" s="29"/>
      <c r="J420" s="29"/>
      <c r="K420" s="29"/>
      <c r="L420" s="30"/>
      <c r="M420" s="29"/>
      <c r="N420" s="29"/>
      <c r="O420" s="29"/>
      <c r="P420" s="29"/>
      <c r="Q420" s="29"/>
      <c r="R420" s="29"/>
      <c r="S420" s="59"/>
      <c r="T420" s="59"/>
    </row>
    <row r="421" spans="3:20" x14ac:dyDescent="0.35">
      <c r="C421" s="28"/>
      <c r="D421" s="28"/>
      <c r="E421" s="28"/>
      <c r="F421" s="28"/>
      <c r="G421" s="28"/>
      <c r="H421" s="28"/>
      <c r="I421" s="29"/>
      <c r="J421" s="29"/>
      <c r="K421" s="29"/>
      <c r="L421" s="30"/>
      <c r="M421" s="29"/>
      <c r="N421" s="29"/>
      <c r="O421" s="29"/>
      <c r="P421" s="29"/>
      <c r="Q421" s="29"/>
      <c r="R421" s="29"/>
      <c r="S421" s="59"/>
      <c r="T421" s="59"/>
    </row>
    <row r="422" spans="3:20" x14ac:dyDescent="0.35">
      <c r="C422" s="28"/>
      <c r="D422" s="28"/>
      <c r="E422" s="29"/>
      <c r="F422" s="29"/>
      <c r="G422" s="28"/>
      <c r="H422" s="28"/>
      <c r="I422" s="29"/>
      <c r="J422" s="29"/>
      <c r="K422" s="29"/>
      <c r="L422" s="30"/>
      <c r="M422" s="29"/>
      <c r="N422" s="29"/>
      <c r="O422" s="29"/>
      <c r="P422" s="29"/>
      <c r="Q422" s="29"/>
      <c r="R422" s="29"/>
      <c r="S422" s="59"/>
      <c r="T422" s="59"/>
    </row>
    <row r="423" spans="3:20" x14ac:dyDescent="0.35">
      <c r="C423" s="28"/>
      <c r="D423" s="28"/>
      <c r="E423" s="29"/>
      <c r="F423" s="28"/>
      <c r="G423" s="28"/>
      <c r="H423" s="28"/>
      <c r="I423" s="29"/>
      <c r="J423" s="29"/>
      <c r="K423" s="29"/>
      <c r="L423" s="30"/>
      <c r="M423" s="29"/>
      <c r="N423" s="29"/>
      <c r="O423" s="29"/>
      <c r="P423" s="29"/>
      <c r="Q423" s="29"/>
      <c r="R423" s="29"/>
      <c r="S423" s="59"/>
      <c r="T423" s="59"/>
    </row>
    <row r="424" spans="3:20" x14ac:dyDescent="0.35">
      <c r="C424" s="28"/>
      <c r="D424" s="28"/>
      <c r="E424" s="28"/>
      <c r="F424" s="28"/>
      <c r="G424" s="28"/>
      <c r="H424" s="28"/>
      <c r="I424" s="29"/>
      <c r="J424" s="29"/>
      <c r="K424" s="29"/>
      <c r="L424" s="30"/>
      <c r="M424" s="29"/>
      <c r="N424" s="29"/>
      <c r="O424" s="29"/>
      <c r="P424" s="29"/>
      <c r="Q424" s="29"/>
      <c r="R424" s="29"/>
      <c r="S424" s="59"/>
      <c r="T424" s="59"/>
    </row>
    <row r="425" spans="3:20" x14ac:dyDescent="0.35">
      <c r="C425" s="28"/>
      <c r="D425" s="28"/>
      <c r="E425" s="28"/>
      <c r="F425" s="28"/>
      <c r="G425" s="28"/>
      <c r="H425" s="28"/>
      <c r="I425" s="29"/>
      <c r="J425" s="29"/>
      <c r="K425" s="29"/>
      <c r="L425" s="30"/>
      <c r="M425" s="29"/>
      <c r="N425" s="29"/>
      <c r="O425" s="29"/>
      <c r="P425" s="29"/>
      <c r="Q425" s="29"/>
      <c r="R425" s="29"/>
      <c r="S425" s="59"/>
      <c r="T425" s="59"/>
    </row>
    <row r="426" spans="3:20" x14ac:dyDescent="0.35">
      <c r="C426" s="28"/>
      <c r="D426" s="28"/>
      <c r="E426" s="29"/>
      <c r="F426" s="29"/>
      <c r="G426" s="28"/>
      <c r="H426" s="28"/>
      <c r="I426" s="29"/>
      <c r="J426" s="29"/>
      <c r="K426" s="29"/>
      <c r="L426" s="30"/>
      <c r="M426" s="29"/>
      <c r="N426" s="29"/>
      <c r="O426" s="29"/>
      <c r="P426" s="29"/>
      <c r="Q426" s="29"/>
      <c r="R426" s="29"/>
      <c r="S426" s="59"/>
      <c r="T426" s="59"/>
    </row>
    <row r="427" spans="3:20" x14ac:dyDescent="0.35">
      <c r="C427" s="28"/>
      <c r="D427" s="28"/>
      <c r="E427" s="29"/>
      <c r="F427" s="28"/>
      <c r="G427" s="28"/>
      <c r="H427" s="28"/>
      <c r="I427" s="29"/>
      <c r="J427" s="29"/>
      <c r="K427" s="29"/>
      <c r="L427" s="30"/>
      <c r="M427" s="29"/>
      <c r="N427" s="29"/>
      <c r="O427" s="29"/>
      <c r="P427" s="29"/>
      <c r="Q427" s="29"/>
      <c r="R427" s="29"/>
      <c r="S427" s="59"/>
      <c r="T427" s="59"/>
    </row>
    <row r="428" spans="3:20" x14ac:dyDescent="0.35">
      <c r="C428" s="28"/>
      <c r="D428" s="28"/>
      <c r="E428" s="28"/>
      <c r="F428" s="28"/>
      <c r="G428" s="28"/>
      <c r="H428" s="28"/>
      <c r="I428" s="29"/>
      <c r="J428" s="29"/>
      <c r="K428" s="29"/>
      <c r="L428" s="30"/>
      <c r="M428" s="29"/>
      <c r="N428" s="29"/>
      <c r="O428" s="29"/>
      <c r="P428" s="29"/>
      <c r="Q428" s="29"/>
      <c r="R428" s="29"/>
      <c r="S428" s="59"/>
      <c r="T428" s="59"/>
    </row>
    <row r="429" spans="3:20" x14ac:dyDescent="0.35">
      <c r="C429" s="28"/>
      <c r="D429" s="28"/>
      <c r="E429" s="28"/>
      <c r="F429" s="28"/>
      <c r="G429" s="28"/>
      <c r="H429" s="28"/>
      <c r="I429" s="29"/>
      <c r="J429" s="29"/>
      <c r="K429" s="29"/>
      <c r="L429" s="30"/>
      <c r="M429" s="29"/>
      <c r="N429" s="29"/>
      <c r="O429" s="29"/>
      <c r="P429" s="29"/>
      <c r="Q429" s="29"/>
      <c r="R429" s="29"/>
      <c r="S429" s="59"/>
      <c r="T429" s="59"/>
    </row>
    <row r="430" spans="3:20" x14ac:dyDescent="0.35"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60"/>
      <c r="T430" s="60"/>
    </row>
    <row r="431" spans="3:20" x14ac:dyDescent="0.35"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60"/>
      <c r="T431" s="60"/>
    </row>
    <row r="432" spans="3:20" x14ac:dyDescent="0.35"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60"/>
      <c r="T432" s="60"/>
    </row>
    <row r="433" spans="3:20" x14ac:dyDescent="0.35"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60"/>
      <c r="T433" s="60"/>
    </row>
    <row r="434" spans="3:20" x14ac:dyDescent="0.35"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60"/>
      <c r="T434" s="60"/>
    </row>
    <row r="435" spans="3:20" x14ac:dyDescent="0.35"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60"/>
      <c r="T435" s="60"/>
    </row>
    <row r="436" spans="3:20" x14ac:dyDescent="0.35"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60"/>
      <c r="T436" s="60"/>
    </row>
    <row r="437" spans="3:20" x14ac:dyDescent="0.35"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60"/>
      <c r="T437" s="60"/>
    </row>
    <row r="438" spans="3:20" x14ac:dyDescent="0.35"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60"/>
      <c r="T438" s="60"/>
    </row>
    <row r="439" spans="3:20" x14ac:dyDescent="0.35"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60"/>
      <c r="T439" s="60"/>
    </row>
    <row r="440" spans="3:20" x14ac:dyDescent="0.35"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60"/>
      <c r="T440" s="60"/>
    </row>
    <row r="441" spans="3:20" x14ac:dyDescent="0.35"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60"/>
      <c r="T441" s="60"/>
    </row>
    <row r="442" spans="3:20" x14ac:dyDescent="0.35"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60"/>
      <c r="T442" s="60"/>
    </row>
    <row r="443" spans="3:20" x14ac:dyDescent="0.35"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60"/>
      <c r="T443" s="60"/>
    </row>
    <row r="444" spans="3:20" x14ac:dyDescent="0.35"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60"/>
      <c r="T444" s="60"/>
    </row>
    <row r="445" spans="3:20" x14ac:dyDescent="0.35"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60"/>
      <c r="T445" s="60"/>
    </row>
    <row r="446" spans="3:20" x14ac:dyDescent="0.35"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60"/>
      <c r="T446" s="60"/>
    </row>
    <row r="447" spans="3:20" x14ac:dyDescent="0.35"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60"/>
      <c r="T447" s="60"/>
    </row>
    <row r="448" spans="3:20" x14ac:dyDescent="0.35"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60"/>
      <c r="T448" s="60"/>
    </row>
    <row r="449" spans="3:20" x14ac:dyDescent="0.35"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60"/>
      <c r="T449" s="60"/>
    </row>
    <row r="450" spans="3:20" x14ac:dyDescent="0.35"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60"/>
      <c r="T450" s="60"/>
    </row>
    <row r="451" spans="3:20" x14ac:dyDescent="0.35"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60"/>
      <c r="T451" s="60"/>
    </row>
    <row r="452" spans="3:20" x14ac:dyDescent="0.35"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60"/>
      <c r="T452" s="60"/>
    </row>
    <row r="453" spans="3:20" x14ac:dyDescent="0.35"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60"/>
      <c r="T453" s="60"/>
    </row>
    <row r="454" spans="3:20" x14ac:dyDescent="0.35"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60"/>
      <c r="T454" s="60"/>
    </row>
    <row r="455" spans="3:20" x14ac:dyDescent="0.35"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60"/>
      <c r="T455" s="60"/>
    </row>
    <row r="456" spans="3:20" x14ac:dyDescent="0.35"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60"/>
      <c r="T456" s="60"/>
    </row>
    <row r="457" spans="3:20" x14ac:dyDescent="0.35"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60"/>
      <c r="T457" s="60"/>
    </row>
    <row r="458" spans="3:20" x14ac:dyDescent="0.35"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60"/>
      <c r="T458" s="60"/>
    </row>
    <row r="459" spans="3:20" x14ac:dyDescent="0.35"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60"/>
      <c r="T459" s="60"/>
    </row>
  </sheetData>
  <mergeCells count="70">
    <mergeCell ref="A46:A49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94:A97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142:A145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90:A193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238:A241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66:A269"/>
    <mergeCell ref="A270:A273"/>
    <mergeCell ref="A274:A277"/>
    <mergeCell ref="A278:A281"/>
    <mergeCell ref="A242:A245"/>
    <mergeCell ref="A246:A249"/>
    <mergeCell ref="A250:A253"/>
    <mergeCell ref="A254:A257"/>
    <mergeCell ref="A258:A261"/>
    <mergeCell ref="A262:A2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Perceptron AND approximator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Loo</dc:creator>
  <cp:lastModifiedBy>Mohammed Haris Shaikh</cp:lastModifiedBy>
  <dcterms:created xsi:type="dcterms:W3CDTF">2015-06-05T18:17:20Z</dcterms:created>
  <dcterms:modified xsi:type="dcterms:W3CDTF">2024-05-08T20:28:00Z</dcterms:modified>
</cp:coreProperties>
</file>