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1] - Personal\[5] - Personal Development\[1] - Projects\[5] - 3S_BMS\Project Outputs for 3S_BMS\Output\BOM\"/>
    </mc:Choice>
  </mc:AlternateContent>
  <xr:revisionPtr revIDLastSave="0" documentId="13_ncr:1_{DC026898-41DD-49CF-8743-B1A4E50980B4}" xr6:coauthVersionLast="47" xr6:coauthVersionMax="47" xr10:uidLastSave="{00000000-0000-0000-0000-000000000000}"/>
  <bookViews>
    <workbookView xWindow="0" yWindow="0" windowWidth="23040" windowHeight="12360" xr2:uid="{2B0A321F-9FAE-4678-BEA1-16317B8827DA}"/>
  </bookViews>
  <sheets>
    <sheet name="Bill of Materials-3S_BMS" sheetId="1" r:id="rId1"/>
  </sheets>
  <definedNames>
    <definedName name="_xlnm.Print_Titles" localSheetId="0">'Bill of Materials-3S_BMS'!$1:$1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<sst xmlns="http://schemas.openxmlformats.org/spreadsheetml/2006/main" count="210" uniqueCount="162">
  <si>
    <t>Line #</t>
  </si>
  <si>
    <t>DesignItemId</t>
  </si>
  <si>
    <t>Name</t>
  </si>
  <si>
    <t>Description</t>
  </si>
  <si>
    <t>Quantity</t>
  </si>
  <si>
    <t>Case/Package</t>
  </si>
  <si>
    <t>Footprint</t>
  </si>
  <si>
    <t>Manufacturer 1</t>
  </si>
  <si>
    <t>Manufacturer Part Number 1</t>
  </si>
  <si>
    <t>CAP_1uF_16V_20%_0805</t>
  </si>
  <si>
    <t>1uF</t>
  </si>
  <si>
    <t>Cap, 1UF, 16V, Mlcc, 0805;</t>
  </si>
  <si>
    <t>0805</t>
  </si>
  <si>
    <t>CAP_0805</t>
  </si>
  <si>
    <t>CAP_1uF_50V_10%_0805</t>
  </si>
  <si>
    <t>Multilayer Ceramic Capacitor, 1 uF, 50 V, ± 10%, X7R, 0805 [2012 Metric]</t>
  </si>
  <si>
    <t>CAP_0.1uF_16V_10%_0805</t>
  </si>
  <si>
    <t>0.1uF</t>
  </si>
  <si>
    <t>Multilayer Ceramic Capacitor, 0.1 uF, 16 V, ± 10%, X7R, 0805 [2012 Metric]</t>
  </si>
  <si>
    <t>CAP_0.1uF_50V_10%_0805</t>
  </si>
  <si>
    <t>SMD Comm X7R 0805 (2012Metric) Ceramic Capacitor 0.079Lx0.049W 2.00mmx1.25mm X7R ±10% 0.1muF</t>
  </si>
  <si>
    <t>CAP_22uF-25V-20%-0805</t>
  </si>
  <si>
    <t>22uF</t>
  </si>
  <si>
    <t>0805 25 V 22 uF ±20% Tolerance X5R Monolithic Ceramic Chip Capacitor</t>
  </si>
  <si>
    <t>Murata</t>
  </si>
  <si>
    <t>GRM21BR61E226ME44K</t>
  </si>
  <si>
    <t>CAP_10uF_25V_10%_1206</t>
  </si>
  <si>
    <t>10uF</t>
  </si>
  <si>
    <t>Multilayer Ceramic Capacitor, 10 uF, 25 V, ± 10%, X5R, 1206 [3216 Metric]</t>
  </si>
  <si>
    <t>1206</t>
  </si>
  <si>
    <t>CAP_1206</t>
  </si>
  <si>
    <t>KEMET</t>
  </si>
  <si>
    <t>C1206C106K3PACTU</t>
  </si>
  <si>
    <t>CON_ED_2-pos_2.54mm_Phoenix Contact</t>
  </si>
  <si>
    <t>1800001</t>
  </si>
  <si>
    <t>PCB Terminal Screw 2.54mm 20AWG 160V 6A 2 Position Combicon Control Series</t>
  </si>
  <si>
    <t>CON_ED_2POS_TH_2.54mm</t>
  </si>
  <si>
    <t>Phoenix Contact</t>
  </si>
  <si>
    <t>CON_ED_DC-JACK_RA_PJ-002A</t>
  </si>
  <si>
    <t>PJ-002A</t>
  </si>
  <si>
    <t>2.0 x 6.5 mm, 2.5 A, Horizontal, Through Hole, Dc Power Jack Connector</t>
  </si>
  <si>
    <t>CUI_PJ-002A</t>
  </si>
  <si>
    <t>CUI</t>
  </si>
  <si>
    <t>CON_18650_BATT</t>
  </si>
  <si>
    <t>1042P</t>
  </si>
  <si>
    <t>Cylindrical Battery Contacts, Clips, Holders &amp; Springs SMT Polarized Holder for 18650 Battery</t>
  </si>
  <si>
    <t>Keystone Electronics</t>
  </si>
  <si>
    <t>LED_Red_0603_2.2V_HSMS-C190</t>
  </si>
  <si>
    <t>HSMS-C190</t>
  </si>
  <si>
    <t>LED Low-Power Uni-Color Red 630nm 2.1V 2-Pin Chip LED T/R</t>
  </si>
  <si>
    <t>LED_0603</t>
  </si>
  <si>
    <t>Broadcom Avago</t>
  </si>
  <si>
    <t>LED_Green_0603_2.2V_HSMG-C190</t>
  </si>
  <si>
    <t>HSMG-C190</t>
  </si>
  <si>
    <t>Green 572nm LED Indication - Discrete 2.2V 0603 (1608 Metric)</t>
  </si>
  <si>
    <t>DIO_100V_0.25A_SOD-323F</t>
  </si>
  <si>
    <t>BAS16J,135</t>
  </si>
  <si>
    <t>Rectifier Diode, 1 Phase, 1 Element, 0.25A, 100V V(RRM), Silicon</t>
  </si>
  <si>
    <t>SOD323F</t>
  </si>
  <si>
    <t>Nexperia</t>
  </si>
  <si>
    <t>BAS16J135</t>
  </si>
  <si>
    <t>DIO-Z_16V_200mW_5%_SOD-323</t>
  </si>
  <si>
    <t>MMXZ5246B-TP</t>
  </si>
  <si>
    <t>Diode Zener Single 16V 5% 200mW 2-Pin SOD-323 T/R</t>
  </si>
  <si>
    <t>SOD323 Zener</t>
  </si>
  <si>
    <t>MCC</t>
  </si>
  <si>
    <t>IND_3.3uH_6.5A_20%_Non-Std</t>
  </si>
  <si>
    <t>3.3uH</t>
  </si>
  <si>
    <t>Power Choke Shielded Wirewound 3.3uH/2.75uH 20% 100KHz 6.5A 17.2mOhm DCR T/R</t>
  </si>
  <si>
    <t>7040</t>
  </si>
  <si>
    <t>Non-Standard_IND 744311330</t>
  </si>
  <si>
    <t>Wurth Electronics</t>
  </si>
  <si>
    <t>744311330</t>
  </si>
  <si>
    <t>Header 5X2</t>
  </si>
  <si>
    <t>Header, 5-Pin, Dual row</t>
  </si>
  <si>
    <t>HDR2X5</t>
  </si>
  <si>
    <t>Header 2X2</t>
  </si>
  <si>
    <t>Header, 2-Pin, Dual row</t>
  </si>
  <si>
    <t>HDR2X2</t>
  </si>
  <si>
    <t>MOSFET-Dual_P/N-30V</t>
  </si>
  <si>
    <t>IRF7319TRPBF</t>
  </si>
  <si>
    <t>IRF7319PBF Dual N/P-channel MOSFET Transistor, 4.9 A, 6.5 A, 30 V, 8-Pin SOIC | Infineon IRF7319PBF</t>
  </si>
  <si>
    <t>SO-8_IRF7319</t>
  </si>
  <si>
    <t>International Rectifier</t>
  </si>
  <si>
    <t>IRF7319PBF</t>
  </si>
  <si>
    <t>MOSFET-N_60V-50A_VSONP-8</t>
  </si>
  <si>
    <t>CSD18534Q5A</t>
  </si>
  <si>
    <t>Trans MOSFET N-CH Si 60V 50A 8-Pin VSONP EP T/R</t>
  </si>
  <si>
    <t>Q5A</t>
  </si>
  <si>
    <t>Texas Instruments</t>
  </si>
  <si>
    <t>RES_10K_1/8W_1%_0805</t>
  </si>
  <si>
    <t>10K</t>
  </si>
  <si>
    <t>SMD Chip Resistor, 10 kOhm, ± 1%, 125 mW, 0805 [2012 Metric], Thick Film, General Purpose</t>
  </si>
  <si>
    <t>RES_0805</t>
  </si>
  <si>
    <t>RES_1K_1/8W_1%_0805</t>
  </si>
  <si>
    <t>1K</t>
  </si>
  <si>
    <t>SMD Chip Resistor, 1 kOhm, ± 1%, 125 mW, 0805 [2012 Metric], Thick Film, General Purpose</t>
  </si>
  <si>
    <t>Yageo</t>
  </si>
  <si>
    <t>RC0805FR-071KL</t>
  </si>
  <si>
    <t>RES_100K_1/8W_1%_0805</t>
  </si>
  <si>
    <t>100K</t>
  </si>
  <si>
    <t>SMD Chip Resistor, 100 kOhm, ± 1%, 125 mW, 0805 [2012 Metric], Thick Film, General Purpose</t>
  </si>
  <si>
    <t>RES_49.9R_1/4W_1%_1206</t>
  </si>
  <si>
    <t>49.9R</t>
  </si>
  <si>
    <t>SMD Chip Resistor, 49.9 Ohm, ± 1%, 250 mW, 1206 [3216 Metric], Thick Film, General Purpose</t>
  </si>
  <si>
    <t>RES_1206</t>
  </si>
  <si>
    <t>RC1206FR-0749R9L</t>
  </si>
  <si>
    <t>RES_100R_1/8W_1%_0805</t>
  </si>
  <si>
    <t>100R</t>
  </si>
  <si>
    <t>SMD Chip Resistor, 100 Ohm, ± 1%, 125 mW, 0805 [2012 Metric], Thick Film, General Purpose</t>
  </si>
  <si>
    <t>RC0805FR-07100RL</t>
  </si>
  <si>
    <t>RES_5.1K_1/8W_1%_0805</t>
  </si>
  <si>
    <t>5.1K</t>
  </si>
  <si>
    <t>SMD Chip Resistor, 5.1 kOhm, ± 1%, 125 mW, 0805 [2012 Metric], Thick Film, General Purpose</t>
  </si>
  <si>
    <t>RC0805FR-075K1L</t>
  </si>
  <si>
    <t>RES_1M_1/8W_1%_0805</t>
  </si>
  <si>
    <t>1M</t>
  </si>
  <si>
    <t>SMD Chip Resistor, 1 MOhm, ± 1%, 125 mW, 0805 [2012 Metric], Thick Film, General Purpose</t>
  </si>
  <si>
    <t>RC0805FR-131ML</t>
  </si>
  <si>
    <t>RES_470K_1/8W_5%_0805</t>
  </si>
  <si>
    <t>470K</t>
  </si>
  <si>
    <t>SMD Chip Resistor, 470 kOhm, ± 5%, 125 mW, 0805 [2012 Metric], Thick Film, General Purpose</t>
  </si>
  <si>
    <t>RC0805JR-07470KL</t>
  </si>
  <si>
    <t>RES_10M_1/8W_5%_0805</t>
  </si>
  <si>
    <t>10M</t>
  </si>
  <si>
    <t>Res Thick Film 0805 10M Ohm 5% 0.125W(1/8W) ±100ppm/°C Pad SMD T/R</t>
  </si>
  <si>
    <t>RC0805JR-0710ML</t>
  </si>
  <si>
    <t>RES_3M_1/8W_5%_0805</t>
  </si>
  <si>
    <t>3M</t>
  </si>
  <si>
    <t>Res Thick Film 0805 3M Ohm 5% 1/8W ±100ppm/°C SMD Paper T/R</t>
  </si>
  <si>
    <t>RC0805JR-073ML</t>
  </si>
  <si>
    <t>RES_0.01R_1/2W_1%_2010</t>
  </si>
  <si>
    <t>0.01R</t>
  </si>
  <si>
    <t>SMD Current Sense Resistor, 10 Milliohm, ± 1%, 500 mW, 2010 [5025 Metric], Metal Film</t>
  </si>
  <si>
    <t>RES_2010</t>
  </si>
  <si>
    <t>PE2010FKE070R01L</t>
  </si>
  <si>
    <t>RES_54.9K_1/8W_1%_0805</t>
  </si>
  <si>
    <t>54.9K</t>
  </si>
  <si>
    <t>Res Thick Film 0805 54.9K Ohm 1% 1/8W ±100ppm/°C Molded SMD Punched Carrier T/R</t>
  </si>
  <si>
    <t>Panasonic</t>
  </si>
  <si>
    <t>ERJ-6ENF5492V</t>
  </si>
  <si>
    <t>SW_SPST_NO_EVP-AA602W_SMT</t>
  </si>
  <si>
    <t>EVP-AA602W</t>
  </si>
  <si>
    <t>SWITCH TACTILE SPST-NO 0.02A 15V</t>
  </si>
  <si>
    <t>SW_Tactile_SPDT EVP-AA602W</t>
  </si>
  <si>
    <t>IC_BMS_3S_BQ77915_24TSSOP</t>
  </si>
  <si>
    <t>BQ7791500PWR</t>
  </si>
  <si>
    <t>Battery Protection Li-Ion/Li-Polymer 1mA 0V to 25V 24-Pin TSSOP T/R</t>
  </si>
  <si>
    <t>TSSOP24</t>
  </si>
  <si>
    <t>REG_ADJ-0.768V-7V_2A_SOT23-6</t>
  </si>
  <si>
    <t>TPS562201DDCR</t>
  </si>
  <si>
    <t>IC REG BUCK ADJ 2A SYNC SOT6</t>
  </si>
  <si>
    <t>SOT-23-6</t>
  </si>
  <si>
    <t>SOT-23-6 Thin</t>
  </si>
  <si>
    <t>100 Boards</t>
  </si>
  <si>
    <t>Per Unit Cost</t>
  </si>
  <si>
    <t>Total</t>
  </si>
  <si>
    <t>Component Cost</t>
  </si>
  <si>
    <t>Assembly Cost</t>
  </si>
  <si>
    <t>PCB Fab</t>
  </si>
  <si>
    <t>Cost for 1 board</t>
  </si>
  <si>
    <t>100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</si>
</sst>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6507-5239-4AAD-A205-75EC2072DA85}">
  <sheetPr>
    <pageSetUpPr fitToPage="1"/>
  </sheetPr>
  <dimension ref="A1:T35"/>
  <sheetViews>
    <sheetView tabSelected="1" topLeftCell="C22" zoomScale="55" zoomScaleNormal="55" workbookViewId="0">
      <selection activeCell="L49" sqref="L49"/>
    </sheetView>
  </sheetViews>
  <sheetFormatPr defaultRowHeight="14.4"/>
  <cols>
    <col min="2" max="2" width="30.77734375" customWidth="1"/>
    <col min="3" max="3" width="18.88671875" customWidth="1"/>
    <col min="4" max="4" width="55.77734375" customWidth="1"/>
    <col min="5" max="5" width="11" customWidth="1"/>
    <col min="6" max="6" width="14.6640625" customWidth="1"/>
    <col min="7" max="7" width="11.21875" customWidth="1"/>
    <col min="8" max="8" width="20.88671875" customWidth="1"/>
    <col min="9" max="9" width="26" customWidth="1"/>
    <col min="10" max="10" width="12" bestFit="1" customWidth="1"/>
    <col min="11" max="11" width="15" customWidth="1"/>
    <col min="12" max="12" width="19.5546875" customWidth="1"/>
    <col min="13" max="13" width="23.21875" customWidth="1"/>
    <col min="19" max="19" width="30.33203125" customWidth="1"/>
    <col min="20" max="20" width="29.33203125" customWidth="1"/>
  </cols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154</v>
      </c>
      <c r="K1" s="6" t="s">
        <v>155</v>
      </c>
      <c r="L1" s="6" t="s">
        <v>160</v>
      </c>
      <c r="M1" s="1" t="s">
        <v>161</v>
      </c>
    </row>
    <row r="2" spans="1:13">
      <c r="A2" s="3">
        <v>1</v>
      </c>
      <c r="B2" s="3" t="s">
        <v>9</v>
      </c>
      <c r="C2" s="3" t="s">
        <v>10</v>
      </c>
      <c r="D2" s="3" t="s">
        <v>11</v>
      </c>
      <c r="E2" s="4">
        <v>6</v>
      </c>
      <c r="F2" s="3" t="s">
        <v>12</v>
      </c>
      <c r="G2" s="3" t="s">
        <v>13</v>
      </c>
      <c r="H2" s="4"/>
      <c r="I2" s="4"/>
      <c r="J2" s="7">
        <f>100*E2</f>
        <v>600</v>
      </c>
      <c r="K2" s="7">
        <v>1</v>
      </c>
      <c r="L2" s="7">
        <f>K2*E2</f>
        <v>6</v>
      </c>
      <c r="M2">
        <f>K2*J2</f>
        <v>600</v>
      </c>
    </row>
    <row r="3" spans="1:13" ht="28.8">
      <c r="A3" s="3">
        <v>2</v>
      </c>
      <c r="B3" s="3" t="s">
        <v>14</v>
      </c>
      <c r="C3" s="3" t="s">
        <v>10</v>
      </c>
      <c r="D3" s="3" t="s">
        <v>15</v>
      </c>
      <c r="E3" s="4">
        <v>1</v>
      </c>
      <c r="F3" s="3" t="s">
        <v>12</v>
      </c>
      <c r="G3" s="3" t="s">
        <v>13</v>
      </c>
      <c r="H3" s="4"/>
      <c r="I3" s="4"/>
      <c r="J3" s="7">
        <f t="shared" ref="J3:J34" si="0">100*E3</f>
        <v>100</v>
      </c>
      <c r="K3" s="7">
        <v>1</v>
      </c>
      <c r="L3" s="7">
        <f t="shared" ref="L3:L34" si="1">K3*E3</f>
        <v>1</v>
      </c>
      <c r="M3">
        <f t="shared" ref="M3:M34" si="2">K3*J3</f>
        <v>100</v>
      </c>
    </row>
    <row r="4" spans="1:13" ht="28.8">
      <c r="A4" s="3">
        <v>3</v>
      </c>
      <c r="B4" s="3" t="s">
        <v>16</v>
      </c>
      <c r="C4" s="3" t="s">
        <v>17</v>
      </c>
      <c r="D4" s="3" t="s">
        <v>18</v>
      </c>
      <c r="E4" s="4">
        <v>5</v>
      </c>
      <c r="F4" s="3" t="s">
        <v>12</v>
      </c>
      <c r="G4" s="3" t="s">
        <v>13</v>
      </c>
      <c r="H4" s="4"/>
      <c r="I4" s="4"/>
      <c r="J4" s="7">
        <f t="shared" si="0"/>
        <v>500</v>
      </c>
      <c r="K4" s="7">
        <v>1</v>
      </c>
      <c r="L4" s="7">
        <f t="shared" si="1"/>
        <v>5</v>
      </c>
      <c r="M4">
        <f t="shared" si="2"/>
        <v>500</v>
      </c>
    </row>
    <row r="5" spans="1:13" ht="28.8">
      <c r="A5" s="3">
        <v>4</v>
      </c>
      <c r="B5" s="3" t="s">
        <v>19</v>
      </c>
      <c r="C5" s="3" t="s">
        <v>17</v>
      </c>
      <c r="D5" s="3" t="s">
        <v>20</v>
      </c>
      <c r="E5" s="4">
        <v>2</v>
      </c>
      <c r="F5" s="3" t="s">
        <v>12</v>
      </c>
      <c r="G5" s="3" t="s">
        <v>13</v>
      </c>
      <c r="H5" s="4"/>
      <c r="I5" s="4"/>
      <c r="J5" s="7">
        <f t="shared" si="0"/>
        <v>200</v>
      </c>
      <c r="K5" s="7">
        <v>1</v>
      </c>
      <c r="L5" s="7">
        <f t="shared" si="1"/>
        <v>2</v>
      </c>
      <c r="M5">
        <f t="shared" si="2"/>
        <v>200</v>
      </c>
    </row>
    <row r="6" spans="1:13" ht="28.8">
      <c r="A6" s="3">
        <v>5</v>
      </c>
      <c r="B6" s="3" t="s">
        <v>21</v>
      </c>
      <c r="C6" s="3" t="s">
        <v>22</v>
      </c>
      <c r="D6" s="3" t="s">
        <v>23</v>
      </c>
      <c r="E6" s="4">
        <v>2</v>
      </c>
      <c r="F6" s="3" t="s">
        <v>12</v>
      </c>
      <c r="G6" s="3" t="s">
        <v>13</v>
      </c>
      <c r="H6" s="3" t="s">
        <v>24</v>
      </c>
      <c r="I6" s="3" t="s">
        <v>25</v>
      </c>
      <c r="J6" s="7">
        <f t="shared" si="0"/>
        <v>200</v>
      </c>
      <c r="K6" s="7">
        <v>4</v>
      </c>
      <c r="L6" s="7">
        <f t="shared" si="1"/>
        <v>8</v>
      </c>
      <c r="M6">
        <f t="shared" si="2"/>
        <v>800</v>
      </c>
    </row>
    <row r="7" spans="1:13" ht="28.8">
      <c r="A7" s="3">
        <v>6</v>
      </c>
      <c r="B7" s="3" t="s">
        <v>26</v>
      </c>
      <c r="C7" s="3" t="s">
        <v>27</v>
      </c>
      <c r="D7" s="3" t="s">
        <v>28</v>
      </c>
      <c r="E7" s="4">
        <v>2</v>
      </c>
      <c r="F7" s="3" t="s">
        <v>29</v>
      </c>
      <c r="G7" s="3" t="s">
        <v>30</v>
      </c>
      <c r="H7" s="3" t="s">
        <v>31</v>
      </c>
      <c r="I7" s="3" t="s">
        <v>32</v>
      </c>
      <c r="J7" s="7">
        <f t="shared" si="0"/>
        <v>200</v>
      </c>
      <c r="K7" s="7">
        <v>2</v>
      </c>
      <c r="L7" s="7">
        <f t="shared" si="1"/>
        <v>4</v>
      </c>
      <c r="M7">
        <f t="shared" si="2"/>
        <v>400</v>
      </c>
    </row>
    <row r="8" spans="1:13" ht="43.2">
      <c r="A8" s="3">
        <v>7</v>
      </c>
      <c r="B8" s="3" t="s">
        <v>33</v>
      </c>
      <c r="C8" s="3" t="s">
        <v>34</v>
      </c>
      <c r="D8" s="3" t="s">
        <v>35</v>
      </c>
      <c r="E8" s="4">
        <v>1</v>
      </c>
      <c r="F8" s="4"/>
      <c r="G8" s="3" t="s">
        <v>36</v>
      </c>
      <c r="H8" s="3" t="s">
        <v>37</v>
      </c>
      <c r="I8" s="3" t="s">
        <v>34</v>
      </c>
      <c r="J8" s="7">
        <f t="shared" si="0"/>
        <v>100</v>
      </c>
      <c r="K8" s="7">
        <v>15</v>
      </c>
      <c r="L8" s="7">
        <f t="shared" si="1"/>
        <v>15</v>
      </c>
      <c r="M8">
        <f t="shared" si="2"/>
        <v>1500</v>
      </c>
    </row>
    <row r="9" spans="1:13" ht="28.8">
      <c r="A9" s="3">
        <v>8</v>
      </c>
      <c r="B9" s="3" t="s">
        <v>38</v>
      </c>
      <c r="C9" s="3" t="s">
        <v>39</v>
      </c>
      <c r="D9" s="3" t="s">
        <v>40</v>
      </c>
      <c r="E9" s="4">
        <v>1</v>
      </c>
      <c r="F9" s="4"/>
      <c r="G9" s="3" t="s">
        <v>41</v>
      </c>
      <c r="H9" s="3" t="s">
        <v>42</v>
      </c>
      <c r="I9" s="3" t="s">
        <v>39</v>
      </c>
      <c r="J9" s="7">
        <f t="shared" si="0"/>
        <v>100</v>
      </c>
      <c r="K9" s="7">
        <v>3.5</v>
      </c>
      <c r="L9" s="7">
        <f t="shared" si="1"/>
        <v>3.5</v>
      </c>
      <c r="M9">
        <f t="shared" si="2"/>
        <v>350</v>
      </c>
    </row>
    <row r="10" spans="1:13" ht="28.8">
      <c r="A10" s="3">
        <v>9</v>
      </c>
      <c r="B10" s="3" t="s">
        <v>43</v>
      </c>
      <c r="C10" s="3" t="s">
        <v>44</v>
      </c>
      <c r="D10" s="3" t="s">
        <v>45</v>
      </c>
      <c r="E10" s="4">
        <v>3</v>
      </c>
      <c r="F10" s="4"/>
      <c r="G10" s="3" t="s">
        <v>44</v>
      </c>
      <c r="H10" s="3" t="s">
        <v>46</v>
      </c>
      <c r="I10" s="3" t="s">
        <v>44</v>
      </c>
      <c r="J10" s="7">
        <f t="shared" si="0"/>
        <v>300</v>
      </c>
      <c r="K10" s="7">
        <v>50</v>
      </c>
      <c r="L10" s="7">
        <f t="shared" si="1"/>
        <v>150</v>
      </c>
      <c r="M10">
        <f t="shared" si="2"/>
        <v>15000</v>
      </c>
    </row>
    <row r="11" spans="1:13">
      <c r="A11" s="3">
        <v>10</v>
      </c>
      <c r="B11" s="3" t="s">
        <v>47</v>
      </c>
      <c r="C11" s="3" t="s">
        <v>48</v>
      </c>
      <c r="D11" s="3" t="s">
        <v>49</v>
      </c>
      <c r="E11" s="4">
        <v>3</v>
      </c>
      <c r="F11" s="4"/>
      <c r="G11" s="3" t="s">
        <v>50</v>
      </c>
      <c r="H11" s="3" t="s">
        <v>51</v>
      </c>
      <c r="I11" s="3" t="s">
        <v>48</v>
      </c>
      <c r="J11" s="7">
        <f t="shared" si="0"/>
        <v>300</v>
      </c>
      <c r="K11" s="7">
        <v>1</v>
      </c>
      <c r="L11" s="7">
        <f t="shared" si="1"/>
        <v>3</v>
      </c>
      <c r="M11">
        <f t="shared" si="2"/>
        <v>300</v>
      </c>
    </row>
    <row r="12" spans="1:13" ht="28.8">
      <c r="A12" s="3">
        <v>11</v>
      </c>
      <c r="B12" s="3" t="s">
        <v>52</v>
      </c>
      <c r="C12" s="3" t="s">
        <v>53</v>
      </c>
      <c r="D12" s="3" t="s">
        <v>54</v>
      </c>
      <c r="E12" s="4">
        <v>2</v>
      </c>
      <c r="F12" s="4"/>
      <c r="G12" s="3" t="s">
        <v>50</v>
      </c>
      <c r="H12" s="3" t="s">
        <v>51</v>
      </c>
      <c r="I12" s="3" t="s">
        <v>53</v>
      </c>
      <c r="J12" s="7">
        <f t="shared" si="0"/>
        <v>200</v>
      </c>
      <c r="K12" s="7">
        <v>1</v>
      </c>
      <c r="L12" s="7">
        <f t="shared" si="1"/>
        <v>2</v>
      </c>
      <c r="M12">
        <f t="shared" si="2"/>
        <v>200</v>
      </c>
    </row>
    <row r="13" spans="1:13">
      <c r="A13" s="3">
        <v>12</v>
      </c>
      <c r="B13" s="3" t="s">
        <v>55</v>
      </c>
      <c r="C13" s="3" t="s">
        <v>56</v>
      </c>
      <c r="D13" s="3" t="s">
        <v>57</v>
      </c>
      <c r="E13" s="4">
        <v>1</v>
      </c>
      <c r="F13" s="4"/>
      <c r="G13" s="3" t="s">
        <v>58</v>
      </c>
      <c r="H13" s="3" t="s">
        <v>59</v>
      </c>
      <c r="I13" s="3" t="s">
        <v>60</v>
      </c>
      <c r="J13" s="7">
        <f t="shared" si="0"/>
        <v>100</v>
      </c>
      <c r="K13" s="7">
        <v>2</v>
      </c>
      <c r="L13" s="7">
        <f t="shared" si="1"/>
        <v>2</v>
      </c>
      <c r="M13">
        <f t="shared" si="2"/>
        <v>200</v>
      </c>
    </row>
    <row r="14" spans="1:13" ht="28.8">
      <c r="A14" s="3">
        <v>13</v>
      </c>
      <c r="B14" s="3" t="s">
        <v>61</v>
      </c>
      <c r="C14" s="3" t="s">
        <v>62</v>
      </c>
      <c r="D14" s="3" t="s">
        <v>63</v>
      </c>
      <c r="E14" s="4">
        <v>1</v>
      </c>
      <c r="F14" s="4"/>
      <c r="G14" s="3" t="s">
        <v>64</v>
      </c>
      <c r="H14" s="3" t="s">
        <v>65</v>
      </c>
      <c r="I14" s="3" t="s">
        <v>62</v>
      </c>
      <c r="J14" s="7">
        <f t="shared" si="0"/>
        <v>100</v>
      </c>
      <c r="K14" s="7">
        <v>4</v>
      </c>
      <c r="L14" s="7">
        <f t="shared" si="1"/>
        <v>4</v>
      </c>
      <c r="M14">
        <f t="shared" si="2"/>
        <v>400</v>
      </c>
    </row>
    <row r="15" spans="1:13" ht="57.6">
      <c r="A15" s="3">
        <v>14</v>
      </c>
      <c r="B15" s="3" t="s">
        <v>66</v>
      </c>
      <c r="C15" s="3" t="s">
        <v>67</v>
      </c>
      <c r="D15" s="3" t="s">
        <v>68</v>
      </c>
      <c r="E15" s="4">
        <v>1</v>
      </c>
      <c r="F15" s="3" t="s">
        <v>69</v>
      </c>
      <c r="G15" s="3" t="s">
        <v>70</v>
      </c>
      <c r="H15" s="3" t="s">
        <v>71</v>
      </c>
      <c r="I15" s="3" t="s">
        <v>72</v>
      </c>
      <c r="J15" s="7">
        <f t="shared" si="0"/>
        <v>100</v>
      </c>
      <c r="K15" s="7">
        <v>40</v>
      </c>
      <c r="L15" s="7">
        <f t="shared" si="1"/>
        <v>40</v>
      </c>
      <c r="M15">
        <f t="shared" si="2"/>
        <v>4000</v>
      </c>
    </row>
    <row r="16" spans="1:13">
      <c r="A16" s="3">
        <v>15</v>
      </c>
      <c r="B16" s="3" t="s">
        <v>73</v>
      </c>
      <c r="C16" s="3" t="s">
        <v>73</v>
      </c>
      <c r="D16" s="3" t="s">
        <v>74</v>
      </c>
      <c r="E16" s="4">
        <v>1</v>
      </c>
      <c r="F16" s="4"/>
      <c r="G16" s="3" t="s">
        <v>75</v>
      </c>
      <c r="H16" s="4"/>
      <c r="I16" s="4"/>
      <c r="J16" s="7">
        <f t="shared" si="0"/>
        <v>100</v>
      </c>
      <c r="K16" s="7">
        <v>5</v>
      </c>
      <c r="L16" s="7">
        <f t="shared" si="1"/>
        <v>5</v>
      </c>
      <c r="M16">
        <f t="shared" si="2"/>
        <v>500</v>
      </c>
    </row>
    <row r="17" spans="1:20">
      <c r="A17" s="3">
        <v>16</v>
      </c>
      <c r="B17" s="3" t="s">
        <v>76</v>
      </c>
      <c r="C17" s="3" t="s">
        <v>76</v>
      </c>
      <c r="D17" s="3" t="s">
        <v>77</v>
      </c>
      <c r="E17" s="4">
        <v>1</v>
      </c>
      <c r="F17" s="4"/>
      <c r="G17" s="3" t="s">
        <v>78</v>
      </c>
      <c r="H17" s="4"/>
      <c r="I17" s="4"/>
      <c r="J17" s="7">
        <f t="shared" si="0"/>
        <v>100</v>
      </c>
      <c r="K17" s="7">
        <v>5</v>
      </c>
      <c r="L17" s="7">
        <f t="shared" si="1"/>
        <v>5</v>
      </c>
      <c r="M17">
        <f t="shared" si="2"/>
        <v>500</v>
      </c>
    </row>
    <row r="18" spans="1:20" ht="28.8">
      <c r="A18" s="3">
        <v>17</v>
      </c>
      <c r="B18" s="3" t="s">
        <v>79</v>
      </c>
      <c r="C18" s="3" t="s">
        <v>80</v>
      </c>
      <c r="D18" s="3" t="s">
        <v>81</v>
      </c>
      <c r="E18" s="4">
        <v>1</v>
      </c>
      <c r="F18" s="4"/>
      <c r="G18" s="3" t="s">
        <v>82</v>
      </c>
      <c r="H18" s="3" t="s">
        <v>83</v>
      </c>
      <c r="I18" s="3" t="s">
        <v>84</v>
      </c>
      <c r="J18" s="7">
        <f t="shared" si="0"/>
        <v>100</v>
      </c>
      <c r="K18" s="7">
        <v>35</v>
      </c>
      <c r="L18" s="7">
        <f t="shared" si="1"/>
        <v>35</v>
      </c>
      <c r="M18">
        <f t="shared" si="2"/>
        <v>3500</v>
      </c>
    </row>
    <row r="19" spans="1:20">
      <c r="A19" s="3">
        <v>18</v>
      </c>
      <c r="B19" s="3" t="s">
        <v>85</v>
      </c>
      <c r="C19" s="3" t="s">
        <v>86</v>
      </c>
      <c r="D19" s="3" t="s">
        <v>87</v>
      </c>
      <c r="E19" s="4">
        <v>2</v>
      </c>
      <c r="F19" s="4"/>
      <c r="G19" s="3" t="s">
        <v>88</v>
      </c>
      <c r="H19" s="3" t="s">
        <v>89</v>
      </c>
      <c r="I19" s="3" t="s">
        <v>86</v>
      </c>
      <c r="J19" s="7">
        <f t="shared" si="0"/>
        <v>200</v>
      </c>
      <c r="K19" s="7">
        <v>35</v>
      </c>
      <c r="L19" s="7">
        <f t="shared" si="1"/>
        <v>70</v>
      </c>
      <c r="M19">
        <f t="shared" si="2"/>
        <v>7000</v>
      </c>
    </row>
    <row r="20" spans="1:20" ht="28.8">
      <c r="A20" s="3">
        <v>19</v>
      </c>
      <c r="B20" s="3" t="s">
        <v>90</v>
      </c>
      <c r="C20" s="3" t="s">
        <v>91</v>
      </c>
      <c r="D20" s="3" t="s">
        <v>92</v>
      </c>
      <c r="E20" s="4">
        <v>8</v>
      </c>
      <c r="F20" s="3" t="s">
        <v>12</v>
      </c>
      <c r="G20" s="3" t="s">
        <v>93</v>
      </c>
      <c r="H20" s="4"/>
      <c r="I20" s="4"/>
      <c r="J20" s="7">
        <f t="shared" si="0"/>
        <v>800</v>
      </c>
      <c r="K20" s="7">
        <v>0.2</v>
      </c>
      <c r="L20" s="7">
        <f t="shared" si="1"/>
        <v>1.6</v>
      </c>
      <c r="M20">
        <f t="shared" si="2"/>
        <v>160</v>
      </c>
    </row>
    <row r="21" spans="1:20" ht="28.8">
      <c r="A21" s="3">
        <v>20</v>
      </c>
      <c r="B21" s="3" t="s">
        <v>94</v>
      </c>
      <c r="C21" s="3" t="s">
        <v>95</v>
      </c>
      <c r="D21" s="3" t="s">
        <v>96</v>
      </c>
      <c r="E21" s="4">
        <v>5</v>
      </c>
      <c r="F21" s="3" t="s">
        <v>12</v>
      </c>
      <c r="G21" s="3" t="s">
        <v>93</v>
      </c>
      <c r="H21" s="3" t="s">
        <v>97</v>
      </c>
      <c r="I21" s="3" t="s">
        <v>98</v>
      </c>
      <c r="J21" s="7">
        <f t="shared" si="0"/>
        <v>500</v>
      </c>
      <c r="K21" s="7">
        <v>0.2</v>
      </c>
      <c r="L21" s="7">
        <f t="shared" si="1"/>
        <v>1</v>
      </c>
      <c r="M21">
        <f t="shared" si="2"/>
        <v>100</v>
      </c>
    </row>
    <row r="22" spans="1:20" ht="28.8">
      <c r="A22" s="3">
        <v>21</v>
      </c>
      <c r="B22" s="3" t="s">
        <v>99</v>
      </c>
      <c r="C22" s="3" t="s">
        <v>100</v>
      </c>
      <c r="D22" s="3" t="s">
        <v>101</v>
      </c>
      <c r="E22" s="4">
        <v>2</v>
      </c>
      <c r="F22" s="4"/>
      <c r="G22" s="3" t="s">
        <v>93</v>
      </c>
      <c r="H22" s="4"/>
      <c r="I22" s="4"/>
      <c r="J22" s="7">
        <f t="shared" si="0"/>
        <v>200</v>
      </c>
      <c r="K22" s="7">
        <v>0.2</v>
      </c>
      <c r="L22" s="7">
        <f t="shared" si="1"/>
        <v>0.4</v>
      </c>
      <c r="M22">
        <f t="shared" si="2"/>
        <v>40</v>
      </c>
    </row>
    <row r="23" spans="1:20" ht="28.8">
      <c r="A23" s="3">
        <v>22</v>
      </c>
      <c r="B23" s="3" t="s">
        <v>102</v>
      </c>
      <c r="C23" s="3" t="s">
        <v>103</v>
      </c>
      <c r="D23" s="3" t="s">
        <v>104</v>
      </c>
      <c r="E23" s="4">
        <v>4</v>
      </c>
      <c r="F23" s="4"/>
      <c r="G23" s="3" t="s">
        <v>105</v>
      </c>
      <c r="H23" s="3" t="s">
        <v>97</v>
      </c>
      <c r="I23" s="3" t="s">
        <v>106</v>
      </c>
      <c r="J23" s="7">
        <f t="shared" si="0"/>
        <v>400</v>
      </c>
      <c r="K23" s="7">
        <v>1</v>
      </c>
      <c r="L23" s="7">
        <f t="shared" si="1"/>
        <v>4</v>
      </c>
      <c r="M23">
        <f t="shared" si="2"/>
        <v>400</v>
      </c>
      <c r="S23" t="s">
        <v>157</v>
      </c>
      <c r="T23">
        <v>500</v>
      </c>
    </row>
    <row r="24" spans="1:20" ht="28.8">
      <c r="A24" s="3">
        <v>23</v>
      </c>
      <c r="B24" s="3" t="s">
        <v>107</v>
      </c>
      <c r="C24" s="3" t="s">
        <v>108</v>
      </c>
      <c r="D24" s="3" t="s">
        <v>109</v>
      </c>
      <c r="E24" s="4">
        <v>2</v>
      </c>
      <c r="F24" s="4"/>
      <c r="G24" s="3" t="s">
        <v>93</v>
      </c>
      <c r="H24" s="3" t="s">
        <v>97</v>
      </c>
      <c r="I24" s="3" t="s">
        <v>110</v>
      </c>
      <c r="J24" s="7">
        <f t="shared" si="0"/>
        <v>200</v>
      </c>
      <c r="K24" s="7">
        <v>0.2</v>
      </c>
      <c r="L24" s="7">
        <f t="shared" si="1"/>
        <v>0.4</v>
      </c>
      <c r="M24">
        <f t="shared" si="2"/>
        <v>40</v>
      </c>
      <c r="S24" t="s">
        <v>158</v>
      </c>
      <c r="T24">
        <v>200</v>
      </c>
    </row>
    <row r="25" spans="1:20" ht="28.8">
      <c r="A25" s="3">
        <v>24</v>
      </c>
      <c r="B25" s="3" t="s">
        <v>111</v>
      </c>
      <c r="C25" s="3" t="s">
        <v>112</v>
      </c>
      <c r="D25" s="3" t="s">
        <v>113</v>
      </c>
      <c r="E25" s="4">
        <v>2</v>
      </c>
      <c r="F25" s="3" t="s">
        <v>12</v>
      </c>
      <c r="G25" s="3" t="s">
        <v>93</v>
      </c>
      <c r="H25" s="3" t="s">
        <v>97</v>
      </c>
      <c r="I25" s="3" t="s">
        <v>114</v>
      </c>
      <c r="J25" s="7">
        <f t="shared" si="0"/>
        <v>200</v>
      </c>
      <c r="K25" s="7">
        <v>0.2</v>
      </c>
      <c r="L25" s="7">
        <f t="shared" si="1"/>
        <v>0.4</v>
      </c>
      <c r="M25">
        <f t="shared" si="2"/>
        <v>40</v>
      </c>
      <c r="S25" t="s">
        <v>159</v>
      </c>
      <c r="T25">
        <v>200</v>
      </c>
    </row>
    <row r="26" spans="1:20" ht="28.8">
      <c r="A26" s="3">
        <v>25</v>
      </c>
      <c r="B26" s="3" t="s">
        <v>115</v>
      </c>
      <c r="C26" s="3" t="s">
        <v>116</v>
      </c>
      <c r="D26" s="3" t="s">
        <v>117</v>
      </c>
      <c r="E26" s="4">
        <v>1</v>
      </c>
      <c r="F26" s="4"/>
      <c r="G26" s="3" t="s">
        <v>93</v>
      </c>
      <c r="H26" s="3" t="s">
        <v>97</v>
      </c>
      <c r="I26" s="3" t="s">
        <v>118</v>
      </c>
      <c r="J26" s="7">
        <f t="shared" si="0"/>
        <v>100</v>
      </c>
      <c r="K26" s="7">
        <v>0.2</v>
      </c>
      <c r="L26" s="7">
        <f t="shared" si="1"/>
        <v>0.2</v>
      </c>
      <c r="M26">
        <f t="shared" si="2"/>
        <v>20</v>
      </c>
    </row>
    <row r="27" spans="1:20" ht="28.8">
      <c r="A27" s="3">
        <v>26</v>
      </c>
      <c r="B27" s="3" t="s">
        <v>119</v>
      </c>
      <c r="C27" s="3" t="s">
        <v>120</v>
      </c>
      <c r="D27" s="3" t="s">
        <v>121</v>
      </c>
      <c r="E27" s="4">
        <v>1</v>
      </c>
      <c r="F27" s="4"/>
      <c r="G27" s="3" t="s">
        <v>93</v>
      </c>
      <c r="H27" s="3" t="s">
        <v>97</v>
      </c>
      <c r="I27" s="3" t="s">
        <v>122</v>
      </c>
      <c r="J27" s="7">
        <f t="shared" si="0"/>
        <v>100</v>
      </c>
      <c r="K27" s="7">
        <v>0.2</v>
      </c>
      <c r="L27" s="7">
        <f t="shared" si="1"/>
        <v>0.2</v>
      </c>
      <c r="M27">
        <f t="shared" si="2"/>
        <v>20</v>
      </c>
    </row>
    <row r="28" spans="1:20" ht="28.8">
      <c r="A28" s="3">
        <v>27</v>
      </c>
      <c r="B28" s="3" t="s">
        <v>123</v>
      </c>
      <c r="C28" s="3" t="s">
        <v>124</v>
      </c>
      <c r="D28" s="3" t="s">
        <v>125</v>
      </c>
      <c r="E28" s="4">
        <v>1</v>
      </c>
      <c r="F28" s="4"/>
      <c r="G28" s="3" t="s">
        <v>93</v>
      </c>
      <c r="H28" s="3" t="s">
        <v>97</v>
      </c>
      <c r="I28" s="3" t="s">
        <v>126</v>
      </c>
      <c r="J28" s="7">
        <f t="shared" si="0"/>
        <v>100</v>
      </c>
      <c r="K28" s="7">
        <v>0.2</v>
      </c>
      <c r="L28" s="7">
        <f t="shared" si="1"/>
        <v>0.2</v>
      </c>
      <c r="M28">
        <f t="shared" si="2"/>
        <v>20</v>
      </c>
    </row>
    <row r="29" spans="1:20" ht="28.8">
      <c r="A29" s="3">
        <v>28</v>
      </c>
      <c r="B29" s="3" t="s">
        <v>127</v>
      </c>
      <c r="C29" s="3" t="s">
        <v>128</v>
      </c>
      <c r="D29" s="3" t="s">
        <v>129</v>
      </c>
      <c r="E29" s="4">
        <v>1</v>
      </c>
      <c r="F29" s="4"/>
      <c r="G29" s="3" t="s">
        <v>93</v>
      </c>
      <c r="H29" s="3" t="s">
        <v>97</v>
      </c>
      <c r="I29" s="3" t="s">
        <v>130</v>
      </c>
      <c r="J29" s="7">
        <f t="shared" si="0"/>
        <v>100</v>
      </c>
      <c r="K29" s="7">
        <v>0.2</v>
      </c>
      <c r="L29" s="7">
        <f t="shared" si="1"/>
        <v>0.2</v>
      </c>
      <c r="M29">
        <f t="shared" si="2"/>
        <v>20</v>
      </c>
    </row>
    <row r="30" spans="1:20" ht="28.8">
      <c r="A30" s="3">
        <v>29</v>
      </c>
      <c r="B30" s="3" t="s">
        <v>131</v>
      </c>
      <c r="C30" s="3" t="s">
        <v>132</v>
      </c>
      <c r="D30" s="3" t="s">
        <v>133</v>
      </c>
      <c r="E30" s="4">
        <v>1</v>
      </c>
      <c r="F30" s="4"/>
      <c r="G30" s="3" t="s">
        <v>134</v>
      </c>
      <c r="H30" s="3" t="s">
        <v>97</v>
      </c>
      <c r="I30" s="3" t="s">
        <v>135</v>
      </c>
      <c r="J30" s="7">
        <f t="shared" si="0"/>
        <v>100</v>
      </c>
      <c r="K30" s="7">
        <v>1.5</v>
      </c>
      <c r="L30" s="7">
        <f t="shared" si="1"/>
        <v>1.5</v>
      </c>
      <c r="M30">
        <f t="shared" si="2"/>
        <v>150</v>
      </c>
    </row>
    <row r="31" spans="1:20" ht="28.8">
      <c r="A31" s="3">
        <v>30</v>
      </c>
      <c r="B31" s="3" t="s">
        <v>136</v>
      </c>
      <c r="C31" s="3" t="s">
        <v>137</v>
      </c>
      <c r="D31" s="3" t="s">
        <v>138</v>
      </c>
      <c r="E31" s="4">
        <v>1</v>
      </c>
      <c r="F31" s="4"/>
      <c r="G31" s="3" t="s">
        <v>93</v>
      </c>
      <c r="H31" s="3" t="s">
        <v>139</v>
      </c>
      <c r="I31" s="3" t="s">
        <v>140</v>
      </c>
      <c r="J31" s="7">
        <f t="shared" si="0"/>
        <v>100</v>
      </c>
      <c r="K31" s="7">
        <v>1</v>
      </c>
      <c r="L31" s="7">
        <f t="shared" si="1"/>
        <v>1</v>
      </c>
      <c r="M31">
        <f t="shared" si="2"/>
        <v>100</v>
      </c>
    </row>
    <row r="32" spans="1:20" ht="43.2">
      <c r="A32" s="3">
        <v>31</v>
      </c>
      <c r="B32" s="3" t="s">
        <v>141</v>
      </c>
      <c r="C32" s="3" t="s">
        <v>142</v>
      </c>
      <c r="D32" s="3" t="s">
        <v>143</v>
      </c>
      <c r="E32" s="4">
        <v>1</v>
      </c>
      <c r="F32" s="4"/>
      <c r="G32" s="3" t="s">
        <v>144</v>
      </c>
      <c r="H32" s="3" t="s">
        <v>139</v>
      </c>
      <c r="I32" s="3" t="s">
        <v>142</v>
      </c>
      <c r="J32" s="7">
        <f t="shared" si="0"/>
        <v>100</v>
      </c>
      <c r="K32" s="7">
        <v>10</v>
      </c>
      <c r="L32" s="7">
        <f t="shared" si="1"/>
        <v>10</v>
      </c>
      <c r="M32">
        <f t="shared" si="2"/>
        <v>1000</v>
      </c>
    </row>
    <row r="33" spans="1:13" ht="28.8">
      <c r="A33" s="3">
        <v>32</v>
      </c>
      <c r="B33" s="3" t="s">
        <v>145</v>
      </c>
      <c r="C33" s="3" t="s">
        <v>146</v>
      </c>
      <c r="D33" s="3" t="s">
        <v>147</v>
      </c>
      <c r="E33" s="4">
        <v>1</v>
      </c>
      <c r="F33" s="4"/>
      <c r="G33" s="3" t="s">
        <v>148</v>
      </c>
      <c r="H33" s="3" t="s">
        <v>89</v>
      </c>
      <c r="I33" s="3" t="s">
        <v>146</v>
      </c>
      <c r="J33" s="7">
        <f t="shared" si="0"/>
        <v>100</v>
      </c>
      <c r="K33" s="7">
        <v>90</v>
      </c>
      <c r="L33" s="7">
        <f t="shared" si="1"/>
        <v>90</v>
      </c>
      <c r="M33">
        <f t="shared" si="2"/>
        <v>9000</v>
      </c>
    </row>
    <row r="34" spans="1:13" ht="28.8">
      <c r="A34" s="3">
        <v>33</v>
      </c>
      <c r="B34" s="3" t="s">
        <v>149</v>
      </c>
      <c r="C34" s="3" t="s">
        <v>150</v>
      </c>
      <c r="D34" s="3" t="s">
        <v>151</v>
      </c>
      <c r="E34" s="4">
        <v>1</v>
      </c>
      <c r="F34" s="3" t="s">
        <v>152</v>
      </c>
      <c r="G34" s="3" t="s">
        <v>153</v>
      </c>
      <c r="H34" s="3" t="s">
        <v>89</v>
      </c>
      <c r="I34" s="3" t="s">
        <v>150</v>
      </c>
      <c r="J34" s="7">
        <f t="shared" si="0"/>
        <v>100</v>
      </c>
      <c r="K34" s="7">
        <v>20</v>
      </c>
      <c r="L34" s="7">
        <f t="shared" si="1"/>
        <v>20</v>
      </c>
      <c r="M34">
        <f t="shared" si="2"/>
        <v>2000</v>
      </c>
    </row>
    <row r="35" spans="1:13">
      <c r="I35" s="5" t="s">
        <v>156</v>
      </c>
      <c r="L35">
        <f>SUM(L2:L34)</f>
        <v>491.59999999999991</v>
      </c>
      <c r="M35">
        <f>SUM(M2:M34)</f>
        <v>49160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7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Materials-3S_BMS</vt:lpstr>
      <vt:lpstr>'Bill of Materials-3S_BMS'!Print_Titles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Harishkumaar Moorthy</dc:creator>
  <cp:lastModifiedBy>Harishkumaar Moorthy</cp:lastModifiedBy>
  <dcterms:created xsi:type="dcterms:W3CDTF">2024-01-07T15:14:43Z</dcterms:created>
  <dcterms:modified xsi:type="dcterms:W3CDTF">2024-01-11T16:00:30Z</dcterms:modified>
</cp:coreProperties>
</file>