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1] - Personal\[5] - Personal Development\[1] - Projects\[5] - 3S_BMS\V1I1\Project Outputs for 3S_BMS\Output\BOM\"/>
    </mc:Choice>
  </mc:AlternateContent>
  <xr:revisionPtr revIDLastSave="0" documentId="13_ncr:1_{3AD57E5D-FC9B-4B01-961D-0817C72F8D5D}" xr6:coauthVersionLast="47" xr6:coauthVersionMax="47" xr10:uidLastSave="{00000000-0000-0000-0000-000000000000}"/>
  <bookViews>
    <workbookView xWindow="0" yWindow="0" windowWidth="23040" windowHeight="12240" xr2:uid="{A7156264-5C75-445E-A7F0-42932A520570}"/>
  </bookViews>
  <sheets>
    <sheet name="Bill of Materials-3S_BMS" sheetId="1" r:id="rId1"/>
  </sheets>
  <definedNames>
    <definedName name="_xlnm.Print_Titles" localSheetId="0">'Bill of Materials-3S_BMS'!$1:$1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R9" i="1" s="1"/>
  <c r="Q10" i="1"/>
  <c r="Q11" i="1"/>
  <c r="R11" i="1" s="1"/>
  <c r="Q12" i="1"/>
  <c r="R12" i="1" s="1"/>
  <c r="Q13" i="1"/>
  <c r="Q14" i="1"/>
  <c r="Q15" i="1"/>
  <c r="Q16" i="1"/>
  <c r="Q17" i="1"/>
  <c r="Q18" i="1"/>
  <c r="R18" i="1" s="1"/>
  <c r="Q19" i="1"/>
  <c r="Q20" i="1"/>
  <c r="R20" i="1" s="1"/>
  <c r="Q21" i="1"/>
  <c r="Q22" i="1"/>
  <c r="Q23" i="1"/>
  <c r="Q24" i="1"/>
  <c r="Q25" i="1"/>
  <c r="R25" i="1" s="1"/>
  <c r="Q26" i="1"/>
  <c r="R26" i="1" s="1"/>
  <c r="Q27" i="1"/>
  <c r="R27" i="1" s="1"/>
  <c r="Q28" i="1"/>
  <c r="R28" i="1" s="1"/>
  <c r="Q29" i="1"/>
  <c r="Q30" i="1"/>
  <c r="Q31" i="1"/>
  <c r="Q33" i="1"/>
  <c r="R33" i="1" s="1"/>
  <c r="Q34" i="1"/>
  <c r="R34" i="1" s="1"/>
  <c r="R3" i="1"/>
  <c r="R4" i="1"/>
  <c r="R7" i="1"/>
  <c r="R8" i="1"/>
  <c r="Q2" i="1"/>
  <c r="R2" i="1" s="1"/>
  <c r="R5" i="1"/>
  <c r="R6" i="1"/>
  <c r="R13" i="1"/>
  <c r="R15" i="1"/>
  <c r="R21" i="1"/>
  <c r="R22" i="1"/>
  <c r="R23" i="1"/>
  <c r="R24" i="1"/>
  <c r="R29" i="1"/>
  <c r="R30" i="1"/>
  <c r="R31" i="1"/>
  <c r="R35" i="1" l="1"/>
</calcChain>
</file>

<file path=xl/sharedStrings.xml><?xml version="1.0" encoding="utf-8"?>
<sst xmlns="http://schemas.openxmlformats.org/spreadsheetml/2006/main" count="300" uniqueCount="203">
  <si>
    <t>Line #</t>
  </si>
  <si>
    <t>Name</t>
  </si>
  <si>
    <t>Description</t>
  </si>
  <si>
    <t>Designator</t>
  </si>
  <si>
    <t>Quantity</t>
  </si>
  <si>
    <t>Case/Package</t>
  </si>
  <si>
    <t>Footprint</t>
  </si>
  <si>
    <t>Manufacturer 1</t>
  </si>
  <si>
    <t>Manufacturer Part Number 1</t>
  </si>
  <si>
    <t>Manufacturer Lifecycle 1</t>
  </si>
  <si>
    <t>Supplier 1</t>
  </si>
  <si>
    <t>Supplier Part Number 1</t>
  </si>
  <si>
    <t>1uF</t>
  </si>
  <si>
    <t>Cap, 1UF, 16V, Mlcc, 0805;</t>
  </si>
  <si>
    <t>C1, C2, C4, C6, C9, C10</t>
  </si>
  <si>
    <t>0805</t>
  </si>
  <si>
    <t>CAP_0805</t>
  </si>
  <si>
    <t>Mouser</t>
  </si>
  <si>
    <t>Multilayer Ceramic Capacitor, 1 uF, 50 V, ± 10%, X7R, 0805 [2012 Metric]</t>
  </si>
  <si>
    <t>C3</t>
  </si>
  <si>
    <t>0.1uF</t>
  </si>
  <si>
    <t>Multilayer Ceramic Capacitor, 0.1 uF, 16 V, ± 10%, X7R, 0805 [2012 Metric]</t>
  </si>
  <si>
    <t>C5, C7, C8, C11, C12</t>
  </si>
  <si>
    <t>SMD Comm X7R 0805 (2012Metric) Ceramic Capacitor 0.079Lx0.049W 2.00mmx1.25mm X7R ±10% 0.1muF</t>
  </si>
  <si>
    <t>C13, C18</t>
  </si>
  <si>
    <t>KEMET</t>
  </si>
  <si>
    <t>C0805C104K5RAC7210</t>
  </si>
  <si>
    <t>Volume Production</t>
  </si>
  <si>
    <t>80-C0805C104K5R7210</t>
  </si>
  <si>
    <t>22uF</t>
  </si>
  <si>
    <t>0805 25 V 22 uF ±20% Tolerance X5R Monolithic Ceramic Chip Capacitor</t>
  </si>
  <si>
    <t>C14, C15</t>
  </si>
  <si>
    <t>Murata</t>
  </si>
  <si>
    <t>GRM21BR61E226ME44K</t>
  </si>
  <si>
    <t>Digi-Key</t>
  </si>
  <si>
    <t>490-14661-1-ND</t>
  </si>
  <si>
    <t>10uF</t>
  </si>
  <si>
    <t>Multilayer Ceramic Capacitor, 10 uF, 25 V, ± 10%, X5R, 1206 [3216 Metric]</t>
  </si>
  <si>
    <t>C16, C17</t>
  </si>
  <si>
    <t>1206</t>
  </si>
  <si>
    <t>CAP_1206</t>
  </si>
  <si>
    <t>C1206C106K3PACTU</t>
  </si>
  <si>
    <t>399-C1206C106K3PAC7800DKR-ND</t>
  </si>
  <si>
    <t>1800001</t>
  </si>
  <si>
    <t>PCB Terminal Screw 2.54mm 20AWG 160V 6A 2 Position Combicon Control Series</t>
  </si>
  <si>
    <t>CON1</t>
  </si>
  <si>
    <t>CON_ED_2POS_TH_2.54mm</t>
  </si>
  <si>
    <t>Phoenix Contact</t>
  </si>
  <si>
    <t>277-17216-ND</t>
  </si>
  <si>
    <t>PJ-002A</t>
  </si>
  <si>
    <t>2.0 x 6.5 mm, 2.5 A, Horizontal, Through Hole, Dc Power Jack Connector</t>
  </si>
  <si>
    <t>CON2</t>
  </si>
  <si>
    <t>CUI_PJ-002A</t>
  </si>
  <si>
    <t>CUI</t>
  </si>
  <si>
    <t>CP-002A-ND</t>
  </si>
  <si>
    <t>1042P</t>
  </si>
  <si>
    <t>Cylindrical Battery Contacts, Clips, Holders &amp; Springs SMT Polarized Holder for 18650 Battery</t>
  </si>
  <si>
    <t>CON3, CON4, CON5</t>
  </si>
  <si>
    <t>Keystone Electronics</t>
  </si>
  <si>
    <t>36-1042P-ND</t>
  </si>
  <si>
    <t>HSMS-C190</t>
  </si>
  <si>
    <t>LED Low-Power Uni-Color Red 630nm 2.1V 2-Pin Chip LED T/R</t>
  </si>
  <si>
    <t>DS1, DS2, DS3</t>
  </si>
  <si>
    <t>LED_0603</t>
  </si>
  <si>
    <t>Broadcom Avago</t>
  </si>
  <si>
    <t>516-1422-1-ND</t>
  </si>
  <si>
    <t>HSMG-C190</t>
  </si>
  <si>
    <t>Green 572nm LED Indication - Discrete 2.2V 0603 (1608 Metric)</t>
  </si>
  <si>
    <t>DS4, DS7</t>
  </si>
  <si>
    <t>516-1425-1-ND</t>
  </si>
  <si>
    <t>BAS16J,135</t>
  </si>
  <si>
    <t>Rectifier Diode, 1 Phase, 1 Element, 0.25A, 100V V(RRM), Silicon</t>
  </si>
  <si>
    <t>DS5</t>
  </si>
  <si>
    <t>SOD323F</t>
  </si>
  <si>
    <t>Nexperia</t>
  </si>
  <si>
    <t>BAS16J135</t>
  </si>
  <si>
    <t>1727-4797-1-ND</t>
  </si>
  <si>
    <t>MMXZ5246B-TP</t>
  </si>
  <si>
    <t>Diode Zener Single 16V 5% 200mW 2-Pin SOD-323 T/R</t>
  </si>
  <si>
    <t>DS6</t>
  </si>
  <si>
    <t>SOD323 Zener</t>
  </si>
  <si>
    <t>MCC</t>
  </si>
  <si>
    <t>353-MMXZ5246B-TPCT-ND</t>
  </si>
  <si>
    <t>3.3uH</t>
  </si>
  <si>
    <t>Power Choke Shielded Wirewound 3.3uH/2.75uH 20% 100KHz 6.5A 17.2mOhm DCR T/R</t>
  </si>
  <si>
    <t>L1</t>
  </si>
  <si>
    <t>7040</t>
  </si>
  <si>
    <t>Non-Standard_IND 744311330</t>
  </si>
  <si>
    <t>Wurth Electronics</t>
  </si>
  <si>
    <t>744311330</t>
  </si>
  <si>
    <t>732-1152-1-ND</t>
  </si>
  <si>
    <t>Header 5X2</t>
  </si>
  <si>
    <t>Header, 5-Pin, Dual row</t>
  </si>
  <si>
    <t>P1</t>
  </si>
  <si>
    <t>HDR2X5</t>
  </si>
  <si>
    <t>Header 2X2</t>
  </si>
  <si>
    <t>Header, 2-Pin, Dual row</t>
  </si>
  <si>
    <t>P2</t>
  </si>
  <si>
    <t>HDR2X2</t>
  </si>
  <si>
    <t>IRF7319TRPBF</t>
  </si>
  <si>
    <t>IRF7319PBF Dual N/P-channel MOSFET Transistor, 4.9 A, 6.5 A, 30 V, 8-Pin SOIC | Infineon IRF7319PBF</t>
  </si>
  <si>
    <t>Q1</t>
  </si>
  <si>
    <t>SO-8_IRF7319</t>
  </si>
  <si>
    <t>Infineon</t>
  </si>
  <si>
    <t>IRF7319PBFCT-ND</t>
  </si>
  <si>
    <t>CSD18534Q5A</t>
  </si>
  <si>
    <t>Trans MOSFET N-CH Si 60V 50A 8-Pin VSONP EP T/R</t>
  </si>
  <si>
    <t>Q2, Q3</t>
  </si>
  <si>
    <t>Q5A</t>
  </si>
  <si>
    <t>Texas Instruments</t>
  </si>
  <si>
    <t>296-35583-1-ND</t>
  </si>
  <si>
    <t>10K</t>
  </si>
  <si>
    <t>SMD Chip Resistor, 10 kOhm, ± 1%, 125 mW, 0805 [2012 Metric], Thick Film, General Purpose</t>
  </si>
  <si>
    <t>R1, R2, R6, R7, R9, R17, R27, R29</t>
  </si>
  <si>
    <t>RES_0805</t>
  </si>
  <si>
    <t>Rs</t>
  </si>
  <si>
    <t>1K</t>
  </si>
  <si>
    <t>SMD Chip Resistor, 1 kOhm, ± 1%, 125 mW, 0805 [2012 Metric], Thick Film, General Purpose</t>
  </si>
  <si>
    <t>R3, R8, R12, R16, R26</t>
  </si>
  <si>
    <t>Yageo</t>
  </si>
  <si>
    <t>RC0805FR-071KL</t>
  </si>
  <si>
    <t>311-1.00KCRCT-ND</t>
  </si>
  <si>
    <t>100K</t>
  </si>
  <si>
    <t>SMD Chip Resistor, 100 kOhm, ± 1%, 125 mW, 0805 [2012 Metric], Thick Film, General Purpose</t>
  </si>
  <si>
    <t>R4, R10</t>
  </si>
  <si>
    <t>Future Electronics</t>
  </si>
  <si>
    <t>49.9R</t>
  </si>
  <si>
    <t>SMD Chip Resistor, 49.9 Ohm, ± 1%, 250 mW, 1206 [3216 Metric], Thick Film, General Purpose</t>
  </si>
  <si>
    <t>R5, R11, R13, R19</t>
  </si>
  <si>
    <t>RES_1206</t>
  </si>
  <si>
    <t>RC1206FR-0749R9L</t>
  </si>
  <si>
    <t>311-49.9FRCT-ND</t>
  </si>
  <si>
    <t>100R</t>
  </si>
  <si>
    <t>SMD Chip Resistor, 100 Ohm, ± 1%, 125 mW, 0805 [2012 Metric], Thick Film, General Purpose</t>
  </si>
  <si>
    <t>R14, R15</t>
  </si>
  <si>
    <t>RC0805FR-07100RL</t>
  </si>
  <si>
    <t>311-100CRCT-ND</t>
  </si>
  <si>
    <t>5.1K</t>
  </si>
  <si>
    <t>SMD Chip Resistor, 5.1 kOhm, ± 1%, 125 mW, 0805 [2012 Metric], Thick Film, General Purpose</t>
  </si>
  <si>
    <t>R18, R20</t>
  </si>
  <si>
    <t>RC0805FR-075K1L</t>
  </si>
  <si>
    <t>311-5.10KCRCT-ND</t>
  </si>
  <si>
    <t>1M</t>
  </si>
  <si>
    <t>SMD Chip Resistor, 1 MOhm, ± 1%, 125 mW, 0805 [2012 Metric], Thick Film, General Purpose</t>
  </si>
  <si>
    <t>R21</t>
  </si>
  <si>
    <t>RC0805FR-131ML</t>
  </si>
  <si>
    <t>13-RC0805FR-131MLCT-ND</t>
  </si>
  <si>
    <t>470K</t>
  </si>
  <si>
    <t>SMD Chip Resistor, 470 kOhm, ± 5%, 125 mW, 0805 [2012 Metric], Thick Film, General Purpose</t>
  </si>
  <si>
    <t>R22</t>
  </si>
  <si>
    <t>RC0805JR-07470KL</t>
  </si>
  <si>
    <t>311-470KARCT-ND</t>
  </si>
  <si>
    <t>10M</t>
  </si>
  <si>
    <t>Res Thick Film 0805 10M Ohm 5% 0.125W(1/8W) ±100ppm/°C Pad SMD T/R</t>
  </si>
  <si>
    <t>R23</t>
  </si>
  <si>
    <t>RC0805JR-0710ML</t>
  </si>
  <si>
    <t>311-10MARCT-ND</t>
  </si>
  <si>
    <t>3M</t>
  </si>
  <si>
    <t>Res Thick Film 0805 3M Ohm 5% 1/8W ±100ppm/°C SMD Paper T/R</t>
  </si>
  <si>
    <t>R24</t>
  </si>
  <si>
    <t>RC0805JR-073ML</t>
  </si>
  <si>
    <t>311-3.0MARCT-ND</t>
  </si>
  <si>
    <t>0.01R</t>
  </si>
  <si>
    <t>SMD Current Sense Resistor, 10 Milliohm, ± 1%, 500 mW, 2010 [5025 Metric], Metal Film</t>
  </si>
  <si>
    <t>R25</t>
  </si>
  <si>
    <t>RES_2010</t>
  </si>
  <si>
    <t>PE2010FKE070R01L</t>
  </si>
  <si>
    <t>Not Recommended for New Design</t>
  </si>
  <si>
    <t>13-PE2010FKE070R01LCT-ND</t>
  </si>
  <si>
    <t>54.9K</t>
  </si>
  <si>
    <t>Res Thick Film 0805 54.9K Ohm 1% 1/8W ±100ppm/°C Molded SMD Punched Carrier T/R</t>
  </si>
  <si>
    <t>R28</t>
  </si>
  <si>
    <t>Panasonic</t>
  </si>
  <si>
    <t>ERJ-6ENF5492V</t>
  </si>
  <si>
    <t>P54.9KCDKR-ND</t>
  </si>
  <si>
    <t>EVP-AA602W</t>
  </si>
  <si>
    <t>SWITCH TACTILE SPST-NO 0.02A 15V</t>
  </si>
  <si>
    <t>SW1</t>
  </si>
  <si>
    <t>SW_Tactile_SPDT EVP-AA602W</t>
  </si>
  <si>
    <t>10-EVP-AA602WCT-ND</t>
  </si>
  <si>
    <t>BQ7791500PWR</t>
  </si>
  <si>
    <t>Battery Protection Li-Ion/Li-Polymer 1mA 0V to 25V 24-Pin TSSOP T/R</t>
  </si>
  <si>
    <t>U1</t>
  </si>
  <si>
    <t>TSSOP24</t>
  </si>
  <si>
    <t>296-50995-1-ND</t>
  </si>
  <si>
    <t>TPS562201DDCR</t>
  </si>
  <si>
    <t>IC REG BUCK ADJ 2A SYNC SOT6</t>
  </si>
  <si>
    <t>U2</t>
  </si>
  <si>
    <t>SOT-23-6</t>
  </si>
  <si>
    <t>SOT-23-6 Thin</t>
  </si>
  <si>
    <t>296-44397-1-ND</t>
  </si>
  <si>
    <t>TI</t>
  </si>
  <si>
    <t>Website</t>
  </si>
  <si>
    <t>Received</t>
  </si>
  <si>
    <t>Alternate Part No.</t>
  </si>
  <si>
    <t>Yes</t>
  </si>
  <si>
    <t>STS342A4P | ComKey.in - India's Online Electronic Component Store || Online E-Components Store || Electronic Component Suppliers in India || Electronics Components Store</t>
  </si>
  <si>
    <t>Ordered Quantity</t>
  </si>
  <si>
    <t>WR08X5492FTL | ComKey.in - India's Online Electronic Component Store || Online E-Components Store || Electronic Component Suppliers in India || Electronics Components Store</t>
  </si>
  <si>
    <t>NR6045-3R3 3.3uH - 5.9 A SMD Inductor | Sharvielectronics: Best Online Electronic Products Bangalore</t>
  </si>
  <si>
    <t>Robu</t>
  </si>
  <si>
    <t>Remaining Quantity</t>
  </si>
  <si>
    <t>Boards That can Be made of remaining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</si>
</sst>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3" borderId="0" xfId="0" applyFill="1"/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0" fillId="4" borderId="0" xfId="0" applyFill="1"/>
    <xf numFmtId="0" fontId="1" fillId="4" borderId="0" xfId="1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arvielectronics.com/product/nr6045-3r3-3-3uh-5-9-a-smd-inductor/" TargetMode="External"/><Relationship Id="rId2" Type="http://schemas.openxmlformats.org/officeDocument/2006/relationships/hyperlink" Target="https://www.comkey.in/passive-components/resistors/wr08x5492ftl" TargetMode="External"/><Relationship Id="rId1" Type="http://schemas.openxmlformats.org/officeDocument/2006/relationships/hyperlink" Target="https://www.comkey.in/electromechanical/switches/sts342a4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32BD-AC20-4899-8662-9FEEF1425ACA}">
  <sheetPr>
    <pageSetUpPr fitToPage="1"/>
  </sheetPr>
  <dimension ref="A1:R35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33" sqref="R33:R34"/>
    </sheetView>
  </sheetViews>
  <sheetFormatPr defaultRowHeight="14.4" x14ac:dyDescent="0.3"/>
  <cols>
    <col min="2" max="2" width="18.88671875" customWidth="1"/>
    <col min="3" max="3" width="12.77734375" customWidth="1"/>
    <col min="4" max="4" width="12.44140625" customWidth="1"/>
    <col min="5" max="5" width="11" customWidth="1"/>
    <col min="6" max="6" width="14.6640625" customWidth="1"/>
    <col min="7" max="7" width="11.21875" customWidth="1"/>
    <col min="8" max="8" width="20.88671875" customWidth="1"/>
    <col min="9" max="9" width="26" customWidth="1"/>
    <col min="10" max="10" width="22.5546875" customWidth="1"/>
    <col min="11" max="11" width="18.88671875" customWidth="1"/>
    <col min="12" max="12" width="21.88671875" customWidth="1"/>
    <col min="13" max="13" width="3.109375" hidden="1" customWidth="1"/>
    <col min="14" max="14" width="15.6640625" customWidth="1"/>
    <col min="15" max="15" width="16.44140625" bestFit="1" customWidth="1"/>
    <col min="16" max="16" width="16.6640625" bestFit="1" customWidth="1"/>
    <col min="17" max="17" width="18.5546875" bestFit="1" customWidth="1"/>
  </cols>
  <sheetData>
    <row r="1" spans="1:1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192</v>
      </c>
      <c r="N1" s="3" t="s">
        <v>193</v>
      </c>
      <c r="O1" s="3" t="s">
        <v>197</v>
      </c>
      <c r="P1" s="3" t="s">
        <v>194</v>
      </c>
      <c r="Q1" s="1" t="s">
        <v>201</v>
      </c>
      <c r="R1" s="1" t="s">
        <v>202</v>
      </c>
    </row>
    <row r="2" spans="1:18" s="8" customFormat="1" ht="28.8" x14ac:dyDescent="0.3">
      <c r="A2" s="5">
        <v>1</v>
      </c>
      <c r="B2" s="5" t="s">
        <v>12</v>
      </c>
      <c r="C2" s="5" t="s">
        <v>13</v>
      </c>
      <c r="D2" s="5" t="s">
        <v>14</v>
      </c>
      <c r="E2" s="6">
        <v>6</v>
      </c>
      <c r="F2" s="5" t="s">
        <v>15</v>
      </c>
      <c r="G2" s="5" t="s">
        <v>16</v>
      </c>
      <c r="H2" s="6"/>
      <c r="I2" s="6"/>
      <c r="J2" s="6"/>
      <c r="K2" s="5" t="s">
        <v>17</v>
      </c>
      <c r="L2" s="6"/>
      <c r="M2" s="7"/>
      <c r="N2" s="7"/>
      <c r="O2" s="7">
        <v>100</v>
      </c>
      <c r="P2" s="7"/>
      <c r="Q2" s="8">
        <f>O2-(E2*5)</f>
        <v>70</v>
      </c>
      <c r="R2" s="8">
        <f>Q2/E2</f>
        <v>11.666666666666666</v>
      </c>
    </row>
    <row r="3" spans="1:18" s="8" customFormat="1" ht="100.8" x14ac:dyDescent="0.3">
      <c r="A3" s="5">
        <v>2</v>
      </c>
      <c r="B3" s="5" t="s">
        <v>12</v>
      </c>
      <c r="C3" s="5" t="s">
        <v>18</v>
      </c>
      <c r="D3" s="5" t="s">
        <v>19</v>
      </c>
      <c r="E3" s="6">
        <v>1</v>
      </c>
      <c r="F3" s="5" t="s">
        <v>15</v>
      </c>
      <c r="G3" s="5" t="s">
        <v>16</v>
      </c>
      <c r="H3" s="6"/>
      <c r="I3" s="6"/>
      <c r="J3" s="6"/>
      <c r="K3" s="5" t="s">
        <v>17</v>
      </c>
      <c r="L3" s="6"/>
      <c r="M3" s="7"/>
      <c r="N3" s="7"/>
      <c r="O3" s="7">
        <v>50</v>
      </c>
      <c r="P3" s="7"/>
      <c r="Q3" s="8">
        <f t="shared" ref="Q3:Q34" si="0">O3-(E3*5)</f>
        <v>45</v>
      </c>
      <c r="R3" s="8">
        <f t="shared" ref="R3:R34" si="1">Q3/E3</f>
        <v>45</v>
      </c>
    </row>
    <row r="4" spans="1:18" s="8" customFormat="1" ht="100.8" x14ac:dyDescent="0.3">
      <c r="A4" s="5">
        <v>3</v>
      </c>
      <c r="B4" s="5" t="s">
        <v>20</v>
      </c>
      <c r="C4" s="5" t="s">
        <v>21</v>
      </c>
      <c r="D4" s="5" t="s">
        <v>22</v>
      </c>
      <c r="E4" s="6">
        <v>5</v>
      </c>
      <c r="F4" s="5" t="s">
        <v>15</v>
      </c>
      <c r="G4" s="5" t="s">
        <v>16</v>
      </c>
      <c r="H4" s="6"/>
      <c r="I4" s="6"/>
      <c r="J4" s="6"/>
      <c r="K4" s="5" t="s">
        <v>17</v>
      </c>
      <c r="L4" s="6"/>
      <c r="M4" s="7"/>
      <c r="N4" s="7"/>
      <c r="O4" s="7">
        <v>100</v>
      </c>
      <c r="P4" s="7"/>
      <c r="Q4" s="8">
        <f t="shared" si="0"/>
        <v>75</v>
      </c>
      <c r="R4" s="8">
        <f t="shared" si="1"/>
        <v>15</v>
      </c>
    </row>
    <row r="5" spans="1:18" s="8" customFormat="1" ht="144" x14ac:dyDescent="0.3">
      <c r="A5" s="5">
        <v>4</v>
      </c>
      <c r="B5" s="5" t="s">
        <v>20</v>
      </c>
      <c r="C5" s="5" t="s">
        <v>23</v>
      </c>
      <c r="D5" s="5" t="s">
        <v>24</v>
      </c>
      <c r="E5" s="6">
        <v>2</v>
      </c>
      <c r="F5" s="5" t="s">
        <v>15</v>
      </c>
      <c r="G5" s="5" t="s">
        <v>16</v>
      </c>
      <c r="H5" s="5" t="s">
        <v>25</v>
      </c>
      <c r="I5" s="5" t="s">
        <v>26</v>
      </c>
      <c r="J5" s="5" t="s">
        <v>27</v>
      </c>
      <c r="K5" s="5" t="s">
        <v>17</v>
      </c>
      <c r="L5" s="5" t="s">
        <v>28</v>
      </c>
      <c r="M5" s="7"/>
      <c r="N5" s="7"/>
      <c r="O5" s="7">
        <v>50</v>
      </c>
      <c r="P5" s="7"/>
      <c r="Q5" s="8">
        <f t="shared" si="0"/>
        <v>40</v>
      </c>
      <c r="R5" s="8">
        <f t="shared" si="1"/>
        <v>20</v>
      </c>
    </row>
    <row r="6" spans="1:18" s="8" customFormat="1" ht="86.4" x14ac:dyDescent="0.3">
      <c r="A6" s="5">
        <v>5</v>
      </c>
      <c r="B6" s="5" t="s">
        <v>29</v>
      </c>
      <c r="C6" s="5" t="s">
        <v>30</v>
      </c>
      <c r="D6" s="5" t="s">
        <v>31</v>
      </c>
      <c r="E6" s="6">
        <v>2</v>
      </c>
      <c r="F6" s="5" t="s">
        <v>15</v>
      </c>
      <c r="G6" s="5" t="s">
        <v>16</v>
      </c>
      <c r="H6" s="5" t="s">
        <v>32</v>
      </c>
      <c r="I6" s="5" t="s">
        <v>33</v>
      </c>
      <c r="J6" s="5" t="s">
        <v>27</v>
      </c>
      <c r="K6" s="5" t="s">
        <v>34</v>
      </c>
      <c r="L6" s="5" t="s">
        <v>35</v>
      </c>
      <c r="M6" s="7"/>
      <c r="N6" s="7"/>
      <c r="O6" s="7">
        <v>50</v>
      </c>
      <c r="P6" s="7"/>
      <c r="Q6" s="8">
        <f t="shared" si="0"/>
        <v>40</v>
      </c>
      <c r="R6" s="8">
        <f t="shared" si="1"/>
        <v>20</v>
      </c>
    </row>
    <row r="7" spans="1:18" s="8" customFormat="1" ht="100.8" x14ac:dyDescent="0.3">
      <c r="A7" s="5">
        <v>6</v>
      </c>
      <c r="B7" s="5" t="s">
        <v>36</v>
      </c>
      <c r="C7" s="5" t="s">
        <v>37</v>
      </c>
      <c r="D7" s="5" t="s">
        <v>38</v>
      </c>
      <c r="E7" s="6">
        <v>2</v>
      </c>
      <c r="F7" s="5" t="s">
        <v>39</v>
      </c>
      <c r="G7" s="5" t="s">
        <v>40</v>
      </c>
      <c r="H7" s="5" t="s">
        <v>25</v>
      </c>
      <c r="I7" s="5" t="s">
        <v>41</v>
      </c>
      <c r="J7" s="5" t="s">
        <v>27</v>
      </c>
      <c r="K7" s="5" t="s">
        <v>34</v>
      </c>
      <c r="L7" s="5" t="s">
        <v>42</v>
      </c>
      <c r="M7" s="7"/>
      <c r="N7" s="7"/>
      <c r="O7" s="7">
        <v>50</v>
      </c>
      <c r="P7" s="7"/>
      <c r="Q7" s="8">
        <f t="shared" si="0"/>
        <v>40</v>
      </c>
      <c r="R7" s="8">
        <f t="shared" si="1"/>
        <v>20</v>
      </c>
    </row>
    <row r="8" spans="1:18" s="8" customFormat="1" ht="100.8" x14ac:dyDescent="0.3">
      <c r="A8" s="5">
        <v>7</v>
      </c>
      <c r="B8" s="5" t="s">
        <v>43</v>
      </c>
      <c r="C8" s="5" t="s">
        <v>44</v>
      </c>
      <c r="D8" s="5" t="s">
        <v>45</v>
      </c>
      <c r="E8" s="6">
        <v>1</v>
      </c>
      <c r="F8" s="6"/>
      <c r="G8" s="5" t="s">
        <v>46</v>
      </c>
      <c r="H8" s="5" t="s">
        <v>47</v>
      </c>
      <c r="I8" s="5" t="s">
        <v>43</v>
      </c>
      <c r="J8" s="5" t="s">
        <v>27</v>
      </c>
      <c r="K8" s="5" t="s">
        <v>34</v>
      </c>
      <c r="L8" s="5" t="s">
        <v>48</v>
      </c>
      <c r="M8" s="7"/>
      <c r="N8" s="7"/>
      <c r="O8" s="7">
        <v>10</v>
      </c>
      <c r="P8" s="7"/>
      <c r="Q8" s="8">
        <f t="shared" si="0"/>
        <v>5</v>
      </c>
      <c r="R8" s="8">
        <f t="shared" si="1"/>
        <v>5</v>
      </c>
    </row>
    <row r="9" spans="1:18" s="8" customFormat="1" ht="86.4" x14ac:dyDescent="0.3">
      <c r="A9" s="5">
        <v>8</v>
      </c>
      <c r="B9" s="5" t="s">
        <v>49</v>
      </c>
      <c r="C9" s="5" t="s">
        <v>50</v>
      </c>
      <c r="D9" s="5" t="s">
        <v>51</v>
      </c>
      <c r="E9" s="6">
        <v>1</v>
      </c>
      <c r="F9" s="6"/>
      <c r="G9" s="5" t="s">
        <v>52</v>
      </c>
      <c r="H9" s="5" t="s">
        <v>53</v>
      </c>
      <c r="I9" s="5" t="s">
        <v>49</v>
      </c>
      <c r="J9" s="5" t="s">
        <v>27</v>
      </c>
      <c r="K9" s="5" t="s">
        <v>34</v>
      </c>
      <c r="L9" s="5" t="s">
        <v>54</v>
      </c>
      <c r="M9" s="7"/>
      <c r="N9" s="7"/>
      <c r="O9" s="7">
        <v>10</v>
      </c>
      <c r="P9" s="7"/>
      <c r="Q9" s="8">
        <f t="shared" si="0"/>
        <v>5</v>
      </c>
      <c r="R9" s="8">
        <f t="shared" si="1"/>
        <v>5</v>
      </c>
    </row>
    <row r="10" spans="1:18" s="8" customFormat="1" ht="115.2" x14ac:dyDescent="0.3">
      <c r="A10" s="5">
        <v>9</v>
      </c>
      <c r="B10" s="5" t="s">
        <v>55</v>
      </c>
      <c r="C10" s="5" t="s">
        <v>56</v>
      </c>
      <c r="D10" s="5" t="s">
        <v>57</v>
      </c>
      <c r="E10" s="6">
        <v>3</v>
      </c>
      <c r="F10" s="6"/>
      <c r="G10" s="5" t="s">
        <v>55</v>
      </c>
      <c r="H10" s="5" t="s">
        <v>58</v>
      </c>
      <c r="I10" s="5" t="s">
        <v>55</v>
      </c>
      <c r="J10" s="5" t="s">
        <v>27</v>
      </c>
      <c r="K10" s="5" t="s">
        <v>34</v>
      </c>
      <c r="L10" s="5" t="s">
        <v>59</v>
      </c>
      <c r="M10" s="7" t="s">
        <v>200</v>
      </c>
      <c r="N10" s="7"/>
      <c r="O10" s="7">
        <v>15</v>
      </c>
      <c r="P10" s="7"/>
      <c r="Q10" s="8">
        <f t="shared" si="0"/>
        <v>0</v>
      </c>
    </row>
    <row r="11" spans="1:18" s="8" customFormat="1" ht="86.4" x14ac:dyDescent="0.3">
      <c r="A11" s="5">
        <v>10</v>
      </c>
      <c r="B11" s="5" t="s">
        <v>60</v>
      </c>
      <c r="C11" s="5" t="s">
        <v>61</v>
      </c>
      <c r="D11" s="5" t="s">
        <v>62</v>
      </c>
      <c r="E11" s="6">
        <v>3</v>
      </c>
      <c r="F11" s="6"/>
      <c r="G11" s="5" t="s">
        <v>63</v>
      </c>
      <c r="H11" s="5" t="s">
        <v>64</v>
      </c>
      <c r="I11" s="5" t="s">
        <v>60</v>
      </c>
      <c r="J11" s="5" t="s">
        <v>27</v>
      </c>
      <c r="K11" s="5" t="s">
        <v>34</v>
      </c>
      <c r="L11" s="5" t="s">
        <v>65</v>
      </c>
      <c r="M11" s="7"/>
      <c r="N11" s="7"/>
      <c r="O11" s="7">
        <v>50</v>
      </c>
      <c r="P11" s="7"/>
      <c r="Q11" s="8">
        <f t="shared" si="0"/>
        <v>35</v>
      </c>
      <c r="R11" s="8">
        <f t="shared" si="1"/>
        <v>11.666666666666666</v>
      </c>
    </row>
    <row r="12" spans="1:18" s="8" customFormat="1" ht="72" x14ac:dyDescent="0.3">
      <c r="A12" s="5">
        <v>11</v>
      </c>
      <c r="B12" s="5" t="s">
        <v>66</v>
      </c>
      <c r="C12" s="5" t="s">
        <v>67</v>
      </c>
      <c r="D12" s="5" t="s">
        <v>68</v>
      </c>
      <c r="E12" s="6">
        <v>2</v>
      </c>
      <c r="F12" s="6"/>
      <c r="G12" s="5" t="s">
        <v>63</v>
      </c>
      <c r="H12" s="5" t="s">
        <v>64</v>
      </c>
      <c r="I12" s="5" t="s">
        <v>66</v>
      </c>
      <c r="J12" s="5" t="s">
        <v>27</v>
      </c>
      <c r="K12" s="5" t="s">
        <v>34</v>
      </c>
      <c r="L12" s="5" t="s">
        <v>69</v>
      </c>
      <c r="M12" s="7"/>
      <c r="N12" s="7"/>
      <c r="O12" s="7">
        <v>50</v>
      </c>
      <c r="P12" s="7"/>
      <c r="Q12" s="8">
        <f t="shared" si="0"/>
        <v>40</v>
      </c>
      <c r="R12" s="8">
        <f t="shared" si="1"/>
        <v>20</v>
      </c>
    </row>
    <row r="13" spans="1:18" s="8" customFormat="1" ht="100.8" x14ac:dyDescent="0.3">
      <c r="A13" s="5">
        <v>12</v>
      </c>
      <c r="B13" s="5" t="s">
        <v>70</v>
      </c>
      <c r="C13" s="5" t="s">
        <v>71</v>
      </c>
      <c r="D13" s="5" t="s">
        <v>72</v>
      </c>
      <c r="E13" s="6">
        <v>1</v>
      </c>
      <c r="F13" s="6"/>
      <c r="G13" s="5" t="s">
        <v>73</v>
      </c>
      <c r="H13" s="5" t="s">
        <v>74</v>
      </c>
      <c r="I13" s="5" t="s">
        <v>75</v>
      </c>
      <c r="J13" s="5" t="s">
        <v>27</v>
      </c>
      <c r="K13" s="5" t="s">
        <v>34</v>
      </c>
      <c r="L13" s="5" t="s">
        <v>76</v>
      </c>
      <c r="M13" s="7"/>
      <c r="N13" s="7"/>
      <c r="O13" s="7">
        <v>50</v>
      </c>
      <c r="P13" s="7"/>
      <c r="Q13" s="8">
        <f t="shared" si="0"/>
        <v>45</v>
      </c>
      <c r="R13" s="8">
        <f t="shared" si="1"/>
        <v>45</v>
      </c>
    </row>
    <row r="14" spans="1:18" s="8" customFormat="1" ht="57.6" x14ac:dyDescent="0.3">
      <c r="A14" s="5">
        <v>13</v>
      </c>
      <c r="B14" s="5" t="s">
        <v>77</v>
      </c>
      <c r="C14" s="5" t="s">
        <v>78</v>
      </c>
      <c r="D14" s="5" t="s">
        <v>79</v>
      </c>
      <c r="E14" s="6">
        <v>1</v>
      </c>
      <c r="F14" s="6"/>
      <c r="G14" s="5" t="s">
        <v>80</v>
      </c>
      <c r="H14" s="5" t="s">
        <v>81</v>
      </c>
      <c r="I14" s="5" t="s">
        <v>77</v>
      </c>
      <c r="J14" s="5" t="s">
        <v>27</v>
      </c>
      <c r="K14" s="5" t="s">
        <v>34</v>
      </c>
      <c r="L14" s="5" t="s">
        <v>82</v>
      </c>
      <c r="M14" s="7"/>
      <c r="N14" s="7"/>
      <c r="O14" s="7"/>
      <c r="P14" s="7"/>
      <c r="Q14" s="8">
        <f t="shared" si="0"/>
        <v>-5</v>
      </c>
    </row>
    <row r="15" spans="1:18" s="8" customFormat="1" ht="115.2" x14ac:dyDescent="0.3">
      <c r="A15" s="5">
        <v>14</v>
      </c>
      <c r="B15" s="5" t="s">
        <v>83</v>
      </c>
      <c r="C15" s="5" t="s">
        <v>84</v>
      </c>
      <c r="D15" s="5" t="s">
        <v>85</v>
      </c>
      <c r="E15" s="6">
        <v>1</v>
      </c>
      <c r="F15" s="5" t="s">
        <v>86</v>
      </c>
      <c r="G15" s="5" t="s">
        <v>87</v>
      </c>
      <c r="H15" s="5" t="s">
        <v>88</v>
      </c>
      <c r="I15" s="5" t="s">
        <v>89</v>
      </c>
      <c r="J15" s="5" t="s">
        <v>27</v>
      </c>
      <c r="K15" s="5" t="s">
        <v>34</v>
      </c>
      <c r="L15" s="5" t="s">
        <v>90</v>
      </c>
      <c r="M15" s="9" t="s">
        <v>199</v>
      </c>
      <c r="N15" s="7"/>
      <c r="O15" s="7">
        <v>10</v>
      </c>
      <c r="P15" s="7"/>
      <c r="Q15" s="8">
        <f t="shared" si="0"/>
        <v>5</v>
      </c>
      <c r="R15" s="8">
        <f t="shared" si="1"/>
        <v>5</v>
      </c>
    </row>
    <row r="16" spans="1:18" s="8" customFormat="1" ht="28.8" x14ac:dyDescent="0.3">
      <c r="A16" s="5">
        <v>15</v>
      </c>
      <c r="B16" s="5" t="s">
        <v>91</v>
      </c>
      <c r="C16" s="5" t="s">
        <v>92</v>
      </c>
      <c r="D16" s="5" t="s">
        <v>93</v>
      </c>
      <c r="E16" s="6">
        <v>1</v>
      </c>
      <c r="F16" s="6"/>
      <c r="G16" s="5" t="s">
        <v>94</v>
      </c>
      <c r="H16" s="6"/>
      <c r="I16" s="6"/>
      <c r="J16" s="6"/>
      <c r="K16" s="6"/>
      <c r="L16" s="6"/>
      <c r="M16" s="7"/>
      <c r="N16" s="7"/>
      <c r="O16" s="7"/>
      <c r="P16" s="7"/>
      <c r="Q16" s="8">
        <f t="shared" si="0"/>
        <v>-5</v>
      </c>
    </row>
    <row r="17" spans="1:18" s="8" customFormat="1" ht="28.8" x14ac:dyDescent="0.3">
      <c r="A17" s="5">
        <v>16</v>
      </c>
      <c r="B17" s="5" t="s">
        <v>95</v>
      </c>
      <c r="C17" s="5" t="s">
        <v>96</v>
      </c>
      <c r="D17" s="5" t="s">
        <v>97</v>
      </c>
      <c r="E17" s="6">
        <v>1</v>
      </c>
      <c r="F17" s="6"/>
      <c r="G17" s="5" t="s">
        <v>98</v>
      </c>
      <c r="H17" s="6"/>
      <c r="I17" s="6"/>
      <c r="J17" s="6"/>
      <c r="K17" s="6"/>
      <c r="L17" s="6"/>
      <c r="M17" s="7"/>
      <c r="N17" s="7"/>
      <c r="O17" s="7"/>
      <c r="P17" s="7"/>
      <c r="Q17" s="8">
        <f t="shared" si="0"/>
        <v>-5</v>
      </c>
    </row>
    <row r="18" spans="1:18" s="8" customFormat="1" ht="129.6" x14ac:dyDescent="0.3">
      <c r="A18" s="5">
        <v>17</v>
      </c>
      <c r="B18" s="5" t="s">
        <v>99</v>
      </c>
      <c r="C18" s="5" t="s">
        <v>100</v>
      </c>
      <c r="D18" s="5" t="s">
        <v>101</v>
      </c>
      <c r="E18" s="6">
        <v>1</v>
      </c>
      <c r="F18" s="6"/>
      <c r="G18" s="5" t="s">
        <v>102</v>
      </c>
      <c r="H18" s="5" t="s">
        <v>103</v>
      </c>
      <c r="I18" s="5" t="s">
        <v>99</v>
      </c>
      <c r="J18" s="6"/>
      <c r="K18" s="5" t="s">
        <v>34</v>
      </c>
      <c r="L18" s="5" t="s">
        <v>104</v>
      </c>
      <c r="M18" s="7"/>
      <c r="N18" s="7"/>
      <c r="O18" s="10">
        <v>25</v>
      </c>
      <c r="P18" s="7"/>
      <c r="Q18" s="8">
        <f t="shared" si="0"/>
        <v>20</v>
      </c>
      <c r="R18" s="8">
        <f t="shared" si="1"/>
        <v>20</v>
      </c>
    </row>
    <row r="19" spans="1:18" s="8" customFormat="1" ht="57.6" x14ac:dyDescent="0.3">
      <c r="A19" s="5">
        <v>18</v>
      </c>
      <c r="B19" s="5" t="s">
        <v>105</v>
      </c>
      <c r="C19" s="5" t="s">
        <v>106</v>
      </c>
      <c r="D19" s="5" t="s">
        <v>107</v>
      </c>
      <c r="E19" s="6">
        <v>2</v>
      </c>
      <c r="F19" s="6"/>
      <c r="G19" s="5" t="s">
        <v>108</v>
      </c>
      <c r="H19" s="5" t="s">
        <v>109</v>
      </c>
      <c r="I19" s="5" t="s">
        <v>105</v>
      </c>
      <c r="J19" s="5" t="s">
        <v>27</v>
      </c>
      <c r="K19" s="5" t="s">
        <v>34</v>
      </c>
      <c r="L19" s="5" t="s">
        <v>110</v>
      </c>
      <c r="M19" s="7"/>
      <c r="N19" s="7"/>
      <c r="O19" s="11"/>
      <c r="P19" s="7"/>
      <c r="Q19" s="8">
        <f t="shared" si="0"/>
        <v>-10</v>
      </c>
    </row>
    <row r="20" spans="1:18" s="8" customFormat="1" ht="115.2" x14ac:dyDescent="0.3">
      <c r="A20" s="5">
        <v>19</v>
      </c>
      <c r="B20" s="5" t="s">
        <v>111</v>
      </c>
      <c r="C20" s="5" t="s">
        <v>112</v>
      </c>
      <c r="D20" s="5" t="s">
        <v>113</v>
      </c>
      <c r="E20" s="6">
        <v>8</v>
      </c>
      <c r="F20" s="5" t="s">
        <v>15</v>
      </c>
      <c r="G20" s="5" t="s">
        <v>114</v>
      </c>
      <c r="H20" s="6"/>
      <c r="I20" s="6"/>
      <c r="J20" s="6"/>
      <c r="K20" s="5" t="s">
        <v>115</v>
      </c>
      <c r="L20" s="6"/>
      <c r="M20" s="7"/>
      <c r="N20" s="7"/>
      <c r="O20" s="7">
        <v>100</v>
      </c>
      <c r="P20" s="7"/>
      <c r="Q20" s="8">
        <f t="shared" si="0"/>
        <v>60</v>
      </c>
      <c r="R20" s="8">
        <f t="shared" si="1"/>
        <v>7.5</v>
      </c>
    </row>
    <row r="21" spans="1:18" s="8" customFormat="1" ht="115.2" x14ac:dyDescent="0.3">
      <c r="A21" s="5">
        <v>20</v>
      </c>
      <c r="B21" s="5" t="s">
        <v>116</v>
      </c>
      <c r="C21" s="5" t="s">
        <v>117</v>
      </c>
      <c r="D21" s="5" t="s">
        <v>118</v>
      </c>
      <c r="E21" s="6">
        <v>5</v>
      </c>
      <c r="F21" s="5" t="s">
        <v>15</v>
      </c>
      <c r="G21" s="5" t="s">
        <v>114</v>
      </c>
      <c r="H21" s="5" t="s">
        <v>119</v>
      </c>
      <c r="I21" s="5" t="s">
        <v>120</v>
      </c>
      <c r="J21" s="6"/>
      <c r="K21" s="5" t="s">
        <v>34</v>
      </c>
      <c r="L21" s="5" t="s">
        <v>121</v>
      </c>
      <c r="M21" s="7"/>
      <c r="N21" s="7"/>
      <c r="O21" s="7">
        <v>100</v>
      </c>
      <c r="P21" s="7"/>
      <c r="Q21" s="8">
        <f t="shared" si="0"/>
        <v>75</v>
      </c>
      <c r="R21" s="8">
        <f t="shared" si="1"/>
        <v>15</v>
      </c>
    </row>
    <row r="22" spans="1:18" s="8" customFormat="1" ht="115.2" x14ac:dyDescent="0.3">
      <c r="A22" s="5">
        <v>21</v>
      </c>
      <c r="B22" s="5" t="s">
        <v>122</v>
      </c>
      <c r="C22" s="5" t="s">
        <v>123</v>
      </c>
      <c r="D22" s="5" t="s">
        <v>124</v>
      </c>
      <c r="E22" s="6">
        <v>2</v>
      </c>
      <c r="F22" s="6"/>
      <c r="G22" s="5" t="s">
        <v>114</v>
      </c>
      <c r="H22" s="6"/>
      <c r="I22" s="6"/>
      <c r="J22" s="6"/>
      <c r="K22" s="5" t="s">
        <v>125</v>
      </c>
      <c r="L22" s="6"/>
      <c r="M22" s="7"/>
      <c r="N22" s="7"/>
      <c r="O22" s="7">
        <v>100</v>
      </c>
      <c r="P22" s="7"/>
      <c r="Q22" s="8">
        <f t="shared" si="0"/>
        <v>90</v>
      </c>
      <c r="R22" s="8">
        <f t="shared" si="1"/>
        <v>45</v>
      </c>
    </row>
    <row r="23" spans="1:18" s="8" customFormat="1" ht="115.2" x14ac:dyDescent="0.3">
      <c r="A23" s="5">
        <v>22</v>
      </c>
      <c r="B23" s="5" t="s">
        <v>126</v>
      </c>
      <c r="C23" s="5" t="s">
        <v>127</v>
      </c>
      <c r="D23" s="5" t="s">
        <v>128</v>
      </c>
      <c r="E23" s="6">
        <v>4</v>
      </c>
      <c r="F23" s="6"/>
      <c r="G23" s="5" t="s">
        <v>129</v>
      </c>
      <c r="H23" s="5" t="s">
        <v>119</v>
      </c>
      <c r="I23" s="5" t="s">
        <v>130</v>
      </c>
      <c r="J23" s="5" t="s">
        <v>27</v>
      </c>
      <c r="K23" s="5" t="s">
        <v>34</v>
      </c>
      <c r="L23" s="5" t="s">
        <v>131</v>
      </c>
      <c r="M23" s="7"/>
      <c r="N23" s="7"/>
      <c r="O23" s="7">
        <v>100</v>
      </c>
      <c r="P23" s="7"/>
      <c r="Q23" s="8">
        <f t="shared" si="0"/>
        <v>80</v>
      </c>
      <c r="R23" s="8">
        <f t="shared" si="1"/>
        <v>20</v>
      </c>
    </row>
    <row r="24" spans="1:18" s="8" customFormat="1" ht="115.2" x14ac:dyDescent="0.3">
      <c r="A24" s="5">
        <v>23</v>
      </c>
      <c r="B24" s="5" t="s">
        <v>132</v>
      </c>
      <c r="C24" s="5" t="s">
        <v>133</v>
      </c>
      <c r="D24" s="5" t="s">
        <v>134</v>
      </c>
      <c r="E24" s="6">
        <v>2</v>
      </c>
      <c r="F24" s="6"/>
      <c r="G24" s="5" t="s">
        <v>114</v>
      </c>
      <c r="H24" s="5" t="s">
        <v>119</v>
      </c>
      <c r="I24" s="5" t="s">
        <v>135</v>
      </c>
      <c r="J24" s="5" t="s">
        <v>27</v>
      </c>
      <c r="K24" s="5" t="s">
        <v>34</v>
      </c>
      <c r="L24" s="5" t="s">
        <v>136</v>
      </c>
      <c r="M24" s="7"/>
      <c r="N24" s="7"/>
      <c r="O24" s="7">
        <v>100</v>
      </c>
      <c r="P24" s="7"/>
      <c r="Q24" s="8">
        <f t="shared" si="0"/>
        <v>90</v>
      </c>
      <c r="R24" s="8">
        <f t="shared" si="1"/>
        <v>45</v>
      </c>
    </row>
    <row r="25" spans="1:18" s="8" customFormat="1" ht="115.2" x14ac:dyDescent="0.3">
      <c r="A25" s="5">
        <v>24</v>
      </c>
      <c r="B25" s="5" t="s">
        <v>137</v>
      </c>
      <c r="C25" s="5" t="s">
        <v>138</v>
      </c>
      <c r="D25" s="5" t="s">
        <v>139</v>
      </c>
      <c r="E25" s="6">
        <v>2</v>
      </c>
      <c r="F25" s="5" t="s">
        <v>15</v>
      </c>
      <c r="G25" s="5" t="s">
        <v>114</v>
      </c>
      <c r="H25" s="5" t="s">
        <v>119</v>
      </c>
      <c r="I25" s="5" t="s">
        <v>140</v>
      </c>
      <c r="J25" s="6"/>
      <c r="K25" s="5" t="s">
        <v>34</v>
      </c>
      <c r="L25" s="5" t="s">
        <v>141</v>
      </c>
      <c r="M25" s="7"/>
      <c r="N25" s="7"/>
      <c r="O25" s="7">
        <v>100</v>
      </c>
      <c r="P25" s="7"/>
      <c r="Q25" s="8">
        <f t="shared" si="0"/>
        <v>90</v>
      </c>
      <c r="R25" s="8">
        <f t="shared" si="1"/>
        <v>45</v>
      </c>
    </row>
    <row r="26" spans="1:18" s="8" customFormat="1" ht="115.2" x14ac:dyDescent="0.3">
      <c r="A26" s="5">
        <v>25</v>
      </c>
      <c r="B26" s="5" t="s">
        <v>142</v>
      </c>
      <c r="C26" s="5" t="s">
        <v>143</v>
      </c>
      <c r="D26" s="5" t="s">
        <v>144</v>
      </c>
      <c r="E26" s="6">
        <v>1</v>
      </c>
      <c r="F26" s="6"/>
      <c r="G26" s="5" t="s">
        <v>114</v>
      </c>
      <c r="H26" s="5" t="s">
        <v>119</v>
      </c>
      <c r="I26" s="5" t="s">
        <v>145</v>
      </c>
      <c r="J26" s="5" t="s">
        <v>27</v>
      </c>
      <c r="K26" s="5" t="s">
        <v>34</v>
      </c>
      <c r="L26" s="5" t="s">
        <v>146</v>
      </c>
      <c r="M26" s="7"/>
      <c r="N26" s="7"/>
      <c r="O26" s="7">
        <v>100</v>
      </c>
      <c r="P26" s="7"/>
      <c r="Q26" s="8">
        <f t="shared" si="0"/>
        <v>95</v>
      </c>
      <c r="R26" s="8">
        <f t="shared" si="1"/>
        <v>95</v>
      </c>
    </row>
    <row r="27" spans="1:18" s="8" customFormat="1" ht="115.2" x14ac:dyDescent="0.3">
      <c r="A27" s="5">
        <v>26</v>
      </c>
      <c r="B27" s="5" t="s">
        <v>147</v>
      </c>
      <c r="C27" s="5" t="s">
        <v>148</v>
      </c>
      <c r="D27" s="5" t="s">
        <v>149</v>
      </c>
      <c r="E27" s="6">
        <v>1</v>
      </c>
      <c r="F27" s="6"/>
      <c r="G27" s="5" t="s">
        <v>114</v>
      </c>
      <c r="H27" s="5" t="s">
        <v>119</v>
      </c>
      <c r="I27" s="5" t="s">
        <v>150</v>
      </c>
      <c r="J27" s="5" t="s">
        <v>27</v>
      </c>
      <c r="K27" s="5" t="s">
        <v>34</v>
      </c>
      <c r="L27" s="5" t="s">
        <v>151</v>
      </c>
      <c r="M27" s="7"/>
      <c r="N27" s="7"/>
      <c r="O27" s="7">
        <v>100</v>
      </c>
      <c r="P27" s="7"/>
      <c r="Q27" s="8">
        <f t="shared" si="0"/>
        <v>95</v>
      </c>
      <c r="R27" s="8">
        <f t="shared" si="1"/>
        <v>95</v>
      </c>
    </row>
    <row r="28" spans="1:18" s="8" customFormat="1" ht="86.4" x14ac:dyDescent="0.3">
      <c r="A28" s="5">
        <v>27</v>
      </c>
      <c r="B28" s="5" t="s">
        <v>152</v>
      </c>
      <c r="C28" s="5" t="s">
        <v>153</v>
      </c>
      <c r="D28" s="5" t="s">
        <v>154</v>
      </c>
      <c r="E28" s="6">
        <v>1</v>
      </c>
      <c r="F28" s="6"/>
      <c r="G28" s="5" t="s">
        <v>114</v>
      </c>
      <c r="H28" s="5" t="s">
        <v>119</v>
      </c>
      <c r="I28" s="5" t="s">
        <v>155</v>
      </c>
      <c r="J28" s="6"/>
      <c r="K28" s="5" t="s">
        <v>34</v>
      </c>
      <c r="L28" s="5" t="s">
        <v>156</v>
      </c>
      <c r="M28" s="7"/>
      <c r="N28" s="7"/>
      <c r="O28" s="7">
        <v>100</v>
      </c>
      <c r="P28" s="7"/>
      <c r="Q28" s="8">
        <f t="shared" si="0"/>
        <v>95</v>
      </c>
      <c r="R28" s="8">
        <f t="shared" si="1"/>
        <v>95</v>
      </c>
    </row>
    <row r="29" spans="1:18" s="8" customFormat="1" ht="86.4" x14ac:dyDescent="0.3">
      <c r="A29" s="5">
        <v>28</v>
      </c>
      <c r="B29" s="5" t="s">
        <v>157</v>
      </c>
      <c r="C29" s="5" t="s">
        <v>158</v>
      </c>
      <c r="D29" s="5" t="s">
        <v>159</v>
      </c>
      <c r="E29" s="6">
        <v>1</v>
      </c>
      <c r="F29" s="6"/>
      <c r="G29" s="5" t="s">
        <v>114</v>
      </c>
      <c r="H29" s="5" t="s">
        <v>119</v>
      </c>
      <c r="I29" s="5" t="s">
        <v>160</v>
      </c>
      <c r="J29" s="5" t="s">
        <v>27</v>
      </c>
      <c r="K29" s="5" t="s">
        <v>34</v>
      </c>
      <c r="L29" s="5" t="s">
        <v>161</v>
      </c>
      <c r="M29" s="7"/>
      <c r="N29" s="7"/>
      <c r="O29" s="7">
        <v>100</v>
      </c>
      <c r="P29" s="7"/>
      <c r="Q29" s="8">
        <f t="shared" si="0"/>
        <v>95</v>
      </c>
      <c r="R29" s="8">
        <f t="shared" si="1"/>
        <v>95</v>
      </c>
    </row>
    <row r="30" spans="1:18" s="8" customFormat="1" ht="115.2" x14ac:dyDescent="0.3">
      <c r="A30" s="5">
        <v>29</v>
      </c>
      <c r="B30" s="5" t="s">
        <v>162</v>
      </c>
      <c r="C30" s="5" t="s">
        <v>163</v>
      </c>
      <c r="D30" s="5" t="s">
        <v>164</v>
      </c>
      <c r="E30" s="6">
        <v>1</v>
      </c>
      <c r="F30" s="6"/>
      <c r="G30" s="5" t="s">
        <v>165</v>
      </c>
      <c r="H30" s="5" t="s">
        <v>119</v>
      </c>
      <c r="I30" s="5" t="s">
        <v>166</v>
      </c>
      <c r="J30" s="5" t="s">
        <v>167</v>
      </c>
      <c r="K30" s="5" t="s">
        <v>34</v>
      </c>
      <c r="L30" s="5" t="s">
        <v>168</v>
      </c>
      <c r="M30" s="7"/>
      <c r="N30" s="7"/>
      <c r="O30" s="7">
        <v>100</v>
      </c>
      <c r="P30" s="7"/>
      <c r="Q30" s="8">
        <f t="shared" si="0"/>
        <v>95</v>
      </c>
      <c r="R30" s="8">
        <f t="shared" si="1"/>
        <v>95</v>
      </c>
    </row>
    <row r="31" spans="1:18" s="8" customFormat="1" ht="100.8" x14ac:dyDescent="0.3">
      <c r="A31" s="5">
        <v>30</v>
      </c>
      <c r="B31" s="5" t="s">
        <v>169</v>
      </c>
      <c r="C31" s="5" t="s">
        <v>170</v>
      </c>
      <c r="D31" s="5" t="s">
        <v>171</v>
      </c>
      <c r="E31" s="6">
        <v>1</v>
      </c>
      <c r="F31" s="6"/>
      <c r="G31" s="5" t="s">
        <v>114</v>
      </c>
      <c r="H31" s="5" t="s">
        <v>172</v>
      </c>
      <c r="I31" s="5" t="s">
        <v>173</v>
      </c>
      <c r="J31" s="5" t="s">
        <v>27</v>
      </c>
      <c r="K31" s="5" t="s">
        <v>34</v>
      </c>
      <c r="L31" s="5" t="s">
        <v>174</v>
      </c>
      <c r="M31" s="7"/>
      <c r="N31" s="7"/>
      <c r="O31" s="7">
        <v>100</v>
      </c>
      <c r="P31" s="9" t="s">
        <v>198</v>
      </c>
      <c r="Q31" s="8">
        <f t="shared" si="0"/>
        <v>95</v>
      </c>
      <c r="R31" s="8">
        <f t="shared" si="1"/>
        <v>95</v>
      </c>
    </row>
    <row r="32" spans="1:18" s="8" customFormat="1" ht="43.2" x14ac:dyDescent="0.3">
      <c r="A32" s="5">
        <v>31</v>
      </c>
      <c r="B32" s="5" t="s">
        <v>175</v>
      </c>
      <c r="C32" s="5" t="s">
        <v>176</v>
      </c>
      <c r="D32" s="5" t="s">
        <v>177</v>
      </c>
      <c r="E32" s="6">
        <v>1</v>
      </c>
      <c r="F32" s="6"/>
      <c r="G32" s="5" t="s">
        <v>178</v>
      </c>
      <c r="H32" s="5" t="s">
        <v>172</v>
      </c>
      <c r="I32" s="5" t="s">
        <v>175</v>
      </c>
      <c r="J32" s="5" t="s">
        <v>27</v>
      </c>
      <c r="K32" s="5" t="s">
        <v>34</v>
      </c>
      <c r="L32" s="5" t="s">
        <v>179</v>
      </c>
      <c r="M32" s="7"/>
      <c r="N32" s="7"/>
      <c r="O32" s="8">
        <v>10</v>
      </c>
      <c r="P32" s="9" t="s">
        <v>196</v>
      </c>
    </row>
    <row r="33" spans="1:18" s="8" customFormat="1" ht="86.4" x14ac:dyDescent="0.3">
      <c r="A33" s="5">
        <v>32</v>
      </c>
      <c r="B33" s="5" t="s">
        <v>180</v>
      </c>
      <c r="C33" s="5" t="s">
        <v>181</v>
      </c>
      <c r="D33" s="5" t="s">
        <v>182</v>
      </c>
      <c r="E33" s="6">
        <v>1</v>
      </c>
      <c r="F33" s="6"/>
      <c r="G33" s="5" t="s">
        <v>183</v>
      </c>
      <c r="H33" s="5" t="s">
        <v>109</v>
      </c>
      <c r="I33" s="5" t="s">
        <v>180</v>
      </c>
      <c r="J33" s="5" t="s">
        <v>27</v>
      </c>
      <c r="K33" s="5" t="s">
        <v>34</v>
      </c>
      <c r="L33" s="5" t="s">
        <v>184</v>
      </c>
      <c r="M33" s="6" t="s">
        <v>191</v>
      </c>
      <c r="N33" s="7" t="s">
        <v>195</v>
      </c>
      <c r="O33" s="7">
        <v>10</v>
      </c>
      <c r="P33" s="7"/>
      <c r="Q33" s="8">
        <f t="shared" si="0"/>
        <v>5</v>
      </c>
      <c r="R33" s="8">
        <f t="shared" si="1"/>
        <v>5</v>
      </c>
    </row>
    <row r="34" spans="1:18" s="8" customFormat="1" ht="43.2" x14ac:dyDescent="0.3">
      <c r="A34" s="5">
        <v>33</v>
      </c>
      <c r="B34" s="5" t="s">
        <v>185</v>
      </c>
      <c r="C34" s="5" t="s">
        <v>186</v>
      </c>
      <c r="D34" s="5" t="s">
        <v>187</v>
      </c>
      <c r="E34" s="6">
        <v>1</v>
      </c>
      <c r="F34" s="5" t="s">
        <v>188</v>
      </c>
      <c r="G34" s="5" t="s">
        <v>189</v>
      </c>
      <c r="H34" s="5" t="s">
        <v>109</v>
      </c>
      <c r="I34" s="5" t="s">
        <v>185</v>
      </c>
      <c r="J34" s="5" t="s">
        <v>27</v>
      </c>
      <c r="K34" s="5" t="s">
        <v>34</v>
      </c>
      <c r="L34" s="5" t="s">
        <v>190</v>
      </c>
      <c r="M34" s="6" t="s">
        <v>191</v>
      </c>
      <c r="N34" s="7" t="s">
        <v>195</v>
      </c>
      <c r="O34" s="7">
        <v>10</v>
      </c>
      <c r="P34" s="7"/>
      <c r="Q34" s="8">
        <f t="shared" si="0"/>
        <v>5</v>
      </c>
      <c r="R34" s="8">
        <f t="shared" si="1"/>
        <v>5</v>
      </c>
    </row>
    <row r="35" spans="1:18" x14ac:dyDescent="0.3">
      <c r="R35" s="4">
        <f>MIN(R2:R34)</f>
        <v>5</v>
      </c>
    </row>
  </sheetData>
  <mergeCells count="1">
    <mergeCell ref="O18:O19"/>
  </mergeCells>
  <hyperlinks>
    <hyperlink ref="P32" r:id="rId1" display="https://www.comkey.in/electromechanical/switches/sts342a4p" xr:uid="{842003F3-94A5-41CF-BFE3-20BC72175F20}"/>
    <hyperlink ref="P31" r:id="rId2" display="https://www.comkey.in/passive-components/resistors/wr08x5492ftl" xr:uid="{062A40E0-13AF-4785-BBCE-2CCE7C342EFD}"/>
    <hyperlink ref="M15" r:id="rId3" display="https://sharvielectronics.com/product/nr6045-3r3-3-3uh-5-9-a-smd-inductor/" xr:uid="{896BBE30-707D-4C46-A811-294A87A0E6FA}"/>
  </hyperlinks>
  <printOptions horizontalCentered="1" verticalCentered="1"/>
  <pageMargins left="0.30555555555555558" right="0.30555555555555558" top="0.30555555555555558" bottom="0.30555555555555558" header="0" footer="0"/>
  <pageSetup paperSize="9" scale="17" orientation="landscape" blackAndWhite="1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Materials-3S_BMS</vt:lpstr>
      <vt:lpstr>'Bill of Materials-3S_BMS'!Print_Titles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Harishkumaar Moorthy</dc:creator>
  <cp:lastModifiedBy>Harishkumaar Moorthy</cp:lastModifiedBy>
  <dcterms:created xsi:type="dcterms:W3CDTF">2023-12-07T14:43:35Z</dcterms:created>
  <dcterms:modified xsi:type="dcterms:W3CDTF">2024-01-27T19:01:30Z</dcterms:modified>
</cp:coreProperties>
</file>