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arishV/Google Drive/NUS/AY16-17 Semester 1/EE3204/Labs/Assignment/"/>
    </mc:Choice>
  </mc:AlternateContent>
  <bookViews>
    <workbookView xWindow="0" yWindow="460" windowWidth="25600" windowHeight="14800" tabRatio="500"/>
  </bookViews>
  <sheets>
    <sheet name="Error Rate" sheetId="1" r:id="rId1"/>
    <sheet name="Data Unit Siz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2" l="1"/>
  <c r="E42" i="2"/>
  <c r="E41" i="2"/>
  <c r="E40" i="2"/>
  <c r="E39" i="2"/>
  <c r="E38" i="2"/>
  <c r="E37" i="2"/>
  <c r="E36" i="2"/>
  <c r="E35" i="2"/>
  <c r="E34" i="2"/>
  <c r="J20" i="2"/>
  <c r="J21" i="2"/>
  <c r="J22" i="2"/>
  <c r="J23" i="2"/>
  <c r="J24" i="2"/>
  <c r="B42" i="2"/>
  <c r="J8" i="2"/>
  <c r="J9" i="2"/>
  <c r="J10" i="2"/>
  <c r="J11" i="2"/>
  <c r="J12" i="2"/>
  <c r="B40" i="2"/>
  <c r="J26" i="2"/>
  <c r="J27" i="2"/>
  <c r="J28" i="2"/>
  <c r="J29" i="2"/>
  <c r="J30" i="2"/>
  <c r="B43" i="2"/>
  <c r="J14" i="2"/>
  <c r="J15" i="2"/>
  <c r="J16" i="2"/>
  <c r="J17" i="2"/>
  <c r="J18" i="2"/>
  <c r="B41" i="2"/>
  <c r="J2" i="2"/>
  <c r="J3" i="2"/>
  <c r="J4" i="2"/>
  <c r="J5" i="2"/>
  <c r="J6" i="2"/>
  <c r="B39" i="2"/>
  <c r="D26" i="2"/>
  <c r="D27" i="2"/>
  <c r="D28" i="2"/>
  <c r="D29" i="2"/>
  <c r="D30" i="2"/>
  <c r="B38" i="2"/>
  <c r="D20" i="2"/>
  <c r="D21" i="2"/>
  <c r="D22" i="2"/>
  <c r="D23" i="2"/>
  <c r="D24" i="2"/>
  <c r="B37" i="2"/>
  <c r="D14" i="2"/>
  <c r="D15" i="2"/>
  <c r="D16" i="2"/>
  <c r="D17" i="2"/>
  <c r="D18" i="2"/>
  <c r="B36" i="2"/>
  <c r="D8" i="2"/>
  <c r="D9" i="2"/>
  <c r="D10" i="2"/>
  <c r="D11" i="2"/>
  <c r="D12" i="2"/>
  <c r="B35" i="2"/>
  <c r="D2" i="2"/>
  <c r="D3" i="2"/>
  <c r="D4" i="2"/>
  <c r="D5" i="2"/>
  <c r="D6" i="2"/>
  <c r="B34" i="2"/>
  <c r="E42" i="1"/>
  <c r="E41" i="1"/>
  <c r="E40" i="1"/>
  <c r="E39" i="1"/>
  <c r="E38" i="1"/>
  <c r="E37" i="1"/>
  <c r="E36" i="1"/>
  <c r="E35" i="1"/>
  <c r="E34" i="1"/>
  <c r="E33" i="1"/>
  <c r="O26" i="1"/>
  <c r="O27" i="1"/>
  <c r="O28" i="1"/>
  <c r="O29" i="1"/>
  <c r="O30" i="1"/>
  <c r="B42" i="1"/>
  <c r="O20" i="1"/>
  <c r="O21" i="1"/>
  <c r="O22" i="1"/>
  <c r="O23" i="1"/>
  <c r="O24" i="1"/>
  <c r="B41" i="1"/>
  <c r="O14" i="1"/>
  <c r="O15" i="1"/>
  <c r="O16" i="1"/>
  <c r="O17" i="1"/>
  <c r="O18" i="1"/>
  <c r="B40" i="1"/>
  <c r="O8" i="1"/>
  <c r="O9" i="1"/>
  <c r="O10" i="1"/>
  <c r="O11" i="1"/>
  <c r="O12" i="1"/>
  <c r="B39" i="1"/>
  <c r="B38" i="1"/>
  <c r="G26" i="1"/>
  <c r="G27" i="1"/>
  <c r="G28" i="1"/>
  <c r="G29" i="1"/>
  <c r="G30" i="1"/>
  <c r="B37" i="1"/>
  <c r="G20" i="1"/>
  <c r="G21" i="1"/>
  <c r="G22" i="1"/>
  <c r="G23" i="1"/>
  <c r="G24" i="1"/>
  <c r="B36" i="1"/>
  <c r="G14" i="1"/>
  <c r="G15" i="1"/>
  <c r="G16" i="1"/>
  <c r="G17" i="1"/>
  <c r="G18" i="1"/>
  <c r="B35" i="1"/>
  <c r="G8" i="1"/>
  <c r="G9" i="1"/>
  <c r="G10" i="1"/>
  <c r="G11" i="1"/>
  <c r="G12" i="1"/>
  <c r="B34" i="1"/>
  <c r="G2" i="1"/>
  <c r="G3" i="1"/>
  <c r="G4" i="1"/>
  <c r="G5" i="1"/>
  <c r="G6" i="1"/>
  <c r="B33" i="1"/>
  <c r="K3" i="1"/>
  <c r="L3" i="1"/>
  <c r="K4" i="1"/>
  <c r="L4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4" i="1"/>
  <c r="L14" i="1"/>
  <c r="K15" i="1"/>
  <c r="L15" i="1"/>
  <c r="K16" i="1"/>
  <c r="L16" i="1"/>
  <c r="K17" i="1"/>
  <c r="L17" i="1"/>
  <c r="K18" i="1"/>
  <c r="L18" i="1"/>
  <c r="K20" i="1"/>
  <c r="L20" i="1"/>
  <c r="K21" i="1"/>
  <c r="L21" i="1"/>
  <c r="K22" i="1"/>
  <c r="L22" i="1"/>
  <c r="K23" i="1"/>
  <c r="L23" i="1"/>
  <c r="K24" i="1"/>
  <c r="L24" i="1"/>
  <c r="K26" i="1"/>
  <c r="L26" i="1"/>
  <c r="K27" i="1"/>
  <c r="L27" i="1"/>
  <c r="K28" i="1"/>
  <c r="L28" i="1"/>
  <c r="K29" i="1"/>
  <c r="L29" i="1"/>
  <c r="K30" i="1"/>
  <c r="L30" i="1"/>
  <c r="K2" i="1"/>
  <c r="L2" i="1"/>
  <c r="O3" i="1"/>
  <c r="O4" i="1"/>
  <c r="O5" i="1"/>
  <c r="O6" i="1"/>
  <c r="O2" i="1"/>
  <c r="C3" i="1"/>
  <c r="C4" i="1"/>
  <c r="C5" i="1"/>
  <c r="C6" i="1"/>
  <c r="C8" i="1"/>
  <c r="C9" i="1"/>
  <c r="C10" i="1"/>
  <c r="C11" i="1"/>
  <c r="C12" i="1"/>
  <c r="C14" i="1"/>
  <c r="C15" i="1"/>
  <c r="C16" i="1"/>
  <c r="C17" i="1"/>
  <c r="C18" i="1"/>
  <c r="C20" i="1"/>
  <c r="C21" i="1"/>
  <c r="C22" i="1"/>
  <c r="C23" i="1"/>
  <c r="C24" i="1"/>
  <c r="C26" i="1"/>
  <c r="C27" i="1"/>
  <c r="C28" i="1"/>
  <c r="C29" i="1"/>
  <c r="C30" i="1"/>
  <c r="C2" i="1"/>
  <c r="D27" i="1"/>
  <c r="D28" i="1"/>
  <c r="D29" i="1"/>
  <c r="D30" i="1"/>
  <c r="D21" i="1"/>
  <c r="D22" i="1"/>
  <c r="D23" i="1"/>
  <c r="D24" i="1"/>
  <c r="D15" i="1"/>
  <c r="D16" i="1"/>
  <c r="D17" i="1"/>
  <c r="D18" i="1"/>
  <c r="D9" i="1"/>
  <c r="D10" i="1"/>
  <c r="D11" i="1"/>
  <c r="D12" i="1"/>
  <c r="D26" i="1"/>
  <c r="D20" i="1"/>
  <c r="D14" i="1"/>
  <c r="D3" i="1"/>
  <c r="D4" i="1"/>
  <c r="D5" i="1"/>
  <c r="D6" i="1"/>
  <c r="D2" i="1"/>
  <c r="D8" i="1"/>
</calcChain>
</file>

<file path=xl/sharedStrings.xml><?xml version="1.0" encoding="utf-8"?>
<sst xmlns="http://schemas.openxmlformats.org/spreadsheetml/2006/main" count="30" uniqueCount="14">
  <si>
    <t>Error Rate</t>
  </si>
  <si>
    <t>Error Rate Simulated</t>
  </si>
  <si>
    <t>Actual Error Rate Calculated</t>
  </si>
  <si>
    <t>Total No. of Errors</t>
  </si>
  <si>
    <t>Total No. of Packets</t>
  </si>
  <si>
    <t>Total Data</t>
  </si>
  <si>
    <t>Transfer Time (ms)</t>
  </si>
  <si>
    <t>Data Rate (Kb/s)</t>
  </si>
  <si>
    <t>Average Data Rate (Kb/s)</t>
  </si>
  <si>
    <t>Average Time Taken (ms)</t>
  </si>
  <si>
    <t>Data Unit Size</t>
  </si>
  <si>
    <t>Total Data Transferred (bytes)</t>
  </si>
  <si>
    <t>Data Unit Size (bytes)</t>
  </si>
  <si>
    <t>Average Transfer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</si>
</sst>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%"/>
    <numFmt numFmtId="165" formatCode="0.000"/>
    <numFmt numFmtId="166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1" fillId="0" borderId="0" xfId="0" applyFont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Verdana" charset="0"/>
                <a:ea typeface="Verdana" charset="0"/>
                <a:cs typeface="Verdana" charset="0"/>
              </a:rPr>
              <a:t>Average Data Rate (Kbps) vs Error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Rate'!$B$32</c:f>
              <c:strCache>
                <c:ptCount val="1"/>
                <c:pt idx="0">
                  <c:v>Average Data Rate (Kb/s)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0.1"/>
            <c:dispRSqr val="0"/>
            <c:dispEq val="0"/>
          </c:trendline>
          <c:xVal>
            <c:numRef>
              <c:f>'Error Rate'!$A$33:$A$42</c:f>
              <c:numCache>
                <c:formatCode>0%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'Error Rate'!$B$33:$B$42</c:f>
              <c:numCache>
                <c:formatCode>0.00000</c:formatCode>
                <c:ptCount val="10"/>
                <c:pt idx="0">
                  <c:v>9462.268129868287</c:v>
                </c:pt>
                <c:pt idx="1">
                  <c:v>9718.52870780451</c:v>
                </c:pt>
                <c:pt idx="2">
                  <c:v>7773.704351068579</c:v>
                </c:pt>
                <c:pt idx="3">
                  <c:v>6894.499302964226</c:v>
                </c:pt>
                <c:pt idx="4">
                  <c:v>6698.897735128633</c:v>
                </c:pt>
                <c:pt idx="5">
                  <c:v>4728.338042345329</c:v>
                </c:pt>
                <c:pt idx="6">
                  <c:v>4728.338042345329</c:v>
                </c:pt>
                <c:pt idx="7">
                  <c:v>3324.724844889041</c:v>
                </c:pt>
                <c:pt idx="8">
                  <c:v>2196.896121571002</c:v>
                </c:pt>
                <c:pt idx="9">
                  <c:v>1031.027637046276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8268416"/>
        <c:axId val="-480838192"/>
      </c:scatterChart>
      <c:valAx>
        <c:axId val="-438268416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Error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838192"/>
        <c:crosses val="autoZero"/>
        <c:crossBetween val="midCat"/>
        <c:majorUnit val="0.1"/>
      </c:valAx>
      <c:valAx>
        <c:axId val="-4808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Average Data Rate (Kb/s)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68416"/>
        <c:crosses val="autoZero"/>
        <c:crossBetween val="midCat"/>
        <c:maj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Verdana" charset="0"/>
                <a:ea typeface="Verdana" charset="0"/>
                <a:cs typeface="Verdana" charset="0"/>
              </a:rPr>
              <a:t>Average Message Transfer Time (ms) vs Error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Rate'!$E$32</c:f>
              <c:strCache>
                <c:ptCount val="1"/>
                <c:pt idx="0">
                  <c:v>Average Time Taken 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0.1"/>
            <c:dispRSqr val="0"/>
            <c:dispEq val="0"/>
          </c:trendline>
          <c:xVal>
            <c:numRef>
              <c:f>'Error Rate'!$D$33:$D$42</c:f>
              <c:numCache>
                <c:formatCode>0%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'Error Rate'!$E$33:$E$42</c:f>
              <c:numCache>
                <c:formatCode>General</c:formatCode>
                <c:ptCount val="10"/>
                <c:pt idx="0">
                  <c:v>6.5598</c:v>
                </c:pt>
                <c:pt idx="1">
                  <c:v>6.1962</c:v>
                </c:pt>
                <c:pt idx="2">
                  <c:v>7.9882</c:v>
                </c:pt>
                <c:pt idx="3">
                  <c:v>8.8014</c:v>
                </c:pt>
                <c:pt idx="4">
                  <c:v>9.0872</c:v>
                </c:pt>
                <c:pt idx="5">
                  <c:v>10.9028</c:v>
                </c:pt>
                <c:pt idx="6">
                  <c:v>12.706</c:v>
                </c:pt>
                <c:pt idx="7">
                  <c:v>18.1154</c:v>
                </c:pt>
                <c:pt idx="8">
                  <c:v>27.4788</c:v>
                </c:pt>
                <c:pt idx="9">
                  <c:v>58.163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8226880"/>
        <c:axId val="-438223488"/>
      </c:scatterChart>
      <c:valAx>
        <c:axId val="-43822688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Error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23488"/>
        <c:crosses val="autoZero"/>
        <c:crossBetween val="midCat"/>
      </c:valAx>
      <c:valAx>
        <c:axId val="-4382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Average Message Transfer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Verdana" charset="0"/>
                <a:ea typeface="Verdana" charset="0"/>
                <a:cs typeface="Verdana" charset="0"/>
              </a:rPr>
              <a:t>Average Data Rate (Kbps) vs Error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Rate'!$B$32</c:f>
              <c:strCache>
                <c:ptCount val="1"/>
                <c:pt idx="0">
                  <c:v>Average Data Rate (Kb/s)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1"/>
            <c:dispRSqr val="0"/>
            <c:dispEq val="0"/>
          </c:trendline>
          <c:xVal>
            <c:numRef>
              <c:f>'Error Rate'!$A$33:$A$42</c:f>
              <c:numCache>
                <c:formatCode>0%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'Error Rate'!$B$33:$B$42</c:f>
              <c:numCache>
                <c:formatCode>0.00000</c:formatCode>
                <c:ptCount val="10"/>
                <c:pt idx="0">
                  <c:v>9462.268129868287</c:v>
                </c:pt>
                <c:pt idx="1">
                  <c:v>9718.52870780451</c:v>
                </c:pt>
                <c:pt idx="2">
                  <c:v>7773.704351068579</c:v>
                </c:pt>
                <c:pt idx="3">
                  <c:v>6894.499302964226</c:v>
                </c:pt>
                <c:pt idx="4">
                  <c:v>6698.897735128633</c:v>
                </c:pt>
                <c:pt idx="5">
                  <c:v>4728.338042345329</c:v>
                </c:pt>
                <c:pt idx="6">
                  <c:v>4728.338042345329</c:v>
                </c:pt>
                <c:pt idx="7">
                  <c:v>3324.724844889041</c:v>
                </c:pt>
                <c:pt idx="8">
                  <c:v>2196.896121571002</c:v>
                </c:pt>
                <c:pt idx="9">
                  <c:v>1031.027637046276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206176"/>
        <c:axId val="-547284960"/>
      </c:scatterChart>
      <c:valAx>
        <c:axId val="-547206176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Error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284960"/>
        <c:crosses val="autoZero"/>
        <c:crossBetween val="midCat"/>
        <c:majorUnit val="0.1"/>
      </c:valAx>
      <c:valAx>
        <c:axId val="-547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Average Data Rate (Kb/s)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206176"/>
        <c:crosses val="autoZero"/>
        <c:crossBetween val="midCat"/>
        <c:maj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  <a:latin typeface="Verdana" charset="0"/>
                <a:ea typeface="Verdana" charset="0"/>
                <a:cs typeface="Verdana" charset="0"/>
              </a:rPr>
              <a:t>Average Data Rate (Kb/s) vs Data Unit Size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Unit Size'!$B$33</c:f>
              <c:strCache>
                <c:ptCount val="1"/>
                <c:pt idx="0">
                  <c:v>Average Data Rate (Kb/s)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0.0"/>
            <c:dispRSqr val="0"/>
            <c:dispEq val="0"/>
          </c:trendline>
          <c:xVal>
            <c:numRef>
              <c:f>'Data Unit Size'!$A$34:$A$43</c:f>
              <c:numCache>
                <c:formatCode>General</c:formatCode>
                <c:ptCount val="1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</c:numCache>
            </c:numRef>
          </c:xVal>
          <c:yVal>
            <c:numRef>
              <c:f>'Data Unit Size'!$B$34:$B$43</c:f>
              <c:numCache>
                <c:formatCode>General</c:formatCode>
                <c:ptCount val="10"/>
                <c:pt idx="0">
                  <c:v>10076.24456297162</c:v>
                </c:pt>
                <c:pt idx="1">
                  <c:v>19360.7670956718</c:v>
                </c:pt>
                <c:pt idx="2">
                  <c:v>28091.39671261627</c:v>
                </c:pt>
                <c:pt idx="3">
                  <c:v>35366.83925921312</c:v>
                </c:pt>
                <c:pt idx="4">
                  <c:v>39607.94109020955</c:v>
                </c:pt>
                <c:pt idx="5">
                  <c:v>49207.77358596007</c:v>
                </c:pt>
                <c:pt idx="6">
                  <c:v>51482.86839971396</c:v>
                </c:pt>
                <c:pt idx="7">
                  <c:v>54103.88177335952</c:v>
                </c:pt>
                <c:pt idx="8">
                  <c:v>58755.00112917108</c:v>
                </c:pt>
                <c:pt idx="9">
                  <c:v>67173.24615480533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8771072"/>
        <c:axId val="-508768880"/>
      </c:scatterChart>
      <c:valAx>
        <c:axId val="-508771072"/>
        <c:scaling>
          <c:orientation val="minMax"/>
          <c:max val="6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Data</a:t>
                </a:r>
                <a:r>
                  <a:rPr lang="en-US" b="1" baseline="0">
                    <a:latin typeface="Verdana" charset="0"/>
                    <a:ea typeface="Verdana" charset="0"/>
                    <a:cs typeface="Verdana" charset="0"/>
                  </a:rPr>
                  <a:t> Unit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768880"/>
        <c:crosses val="autoZero"/>
        <c:crossBetween val="midCat"/>
        <c:majorUnit val="500.0"/>
      </c:valAx>
      <c:valAx>
        <c:axId val="-5087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Average</a:t>
                </a:r>
                <a:r>
                  <a:rPr lang="en-US" b="1" baseline="0">
                    <a:latin typeface="Verdana" charset="0"/>
                    <a:ea typeface="Verdana" charset="0"/>
                    <a:cs typeface="Verdana" charset="0"/>
                  </a:rPr>
                  <a:t> Data Rate (Kb/s)</a:t>
                </a:r>
                <a:endParaRPr lang="en-US" b="1">
                  <a:latin typeface="Verdana" charset="0"/>
                  <a:ea typeface="Verdana" charset="0"/>
                  <a:cs typeface="Verdan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771072"/>
        <c:crosses val="autoZero"/>
        <c:crossBetween val="midCat"/>
        <c:majorUnit val="10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>
                <a:solidFill>
                  <a:srgbClr val="002060"/>
                </a:solidFill>
                <a:latin typeface="Verdana" charset="0"/>
                <a:ea typeface="Verdana" charset="0"/>
                <a:cs typeface="Verdana" charset="0"/>
              </a:rPr>
              <a:t>Average Transfer Time (ms) vs Data Unit Size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Unit Size'!$E$33</c:f>
              <c:strCache>
                <c:ptCount val="1"/>
                <c:pt idx="0">
                  <c:v>Average Transfer Time 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'Data Unit Size'!$D$34:$D$43</c:f>
              <c:numCache>
                <c:formatCode>General</c:formatCode>
                <c:ptCount val="1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</c:numCache>
            </c:numRef>
          </c:xVal>
          <c:yVal>
            <c:numRef>
              <c:f>'Data Unit Size'!$E$34:$E$43</c:f>
              <c:numCache>
                <c:formatCode>General</c:formatCode>
                <c:ptCount val="10"/>
                <c:pt idx="0">
                  <c:v>6.004</c:v>
                </c:pt>
                <c:pt idx="1">
                  <c:v>3.0966</c:v>
                </c:pt>
                <c:pt idx="2">
                  <c:v>2.1486</c:v>
                </c:pt>
                <c:pt idx="3">
                  <c:v>1.715</c:v>
                </c:pt>
                <c:pt idx="4">
                  <c:v>1.5182</c:v>
                </c:pt>
                <c:pt idx="5">
                  <c:v>1.2228</c:v>
                </c:pt>
                <c:pt idx="6">
                  <c:v>1.1634</c:v>
                </c:pt>
                <c:pt idx="7">
                  <c:v>1.1078</c:v>
                </c:pt>
                <c:pt idx="8">
                  <c:v>1.0178</c:v>
                </c:pt>
                <c:pt idx="9">
                  <c:v>0.8908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8632592"/>
        <c:axId val="-418958624"/>
      </c:scatterChart>
      <c:valAx>
        <c:axId val="-4186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Data Unit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958624"/>
        <c:crosses val="autoZero"/>
        <c:crossBetween val="midCat"/>
        <c:majorUnit val="500.0"/>
      </c:valAx>
      <c:valAx>
        <c:axId val="-4189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Average Transfer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632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43</xdr:row>
      <xdr:rowOff>0</xdr:rowOff>
    </xdr:from>
    <xdr:to>
      <xdr:col>5</xdr:col>
      <xdr:colOff>685800</xdr:colOff>
      <xdr:row>65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755650</xdr:colOff>
      <xdr:row>42</xdr:row>
      <xdr:rowOff>196850</xdr:rowOff>
    </xdr:from>
    <xdr:to>
      <xdr:col>11</xdr:col>
      <xdr:colOff>838200</xdr:colOff>
      <xdr:row>65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5</xdr:col>
      <xdr:colOff>603250</xdr:colOff>
      <xdr:row>91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43</xdr:row>
      <xdr:rowOff>171450</xdr:rowOff>
    </xdr:from>
    <xdr:to>
      <xdr:col>6</xdr:col>
      <xdr:colOff>0</xdr:colOff>
      <xdr:row>63</xdr:row>
      <xdr:rowOff>134620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43</xdr:row>
      <xdr:rowOff>196850</xdr:rowOff>
    </xdr:from>
    <xdr:to>
      <xdr:col>13</xdr:col>
      <xdr:colOff>203200</xdr:colOff>
      <xdr:row>70</xdr:row>
      <xdr:rowOff>194722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D38" workbookViewId="0">
      <selection activeCell="A70" sqref="A70"/>
    </sheetView>
  </sheetViews>
  <sheetFormatPr baseColWidth="10" defaultRowHeight="16" x14ac:dyDescent="0.2"/>
  <cols>
    <col min="1" max="1" width="18.33203125" bestFit="1" customWidth="1"/>
    <col min="2" max="2" width="22" bestFit="1" customWidth="1"/>
    <col min="3" max="3" width="17.6640625" bestFit="1" customWidth="1"/>
    <col min="4" max="4" width="24" bestFit="1" customWidth="1"/>
    <col min="5" max="5" width="22" bestFit="1" customWidth="1"/>
    <col min="6" max="6" width="16.6640625" bestFit="1" customWidth="1"/>
    <col min="7" max="7" width="14.83203125" bestFit="1" customWidth="1"/>
    <col min="9" max="9" width="18.33203125" bestFit="1" customWidth="1"/>
    <col min="10" max="10" width="16.33203125" bestFit="1" customWidth="1"/>
    <col min="11" max="11" width="17.6640625" bestFit="1" customWidth="1"/>
    <col min="12" max="12" width="24.5" bestFit="1" customWidth="1"/>
    <col min="13" max="13" width="9.6640625" bestFit="1" customWidth="1"/>
    <col min="14" max="14" width="16.6640625" bestFit="1" customWidth="1"/>
    <col min="15" max="15" width="14.83203125" bestFit="1" customWidth="1"/>
  </cols>
  <sheetData>
    <row r="1" spans="1:15" x14ac:dyDescent="0.2">
      <c r="A1" s="2" t="s">
        <v>1</v>
      </c>
      <c r="B1" s="2" t="s">
        <v>3</v>
      </c>
      <c r="C1" s="2" t="s">
        <v>4</v>
      </c>
      <c r="D1" s="2" t="s">
        <v>2</v>
      </c>
      <c r="E1" s="2" t="s">
        <v>5</v>
      </c>
      <c r="F1" s="2" t="s">
        <v>6</v>
      </c>
      <c r="G1" s="2" t="s">
        <v>7</v>
      </c>
      <c r="H1" s="2"/>
      <c r="I1" s="2" t="s">
        <v>1</v>
      </c>
      <c r="J1" s="2" t="s">
        <v>3</v>
      </c>
      <c r="K1" s="2" t="s">
        <v>4</v>
      </c>
      <c r="L1" s="2" t="s">
        <v>2</v>
      </c>
      <c r="M1" s="2" t="s">
        <v>5</v>
      </c>
      <c r="N1" s="2" t="s">
        <v>6</v>
      </c>
      <c r="O1" s="2" t="s">
        <v>7</v>
      </c>
    </row>
    <row r="2" spans="1:15" x14ac:dyDescent="0.2">
      <c r="A2" s="3">
        <v>0</v>
      </c>
      <c r="B2" s="4">
        <v>0</v>
      </c>
      <c r="C2" s="4">
        <f>B2+120</f>
        <v>120</v>
      </c>
      <c r="D2" s="1">
        <f>(B2/C2)</f>
        <v>0</v>
      </c>
      <c r="E2">
        <v>59793</v>
      </c>
      <c r="F2" s="6">
        <v>7.1879999999999997</v>
      </c>
      <c r="G2">
        <f>(E2/1000)/(F2 / 1000)</f>
        <v>8318.4474123539239</v>
      </c>
      <c r="I2" s="3">
        <v>0.5</v>
      </c>
      <c r="J2">
        <v>137</v>
      </c>
      <c r="K2" s="4">
        <f>J2+120</f>
        <v>257</v>
      </c>
      <c r="L2" s="1">
        <f>(J2/K2)</f>
        <v>0.53307392996108949</v>
      </c>
      <c r="M2">
        <v>59793</v>
      </c>
      <c r="N2">
        <v>14.154</v>
      </c>
      <c r="O2">
        <f>(M2/1000)/(N2 / 1000)</f>
        <v>4224.4595167443831</v>
      </c>
    </row>
    <row r="3" spans="1:15" x14ac:dyDescent="0.2">
      <c r="A3" s="3">
        <v>0</v>
      </c>
      <c r="B3" s="4">
        <v>0</v>
      </c>
      <c r="C3" s="4">
        <f t="shared" ref="C3:C30" si="0">B3+120</f>
        <v>120</v>
      </c>
      <c r="D3" s="1">
        <f t="shared" ref="D3:D6" si="1">(B3/C3)</f>
        <v>0</v>
      </c>
      <c r="E3">
        <v>59793</v>
      </c>
      <c r="F3" s="6">
        <v>8.7710000000000008</v>
      </c>
      <c r="G3">
        <f t="shared" ref="G3:G30" si="2">(E3/1000)/(F3 / 1000)</f>
        <v>6817.1246152092117</v>
      </c>
      <c r="I3" s="3">
        <v>0.5</v>
      </c>
      <c r="J3">
        <v>111</v>
      </c>
      <c r="K3" s="4">
        <f t="shared" ref="K3:K30" si="3">J3+120</f>
        <v>231</v>
      </c>
      <c r="L3" s="1">
        <f t="shared" ref="L3:L30" si="4">(J3/K3)</f>
        <v>0.48051948051948051</v>
      </c>
      <c r="M3">
        <v>59793</v>
      </c>
      <c r="N3">
        <v>9.8689999999999998</v>
      </c>
      <c r="O3">
        <f t="shared" ref="O3:O30" si="5">(M3/1000)/(N3 / 1000)</f>
        <v>6058.6685581112579</v>
      </c>
    </row>
    <row r="4" spans="1:15" x14ac:dyDescent="0.2">
      <c r="A4" s="3">
        <v>0</v>
      </c>
      <c r="B4" s="4">
        <v>0</v>
      </c>
      <c r="C4" s="4">
        <f t="shared" si="0"/>
        <v>120</v>
      </c>
      <c r="D4" s="1">
        <f t="shared" si="1"/>
        <v>0</v>
      </c>
      <c r="E4">
        <v>59793</v>
      </c>
      <c r="F4" s="6">
        <v>5.0439999999999996</v>
      </c>
      <c r="G4">
        <f t="shared" si="2"/>
        <v>11854.282315622522</v>
      </c>
      <c r="I4" s="3">
        <v>0.5</v>
      </c>
      <c r="J4">
        <v>121</v>
      </c>
      <c r="K4" s="4">
        <f t="shared" si="3"/>
        <v>241</v>
      </c>
      <c r="L4" s="1">
        <f t="shared" si="4"/>
        <v>0.50207468879668049</v>
      </c>
      <c r="M4">
        <v>59793</v>
      </c>
      <c r="N4">
        <v>9.234</v>
      </c>
      <c r="O4">
        <f t="shared" si="5"/>
        <v>6475.308641975309</v>
      </c>
    </row>
    <row r="5" spans="1:15" x14ac:dyDescent="0.2">
      <c r="A5" s="3">
        <v>0</v>
      </c>
      <c r="B5" s="4">
        <v>0</v>
      </c>
      <c r="C5" s="4">
        <f t="shared" si="0"/>
        <v>120</v>
      </c>
      <c r="D5" s="1">
        <f t="shared" si="1"/>
        <v>0</v>
      </c>
      <c r="E5">
        <v>59793</v>
      </c>
      <c r="F5" s="6">
        <v>5.6180000000000003</v>
      </c>
      <c r="G5">
        <f t="shared" si="2"/>
        <v>10643.111427554288</v>
      </c>
      <c r="I5" s="3">
        <v>0.5</v>
      </c>
      <c r="J5">
        <v>127</v>
      </c>
      <c r="K5" s="4">
        <f t="shared" si="3"/>
        <v>247</v>
      </c>
      <c r="L5" s="1">
        <f t="shared" si="4"/>
        <v>0.51417004048582993</v>
      </c>
      <c r="M5">
        <v>59793</v>
      </c>
      <c r="N5">
        <v>11.834</v>
      </c>
      <c r="O5">
        <f t="shared" si="5"/>
        <v>5052.6449214128788</v>
      </c>
    </row>
    <row r="6" spans="1:15" x14ac:dyDescent="0.2">
      <c r="A6" s="3">
        <v>0</v>
      </c>
      <c r="B6" s="4">
        <v>0</v>
      </c>
      <c r="C6" s="4">
        <f t="shared" si="0"/>
        <v>120</v>
      </c>
      <c r="D6" s="1">
        <f t="shared" si="1"/>
        <v>0</v>
      </c>
      <c r="E6">
        <v>59793</v>
      </c>
      <c r="F6" s="6">
        <v>6.1779999999999999</v>
      </c>
      <c r="G6">
        <f t="shared" si="2"/>
        <v>9678.3748786014894</v>
      </c>
      <c r="I6" s="3">
        <v>0.5</v>
      </c>
      <c r="J6">
        <v>122</v>
      </c>
      <c r="K6" s="4">
        <f t="shared" si="3"/>
        <v>242</v>
      </c>
      <c r="L6" s="1">
        <f t="shared" si="4"/>
        <v>0.50413223140495866</v>
      </c>
      <c r="M6">
        <v>59793</v>
      </c>
      <c r="N6">
        <v>9.423</v>
      </c>
      <c r="O6">
        <f t="shared" si="5"/>
        <v>6345.4313912766629</v>
      </c>
    </row>
    <row r="7" spans="1:15" x14ac:dyDescent="0.2">
      <c r="C7" s="4"/>
      <c r="F7" s="6"/>
      <c r="K7" s="4"/>
      <c r="L7" s="1"/>
    </row>
    <row r="8" spans="1:15" x14ac:dyDescent="0.2">
      <c r="A8" s="3">
        <v>0.1</v>
      </c>
      <c r="B8" s="4">
        <v>11</v>
      </c>
      <c r="C8" s="4">
        <f t="shared" si="0"/>
        <v>131</v>
      </c>
      <c r="D8" s="5">
        <f>(B8/C8)</f>
        <v>8.3969465648854963E-2</v>
      </c>
      <c r="E8">
        <v>59793</v>
      </c>
      <c r="F8" s="6">
        <v>5.71</v>
      </c>
      <c r="G8">
        <f t="shared" si="2"/>
        <v>10471.628721541156</v>
      </c>
      <c r="I8" s="3">
        <v>0.6</v>
      </c>
      <c r="J8">
        <v>183</v>
      </c>
      <c r="K8" s="4">
        <f t="shared" si="3"/>
        <v>303</v>
      </c>
      <c r="L8" s="1">
        <f t="shared" si="4"/>
        <v>0.60396039603960394</v>
      </c>
      <c r="M8">
        <v>59793</v>
      </c>
      <c r="N8">
        <v>12.257999999999999</v>
      </c>
      <c r="O8">
        <f t="shared" si="5"/>
        <v>4877.8756730298583</v>
      </c>
    </row>
    <row r="9" spans="1:15" x14ac:dyDescent="0.2">
      <c r="A9" s="3">
        <v>0.1</v>
      </c>
      <c r="B9" s="4">
        <v>15</v>
      </c>
      <c r="C9" s="4">
        <f t="shared" si="0"/>
        <v>135</v>
      </c>
      <c r="D9" s="5">
        <f t="shared" ref="D9:D12" si="6">(B9/C9)</f>
        <v>0.1111111111111111</v>
      </c>
      <c r="E9">
        <v>59793</v>
      </c>
      <c r="F9" s="6">
        <v>6.2</v>
      </c>
      <c r="G9">
        <f t="shared" si="2"/>
        <v>9644.032258064517</v>
      </c>
      <c r="I9" s="3">
        <v>0.6</v>
      </c>
      <c r="J9">
        <v>208</v>
      </c>
      <c r="K9" s="4">
        <f t="shared" si="3"/>
        <v>328</v>
      </c>
      <c r="L9" s="1">
        <f t="shared" si="4"/>
        <v>0.63414634146341464</v>
      </c>
      <c r="M9">
        <v>59793</v>
      </c>
      <c r="N9">
        <v>12.877000000000001</v>
      </c>
      <c r="O9">
        <f t="shared" si="5"/>
        <v>4643.3952007455146</v>
      </c>
    </row>
    <row r="10" spans="1:15" x14ac:dyDescent="0.2">
      <c r="A10" s="3">
        <v>0.1</v>
      </c>
      <c r="B10" s="4">
        <v>17</v>
      </c>
      <c r="C10" s="4">
        <f t="shared" si="0"/>
        <v>137</v>
      </c>
      <c r="D10" s="5">
        <f t="shared" si="6"/>
        <v>0.12408759124087591</v>
      </c>
      <c r="E10">
        <v>59793</v>
      </c>
      <c r="F10" s="6">
        <v>5.6740000000000004</v>
      </c>
      <c r="G10">
        <f t="shared" si="2"/>
        <v>10538.068382093761</v>
      </c>
      <c r="I10" s="3">
        <v>0.6</v>
      </c>
      <c r="J10">
        <v>198</v>
      </c>
      <c r="K10" s="4">
        <f t="shared" si="3"/>
        <v>318</v>
      </c>
      <c r="L10" s="1">
        <f t="shared" si="4"/>
        <v>0.62264150943396224</v>
      </c>
      <c r="M10">
        <v>59793</v>
      </c>
      <c r="N10">
        <v>13.781000000000001</v>
      </c>
      <c r="O10">
        <f t="shared" si="5"/>
        <v>4338.7997968217114</v>
      </c>
    </row>
    <row r="11" spans="1:15" x14ac:dyDescent="0.2">
      <c r="A11" s="3">
        <v>0.1</v>
      </c>
      <c r="B11" s="4">
        <v>15</v>
      </c>
      <c r="C11" s="4">
        <f t="shared" si="0"/>
        <v>135</v>
      </c>
      <c r="D11" s="5">
        <f t="shared" si="6"/>
        <v>0.1111111111111111</v>
      </c>
      <c r="E11">
        <v>59793</v>
      </c>
      <c r="F11" s="6">
        <v>7.1630000000000003</v>
      </c>
      <c r="G11">
        <f t="shared" si="2"/>
        <v>8347.4801061007947</v>
      </c>
      <c r="I11" s="3">
        <v>0.6</v>
      </c>
      <c r="J11">
        <v>183</v>
      </c>
      <c r="K11" s="4">
        <f t="shared" si="3"/>
        <v>303</v>
      </c>
      <c r="L11" s="1">
        <f t="shared" si="4"/>
        <v>0.60396039603960394</v>
      </c>
      <c r="M11">
        <v>59793</v>
      </c>
      <c r="N11">
        <v>13.308</v>
      </c>
      <c r="O11">
        <f t="shared" si="5"/>
        <v>4493.0117222723175</v>
      </c>
    </row>
    <row r="12" spans="1:15" x14ac:dyDescent="0.2">
      <c r="A12" s="3">
        <v>0.1</v>
      </c>
      <c r="B12" s="4">
        <v>14</v>
      </c>
      <c r="C12" s="4">
        <f t="shared" si="0"/>
        <v>134</v>
      </c>
      <c r="D12" s="5">
        <f t="shared" si="6"/>
        <v>0.1044776119402985</v>
      </c>
      <c r="E12">
        <v>59793</v>
      </c>
      <c r="F12" s="6">
        <v>6.234</v>
      </c>
      <c r="G12">
        <f t="shared" si="2"/>
        <v>9591.4340712223293</v>
      </c>
      <c r="I12" s="3">
        <v>0.6</v>
      </c>
      <c r="J12">
        <v>174</v>
      </c>
      <c r="K12" s="4">
        <f t="shared" si="3"/>
        <v>294</v>
      </c>
      <c r="L12" s="1">
        <f t="shared" si="4"/>
        <v>0.59183673469387754</v>
      </c>
      <c r="M12">
        <v>59793</v>
      </c>
      <c r="N12">
        <v>11.305999999999999</v>
      </c>
      <c r="O12">
        <f t="shared" si="5"/>
        <v>5288.6078188572446</v>
      </c>
    </row>
    <row r="13" spans="1:15" x14ac:dyDescent="0.2">
      <c r="B13" s="4"/>
      <c r="C13" s="4"/>
      <c r="F13" s="6"/>
      <c r="K13" s="4"/>
      <c r="L13" s="1"/>
    </row>
    <row r="14" spans="1:15" x14ac:dyDescent="0.2">
      <c r="A14" s="3">
        <v>0.2</v>
      </c>
      <c r="B14" s="4">
        <v>35</v>
      </c>
      <c r="C14" s="4">
        <f t="shared" si="0"/>
        <v>155</v>
      </c>
      <c r="D14" s="5">
        <f>(B14/C14)</f>
        <v>0.22580645161290322</v>
      </c>
      <c r="E14">
        <v>59793</v>
      </c>
      <c r="F14" s="6">
        <v>7.62</v>
      </c>
      <c r="G14">
        <f t="shared" si="2"/>
        <v>7846.8503937007872</v>
      </c>
      <c r="I14" s="3">
        <v>0.7</v>
      </c>
      <c r="J14">
        <v>297</v>
      </c>
      <c r="K14" s="4">
        <f t="shared" si="3"/>
        <v>417</v>
      </c>
      <c r="L14" s="1">
        <f t="shared" si="4"/>
        <v>0.71223021582733814</v>
      </c>
      <c r="M14">
        <v>59793</v>
      </c>
      <c r="N14">
        <v>16.885999999999999</v>
      </c>
      <c r="O14">
        <f t="shared" si="5"/>
        <v>3540.9806940660906</v>
      </c>
    </row>
    <row r="15" spans="1:15" x14ac:dyDescent="0.2">
      <c r="A15" s="3">
        <v>0.2</v>
      </c>
      <c r="B15" s="4">
        <v>27</v>
      </c>
      <c r="C15" s="4">
        <f t="shared" si="0"/>
        <v>147</v>
      </c>
      <c r="D15" s="5">
        <f t="shared" ref="D15:D18" si="7">(B15/C15)</f>
        <v>0.18367346938775511</v>
      </c>
      <c r="E15">
        <v>59793</v>
      </c>
      <c r="F15" s="6">
        <v>6.18</v>
      </c>
      <c r="G15">
        <f t="shared" si="2"/>
        <v>9675.2427184466014</v>
      </c>
      <c r="I15" s="3">
        <v>0.7</v>
      </c>
      <c r="J15">
        <v>265</v>
      </c>
      <c r="K15" s="4">
        <f t="shared" si="3"/>
        <v>385</v>
      </c>
      <c r="L15" s="1">
        <f t="shared" si="4"/>
        <v>0.68831168831168832</v>
      </c>
      <c r="M15">
        <v>59793</v>
      </c>
      <c r="N15">
        <v>16.84</v>
      </c>
      <c r="O15">
        <f t="shared" si="5"/>
        <v>3550.6532066508312</v>
      </c>
    </row>
    <row r="16" spans="1:15" x14ac:dyDescent="0.2">
      <c r="A16" s="3">
        <v>0.2</v>
      </c>
      <c r="B16" s="4">
        <v>27</v>
      </c>
      <c r="C16" s="4">
        <f t="shared" si="0"/>
        <v>147</v>
      </c>
      <c r="D16" s="5">
        <f t="shared" si="7"/>
        <v>0.18367346938775511</v>
      </c>
      <c r="E16">
        <v>59793</v>
      </c>
      <c r="F16" s="6">
        <v>10.834</v>
      </c>
      <c r="G16">
        <f t="shared" si="2"/>
        <v>5519.0142145098762</v>
      </c>
      <c r="I16" s="3">
        <v>0.7</v>
      </c>
      <c r="J16">
        <v>293</v>
      </c>
      <c r="K16" s="4">
        <f t="shared" si="3"/>
        <v>413</v>
      </c>
      <c r="L16" s="1">
        <f t="shared" si="4"/>
        <v>0.70944309927360771</v>
      </c>
      <c r="M16">
        <v>59793</v>
      </c>
      <c r="N16">
        <v>20.309000000000001</v>
      </c>
      <c r="O16">
        <f t="shared" si="5"/>
        <v>2944.1626864936725</v>
      </c>
    </row>
    <row r="17" spans="1:15" x14ac:dyDescent="0.2">
      <c r="A17" s="3">
        <v>0.2</v>
      </c>
      <c r="B17" s="4">
        <v>30</v>
      </c>
      <c r="C17" s="4">
        <f t="shared" si="0"/>
        <v>150</v>
      </c>
      <c r="D17" s="5">
        <f t="shared" si="7"/>
        <v>0.2</v>
      </c>
      <c r="E17">
        <v>59793</v>
      </c>
      <c r="F17" s="6">
        <v>8.5190000000000001</v>
      </c>
      <c r="G17">
        <f t="shared" si="2"/>
        <v>7018.7815471299446</v>
      </c>
      <c r="I17" s="3">
        <v>0.7</v>
      </c>
      <c r="J17">
        <v>324</v>
      </c>
      <c r="K17" s="4">
        <f t="shared" si="3"/>
        <v>444</v>
      </c>
      <c r="L17" s="1">
        <f t="shared" si="4"/>
        <v>0.72972972972972971</v>
      </c>
      <c r="M17">
        <v>59793</v>
      </c>
      <c r="N17">
        <v>16.8</v>
      </c>
      <c r="O17">
        <f t="shared" si="5"/>
        <v>3559.1071428571422</v>
      </c>
    </row>
    <row r="18" spans="1:15" x14ac:dyDescent="0.2">
      <c r="A18" s="3">
        <v>0.2</v>
      </c>
      <c r="B18" s="4">
        <v>31</v>
      </c>
      <c r="C18" s="4">
        <f t="shared" si="0"/>
        <v>151</v>
      </c>
      <c r="D18" s="5">
        <f t="shared" si="7"/>
        <v>0.20529801324503311</v>
      </c>
      <c r="E18">
        <v>59793</v>
      </c>
      <c r="F18" s="6">
        <v>6.7880000000000003</v>
      </c>
      <c r="G18">
        <f t="shared" si="2"/>
        <v>8808.6328815556863</v>
      </c>
      <c r="I18" s="3">
        <v>0.7</v>
      </c>
      <c r="J18">
        <v>287</v>
      </c>
      <c r="K18" s="4">
        <f t="shared" si="3"/>
        <v>407</v>
      </c>
      <c r="L18" s="1">
        <f t="shared" si="4"/>
        <v>0.70515970515970516</v>
      </c>
      <c r="M18">
        <v>59793</v>
      </c>
      <c r="N18">
        <v>19.742000000000001</v>
      </c>
      <c r="O18">
        <f t="shared" si="5"/>
        <v>3028.7204943774691</v>
      </c>
    </row>
    <row r="19" spans="1:15" x14ac:dyDescent="0.2">
      <c r="B19" s="4"/>
      <c r="C19" s="4"/>
      <c r="F19" s="6"/>
      <c r="K19" s="4"/>
      <c r="L19" s="1"/>
    </row>
    <row r="20" spans="1:15" x14ac:dyDescent="0.2">
      <c r="A20" s="3">
        <v>0.3</v>
      </c>
      <c r="B20" s="4">
        <v>55</v>
      </c>
      <c r="C20" s="4">
        <f t="shared" si="0"/>
        <v>175</v>
      </c>
      <c r="D20" s="5">
        <f>(B20/C20)</f>
        <v>0.31428571428571428</v>
      </c>
      <c r="E20">
        <v>59793</v>
      </c>
      <c r="F20" s="6">
        <v>10.06</v>
      </c>
      <c r="G20">
        <f t="shared" si="2"/>
        <v>5943.6381709741545</v>
      </c>
      <c r="I20" s="3">
        <v>0.8</v>
      </c>
      <c r="J20">
        <v>475</v>
      </c>
      <c r="K20" s="4">
        <f t="shared" si="3"/>
        <v>595</v>
      </c>
      <c r="L20" s="1">
        <f t="shared" si="4"/>
        <v>0.79831932773109249</v>
      </c>
      <c r="M20">
        <v>59793</v>
      </c>
      <c r="N20">
        <v>25.262</v>
      </c>
      <c r="O20">
        <f t="shared" si="5"/>
        <v>2366.9147335919565</v>
      </c>
    </row>
    <row r="21" spans="1:15" x14ac:dyDescent="0.2">
      <c r="A21" s="3">
        <v>0.3</v>
      </c>
      <c r="B21" s="4">
        <v>54</v>
      </c>
      <c r="C21" s="4">
        <f t="shared" si="0"/>
        <v>174</v>
      </c>
      <c r="D21" s="5">
        <f t="shared" ref="D21:D24" si="8">(B21/C21)</f>
        <v>0.31034482758620691</v>
      </c>
      <c r="E21">
        <v>59793</v>
      </c>
      <c r="F21" s="6">
        <v>9.3689999999999998</v>
      </c>
      <c r="G21">
        <f t="shared" si="2"/>
        <v>6382.0044828690361</v>
      </c>
      <c r="I21" s="3">
        <v>0.8</v>
      </c>
      <c r="J21">
        <v>455</v>
      </c>
      <c r="K21" s="4">
        <f t="shared" si="3"/>
        <v>575</v>
      </c>
      <c r="L21" s="1">
        <f t="shared" si="4"/>
        <v>0.79130434782608694</v>
      </c>
      <c r="M21">
        <v>59793</v>
      </c>
      <c r="N21">
        <v>25.123999999999999</v>
      </c>
      <c r="O21">
        <f t="shared" si="5"/>
        <v>2379.9156185320808</v>
      </c>
    </row>
    <row r="22" spans="1:15" x14ac:dyDescent="0.2">
      <c r="A22" s="3">
        <v>0.3</v>
      </c>
      <c r="B22" s="4">
        <v>63</v>
      </c>
      <c r="C22" s="4">
        <f t="shared" si="0"/>
        <v>183</v>
      </c>
      <c r="D22" s="5">
        <f t="shared" si="8"/>
        <v>0.34426229508196721</v>
      </c>
      <c r="E22">
        <v>59793</v>
      </c>
      <c r="F22" s="6">
        <v>9.2330000000000005</v>
      </c>
      <c r="G22">
        <f t="shared" si="2"/>
        <v>6476.0099642586374</v>
      </c>
      <c r="I22" s="3">
        <v>0.8</v>
      </c>
      <c r="J22">
        <v>497</v>
      </c>
      <c r="K22" s="4">
        <f t="shared" si="3"/>
        <v>617</v>
      </c>
      <c r="L22" s="1">
        <f t="shared" si="4"/>
        <v>0.80551053484602919</v>
      </c>
      <c r="M22">
        <v>59793</v>
      </c>
      <c r="N22">
        <v>32.874000000000002</v>
      </c>
      <c r="O22">
        <f t="shared" si="5"/>
        <v>1818.8538054389487</v>
      </c>
    </row>
    <row r="23" spans="1:15" x14ac:dyDescent="0.2">
      <c r="A23" s="3">
        <v>0.3</v>
      </c>
      <c r="B23" s="4">
        <v>49</v>
      </c>
      <c r="C23" s="4">
        <f t="shared" si="0"/>
        <v>169</v>
      </c>
      <c r="D23" s="5">
        <f t="shared" si="8"/>
        <v>0.28994082840236685</v>
      </c>
      <c r="E23">
        <v>59793</v>
      </c>
      <c r="F23" s="6">
        <v>7.109</v>
      </c>
      <c r="G23">
        <f t="shared" si="2"/>
        <v>8410.8876072584044</v>
      </c>
      <c r="I23" s="3">
        <v>0.8</v>
      </c>
      <c r="J23">
        <v>511</v>
      </c>
      <c r="K23" s="4">
        <f t="shared" si="3"/>
        <v>631</v>
      </c>
      <c r="L23" s="1">
        <f t="shared" si="4"/>
        <v>0.80982567353407287</v>
      </c>
      <c r="M23">
        <v>59793</v>
      </c>
      <c r="N23">
        <v>27.395</v>
      </c>
      <c r="O23">
        <f t="shared" si="5"/>
        <v>2182.6245665267384</v>
      </c>
    </row>
    <row r="24" spans="1:15" x14ac:dyDescent="0.2">
      <c r="A24" s="3">
        <v>0.3</v>
      </c>
      <c r="B24" s="4">
        <v>50</v>
      </c>
      <c r="C24" s="4">
        <f t="shared" si="0"/>
        <v>170</v>
      </c>
      <c r="D24" s="5">
        <f t="shared" si="8"/>
        <v>0.29411764705882354</v>
      </c>
      <c r="E24">
        <v>59793</v>
      </c>
      <c r="F24" s="6">
        <v>8.2360000000000007</v>
      </c>
      <c r="G24">
        <f t="shared" si="2"/>
        <v>7259.9562894609035</v>
      </c>
      <c r="I24" s="3">
        <v>0.8</v>
      </c>
      <c r="J24">
        <v>457</v>
      </c>
      <c r="K24" s="4">
        <f t="shared" si="3"/>
        <v>577</v>
      </c>
      <c r="L24" s="1">
        <f t="shared" si="4"/>
        <v>0.79202772963604851</v>
      </c>
      <c r="M24">
        <v>59793</v>
      </c>
      <c r="N24">
        <v>26.739000000000001</v>
      </c>
      <c r="O24">
        <f t="shared" si="5"/>
        <v>2236.1718837652866</v>
      </c>
    </row>
    <row r="25" spans="1:15" x14ac:dyDescent="0.2">
      <c r="B25" s="4"/>
      <c r="C25" s="4"/>
      <c r="F25" s="6"/>
      <c r="K25" s="4"/>
      <c r="L25" s="1"/>
    </row>
    <row r="26" spans="1:15" x14ac:dyDescent="0.2">
      <c r="A26" s="3">
        <v>0.4</v>
      </c>
      <c r="B26" s="4">
        <v>92</v>
      </c>
      <c r="C26" s="4">
        <f t="shared" si="0"/>
        <v>212</v>
      </c>
      <c r="D26" s="5">
        <f>(B26/C26)</f>
        <v>0.43396226415094341</v>
      </c>
      <c r="E26">
        <v>59793</v>
      </c>
      <c r="F26" s="6">
        <v>11.539</v>
      </c>
      <c r="G26">
        <f t="shared" si="2"/>
        <v>5181.818181818182</v>
      </c>
      <c r="I26" s="3">
        <v>0.9</v>
      </c>
      <c r="J26">
        <v>1022</v>
      </c>
      <c r="K26" s="4">
        <f t="shared" si="3"/>
        <v>1142</v>
      </c>
      <c r="L26" s="1">
        <f t="shared" si="4"/>
        <v>0.8949211908931699</v>
      </c>
      <c r="M26">
        <v>59793</v>
      </c>
      <c r="N26">
        <v>52.244999999999997</v>
      </c>
      <c r="O26">
        <f t="shared" si="5"/>
        <v>1144.4731553258684</v>
      </c>
    </row>
    <row r="27" spans="1:15" x14ac:dyDescent="0.2">
      <c r="A27" s="3">
        <v>0.4</v>
      </c>
      <c r="B27" s="4">
        <v>80</v>
      </c>
      <c r="C27" s="4">
        <f t="shared" si="0"/>
        <v>200</v>
      </c>
      <c r="D27" s="5">
        <f t="shared" ref="D27:D30" si="9">(B27/C27)</f>
        <v>0.4</v>
      </c>
      <c r="E27">
        <v>59793</v>
      </c>
      <c r="F27" s="6">
        <v>8.2189999999999994</v>
      </c>
      <c r="G27">
        <f t="shared" si="2"/>
        <v>7274.9726244068634</v>
      </c>
      <c r="I27" s="3">
        <v>0.9</v>
      </c>
      <c r="J27">
        <v>1094</v>
      </c>
      <c r="K27" s="4">
        <f t="shared" si="3"/>
        <v>1214</v>
      </c>
      <c r="L27" s="1">
        <f t="shared" si="4"/>
        <v>0.90115321252059311</v>
      </c>
      <c r="M27">
        <v>59793</v>
      </c>
      <c r="N27">
        <v>59.03</v>
      </c>
      <c r="O27">
        <f t="shared" si="5"/>
        <v>1012.9256310350669</v>
      </c>
    </row>
    <row r="28" spans="1:15" x14ac:dyDescent="0.2">
      <c r="A28" s="3">
        <v>0.4</v>
      </c>
      <c r="B28" s="4">
        <v>81</v>
      </c>
      <c r="C28" s="4">
        <f t="shared" si="0"/>
        <v>201</v>
      </c>
      <c r="D28" s="5">
        <f t="shared" si="9"/>
        <v>0.40298507462686567</v>
      </c>
      <c r="E28">
        <v>59793</v>
      </c>
      <c r="F28" s="6">
        <v>8.1820000000000004</v>
      </c>
      <c r="G28">
        <f t="shared" si="2"/>
        <v>7307.8709362014179</v>
      </c>
      <c r="I28" s="3">
        <v>0.9</v>
      </c>
      <c r="J28">
        <v>1273</v>
      </c>
      <c r="K28" s="4">
        <f t="shared" si="3"/>
        <v>1393</v>
      </c>
      <c r="L28" s="1">
        <f t="shared" si="4"/>
        <v>0.91385498923187369</v>
      </c>
      <c r="M28">
        <v>59793</v>
      </c>
      <c r="N28">
        <v>58.865000000000002</v>
      </c>
      <c r="O28">
        <f t="shared" si="5"/>
        <v>1015.7648857555423</v>
      </c>
    </row>
    <row r="29" spans="1:15" x14ac:dyDescent="0.2">
      <c r="A29" s="3">
        <v>0.4</v>
      </c>
      <c r="B29" s="4">
        <v>85</v>
      </c>
      <c r="C29" s="4">
        <f t="shared" si="0"/>
        <v>205</v>
      </c>
      <c r="D29" s="5">
        <f t="shared" si="9"/>
        <v>0.41463414634146339</v>
      </c>
      <c r="E29">
        <v>59793</v>
      </c>
      <c r="F29" s="6">
        <v>8.1709999999999994</v>
      </c>
      <c r="G29">
        <f t="shared" si="2"/>
        <v>7317.7089707502146</v>
      </c>
      <c r="I29" s="3">
        <v>0.9</v>
      </c>
      <c r="J29">
        <v>1125</v>
      </c>
      <c r="K29" s="4">
        <f t="shared" si="3"/>
        <v>1245</v>
      </c>
      <c r="L29" s="1">
        <f t="shared" si="4"/>
        <v>0.90361445783132532</v>
      </c>
      <c r="M29">
        <v>59793</v>
      </c>
      <c r="N29">
        <v>60.131999999999998</v>
      </c>
      <c r="O29">
        <f t="shared" si="5"/>
        <v>994.36240271402914</v>
      </c>
    </row>
    <row r="30" spans="1:15" x14ac:dyDescent="0.2">
      <c r="A30" s="3">
        <v>0.4</v>
      </c>
      <c r="B30" s="4">
        <v>98</v>
      </c>
      <c r="C30" s="4">
        <f t="shared" si="0"/>
        <v>218</v>
      </c>
      <c r="D30" s="5">
        <f t="shared" si="9"/>
        <v>0.44954128440366975</v>
      </c>
      <c r="E30">
        <v>59793</v>
      </c>
      <c r="F30" s="6">
        <v>9.3249999999999993</v>
      </c>
      <c r="G30">
        <f t="shared" si="2"/>
        <v>6412.1179624664883</v>
      </c>
      <c r="I30" s="3">
        <v>0.9</v>
      </c>
      <c r="J30">
        <v>1241</v>
      </c>
      <c r="K30" s="4">
        <f t="shared" si="3"/>
        <v>1361</v>
      </c>
      <c r="L30" s="1">
        <f t="shared" si="4"/>
        <v>0.91182953710506975</v>
      </c>
      <c r="M30">
        <v>59793</v>
      </c>
      <c r="N30">
        <v>60.542999999999999</v>
      </c>
      <c r="O30">
        <f t="shared" si="5"/>
        <v>987.6121104008721</v>
      </c>
    </row>
    <row r="32" spans="1:15" x14ac:dyDescent="0.2">
      <c r="A32" s="7" t="s">
        <v>0</v>
      </c>
      <c r="B32" s="7" t="s">
        <v>8</v>
      </c>
      <c r="C32" s="9"/>
      <c r="D32" s="7" t="s">
        <v>0</v>
      </c>
      <c r="E32" s="7" t="s">
        <v>9</v>
      </c>
    </row>
    <row r="33" spans="1:5" x14ac:dyDescent="0.2">
      <c r="A33" s="10">
        <v>0</v>
      </c>
      <c r="B33" s="11">
        <f>SUM(G2:G6)/5</f>
        <v>9462.2681298682874</v>
      </c>
      <c r="C33" s="9"/>
      <c r="D33" s="10">
        <v>0</v>
      </c>
      <c r="E33" s="9">
        <f>SUM(F2:F6)/5</f>
        <v>6.5598000000000001</v>
      </c>
    </row>
    <row r="34" spans="1:5" x14ac:dyDescent="0.2">
      <c r="A34" s="10">
        <v>0.1</v>
      </c>
      <c r="B34" s="11">
        <f>SUM(G8:G12)/5</f>
        <v>9718.5287078045112</v>
      </c>
      <c r="C34" s="9"/>
      <c r="D34" s="10">
        <v>0.1</v>
      </c>
      <c r="E34" s="9">
        <f>SUM(F8:F12)/5</f>
        <v>6.1962000000000002</v>
      </c>
    </row>
    <row r="35" spans="1:5" x14ac:dyDescent="0.2">
      <c r="A35" s="10">
        <v>0.2</v>
      </c>
      <c r="B35" s="11">
        <f>SUM(G14:G18)/5</f>
        <v>7773.7043510685789</v>
      </c>
      <c r="C35" s="9"/>
      <c r="D35" s="10">
        <v>0.2</v>
      </c>
      <c r="E35" s="9">
        <f>SUM(F14:F18)/5</f>
        <v>7.9882000000000009</v>
      </c>
    </row>
    <row r="36" spans="1:5" x14ac:dyDescent="0.2">
      <c r="A36" s="10">
        <v>0.3</v>
      </c>
      <c r="B36" s="11">
        <f>SUM(G20:G24)/5</f>
        <v>6894.4993029642264</v>
      </c>
      <c r="C36" s="9"/>
      <c r="D36" s="10">
        <v>0.3</v>
      </c>
      <c r="E36" s="9">
        <f>SUM(F20:F24)/5</f>
        <v>8.801400000000001</v>
      </c>
    </row>
    <row r="37" spans="1:5" x14ac:dyDescent="0.2">
      <c r="A37" s="10">
        <v>0.4</v>
      </c>
      <c r="B37" s="11">
        <f>SUM(G26:G30)/5</f>
        <v>6698.897735128633</v>
      </c>
      <c r="C37" s="9"/>
      <c r="D37" s="10">
        <v>0.4</v>
      </c>
      <c r="E37" s="9">
        <f>SUM(F26:F30)/5</f>
        <v>9.0871999999999993</v>
      </c>
    </row>
    <row r="38" spans="1:5" x14ac:dyDescent="0.2">
      <c r="A38" s="10">
        <v>0.5</v>
      </c>
      <c r="B38" s="11">
        <f>SUM(O8:O12)/5</f>
        <v>4728.3380423453291</v>
      </c>
      <c r="C38" s="9"/>
      <c r="D38" s="10">
        <v>0.5</v>
      </c>
      <c r="E38" s="9">
        <f>SUM(N2:N6)/5</f>
        <v>10.902799999999999</v>
      </c>
    </row>
    <row r="39" spans="1:5" x14ac:dyDescent="0.2">
      <c r="A39" s="10">
        <v>0.6</v>
      </c>
      <c r="B39" s="11">
        <f>SUM(O8:O12)/5</f>
        <v>4728.3380423453291</v>
      </c>
      <c r="C39" s="9"/>
      <c r="D39" s="10">
        <v>0.6</v>
      </c>
      <c r="E39" s="9">
        <f>SUM(N8:N12)/5</f>
        <v>12.706</v>
      </c>
    </row>
    <row r="40" spans="1:5" x14ac:dyDescent="0.2">
      <c r="A40" s="10">
        <v>0.7</v>
      </c>
      <c r="B40" s="11">
        <f>SUM(O14:O18)/5</f>
        <v>3324.7248448890414</v>
      </c>
      <c r="C40" s="9"/>
      <c r="D40" s="10">
        <v>0.7</v>
      </c>
      <c r="E40" s="9">
        <f>SUM(N14:N18)/5</f>
        <v>18.115400000000001</v>
      </c>
    </row>
    <row r="41" spans="1:5" x14ac:dyDescent="0.2">
      <c r="A41" s="10">
        <v>0.8</v>
      </c>
      <c r="B41" s="11">
        <f>SUM(O20:O24)/5</f>
        <v>2196.8961215710019</v>
      </c>
      <c r="C41" s="9"/>
      <c r="D41" s="10">
        <v>0.8</v>
      </c>
      <c r="E41" s="9">
        <f>SUM(N20:N24)/5</f>
        <v>27.478799999999996</v>
      </c>
    </row>
    <row r="42" spans="1:5" x14ac:dyDescent="0.2">
      <c r="A42" s="10">
        <v>0.9</v>
      </c>
      <c r="B42" s="11">
        <f>SUM(O26:O30)/5</f>
        <v>1031.0276370462757</v>
      </c>
      <c r="C42" s="9"/>
      <c r="D42" s="10">
        <v>0.9</v>
      </c>
      <c r="E42" s="9">
        <f>SUM(N26:N30)/5</f>
        <v>58.162999999999997</v>
      </c>
    </row>
    <row r="45" spans="1:5" x14ac:dyDescent="0.2">
      <c r="A45" s="8"/>
      <c r="B45" s="8"/>
    </row>
    <row r="46" spans="1:5" x14ac:dyDescent="0.2">
      <c r="A46" s="8"/>
      <c r="B46" s="8"/>
    </row>
    <row r="47" spans="1:5" x14ac:dyDescent="0.2">
      <c r="A47" s="8"/>
      <c r="B47" s="8"/>
    </row>
    <row r="48" spans="1:5" x14ac:dyDescent="0.2">
      <c r="A48" s="8"/>
      <c r="B48" s="8"/>
    </row>
    <row r="49" spans="1:2" x14ac:dyDescent="0.2">
      <c r="A49" s="8"/>
      <c r="B49" s="8"/>
    </row>
    <row r="50" spans="1:2" x14ac:dyDescent="0.2">
      <c r="A50" s="8"/>
      <c r="B50" s="8"/>
    </row>
    <row r="51" spans="1:2" x14ac:dyDescent="0.2">
      <c r="A51" s="8"/>
      <c r="B51" s="8"/>
    </row>
    <row r="52" spans="1:2" x14ac:dyDescent="0.2">
      <c r="A52" s="8"/>
      <c r="B52" s="8"/>
    </row>
    <row r="53" spans="1:2" x14ac:dyDescent="0.2">
      <c r="A53" s="8"/>
      <c r="B53" s="8"/>
    </row>
    <row r="54" spans="1:2" x14ac:dyDescent="0.2">
      <c r="A54" s="8"/>
      <c r="B54" s="8"/>
    </row>
    <row r="55" spans="1:2" x14ac:dyDescent="0.2">
      <c r="A55" s="8"/>
      <c r="B55" s="8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39" workbookViewId="0">
      <selection activeCell="D33" sqref="D33:E43"/>
    </sheetView>
  </sheetViews>
  <sheetFormatPr baseColWidth="10" defaultRowHeight="16" x14ac:dyDescent="0.2"/>
  <cols>
    <col min="1" max="1" width="18.5" bestFit="1" customWidth="1"/>
    <col min="2" max="2" width="26" bestFit="1" customWidth="1"/>
    <col min="3" max="3" width="16.6640625" bestFit="1" customWidth="1"/>
    <col min="4" max="4" width="19" bestFit="1" customWidth="1"/>
    <col min="5" max="5" width="24" bestFit="1" customWidth="1"/>
    <col min="7" max="7" width="12.6640625" bestFit="1" customWidth="1"/>
    <col min="8" max="8" width="26" bestFit="1" customWidth="1"/>
    <col min="9" max="9" width="16.6640625" bestFit="1" customWidth="1"/>
    <col min="10" max="10" width="14.83203125" bestFit="1" customWidth="1"/>
  </cols>
  <sheetData>
    <row r="1" spans="1:10" x14ac:dyDescent="0.2">
      <c r="A1" s="2" t="s">
        <v>10</v>
      </c>
      <c r="B1" s="2" t="s">
        <v>11</v>
      </c>
      <c r="C1" s="2" t="s">
        <v>6</v>
      </c>
      <c r="D1" s="2" t="s">
        <v>7</v>
      </c>
      <c r="G1" s="2" t="s">
        <v>10</v>
      </c>
      <c r="H1" s="2" t="s">
        <v>11</v>
      </c>
      <c r="I1" s="2" t="s">
        <v>6</v>
      </c>
      <c r="J1" s="2" t="s">
        <v>7</v>
      </c>
    </row>
    <row r="2" spans="1:10" x14ac:dyDescent="0.2">
      <c r="A2">
        <v>500</v>
      </c>
      <c r="B2">
        <v>59793</v>
      </c>
      <c r="C2">
        <v>7.1289999999999996</v>
      </c>
      <c r="D2">
        <f>(B2/C2)</f>
        <v>8387.2913452097073</v>
      </c>
      <c r="G2">
        <v>3000</v>
      </c>
      <c r="H2">
        <v>59793</v>
      </c>
      <c r="I2">
        <v>1.1859999999999999</v>
      </c>
      <c r="J2">
        <f>(H2/I2)</f>
        <v>50415.682967959532</v>
      </c>
    </row>
    <row r="3" spans="1:10" x14ac:dyDescent="0.2">
      <c r="A3">
        <v>500</v>
      </c>
      <c r="B3">
        <v>59793</v>
      </c>
      <c r="C3">
        <v>6.133</v>
      </c>
      <c r="D3">
        <f t="shared" ref="D3:D30" si="0">(B3/C3)</f>
        <v>9749.3885537257465</v>
      </c>
      <c r="G3">
        <v>3000</v>
      </c>
      <c r="H3">
        <v>59793</v>
      </c>
      <c r="I3">
        <v>1.34</v>
      </c>
      <c r="J3">
        <f t="shared" ref="J3:J30" si="1">(H3/I3)</f>
        <v>44621.641791044771</v>
      </c>
    </row>
    <row r="4" spans="1:10" x14ac:dyDescent="0.2">
      <c r="A4">
        <v>500</v>
      </c>
      <c r="B4">
        <v>59793</v>
      </c>
      <c r="C4">
        <v>5.73</v>
      </c>
      <c r="D4">
        <f t="shared" si="0"/>
        <v>10435.078534031412</v>
      </c>
      <c r="G4">
        <v>3000</v>
      </c>
      <c r="H4">
        <v>59793</v>
      </c>
      <c r="I4">
        <v>1.2470000000000001</v>
      </c>
      <c r="J4">
        <f t="shared" si="1"/>
        <v>47949.478748997593</v>
      </c>
    </row>
    <row r="5" spans="1:10" x14ac:dyDescent="0.2">
      <c r="A5">
        <v>500</v>
      </c>
      <c r="B5">
        <v>59793</v>
      </c>
      <c r="C5">
        <v>5.1020000000000003</v>
      </c>
      <c r="D5">
        <f t="shared" si="0"/>
        <v>11719.521756174048</v>
      </c>
      <c r="G5">
        <v>3000</v>
      </c>
      <c r="H5">
        <v>59793</v>
      </c>
      <c r="I5">
        <v>1.0620000000000001</v>
      </c>
      <c r="J5">
        <f t="shared" si="1"/>
        <v>56302.259887005646</v>
      </c>
    </row>
    <row r="6" spans="1:10" x14ac:dyDescent="0.2">
      <c r="A6">
        <v>500</v>
      </c>
      <c r="B6">
        <v>59793</v>
      </c>
      <c r="C6">
        <v>5.9260000000000002</v>
      </c>
      <c r="D6">
        <f t="shared" si="0"/>
        <v>10089.942625717178</v>
      </c>
      <c r="G6">
        <v>3000</v>
      </c>
      <c r="H6">
        <v>59793</v>
      </c>
      <c r="I6">
        <v>1.2789999999999999</v>
      </c>
      <c r="J6">
        <f t="shared" si="1"/>
        <v>46749.804534792813</v>
      </c>
    </row>
    <row r="8" spans="1:10" x14ac:dyDescent="0.2">
      <c r="A8">
        <v>1000</v>
      </c>
      <c r="B8">
        <v>59793</v>
      </c>
      <c r="C8">
        <v>3.0169999999999999</v>
      </c>
      <c r="D8">
        <f t="shared" si="0"/>
        <v>19818.694066953929</v>
      </c>
      <c r="G8">
        <v>3500</v>
      </c>
      <c r="H8">
        <v>59793</v>
      </c>
      <c r="I8">
        <v>1.218</v>
      </c>
      <c r="J8">
        <f t="shared" si="1"/>
        <v>49091.133004926109</v>
      </c>
    </row>
    <row r="9" spans="1:10" x14ac:dyDescent="0.2">
      <c r="A9">
        <v>1000</v>
      </c>
      <c r="B9">
        <v>59793</v>
      </c>
      <c r="C9">
        <v>2.9929999999999999</v>
      </c>
      <c r="D9">
        <f t="shared" si="0"/>
        <v>19977.614433678584</v>
      </c>
      <c r="G9">
        <v>3500</v>
      </c>
      <c r="H9">
        <v>59793</v>
      </c>
      <c r="I9">
        <v>1.111</v>
      </c>
      <c r="J9">
        <f t="shared" si="1"/>
        <v>53819.081908190819</v>
      </c>
    </row>
    <row r="10" spans="1:10" x14ac:dyDescent="0.2">
      <c r="A10">
        <v>1000</v>
      </c>
      <c r="B10">
        <v>59793</v>
      </c>
      <c r="C10">
        <v>3.2130000000000001</v>
      </c>
      <c r="D10">
        <f t="shared" si="0"/>
        <v>18609.710550887023</v>
      </c>
      <c r="G10">
        <v>3500</v>
      </c>
      <c r="H10">
        <v>59793</v>
      </c>
      <c r="I10">
        <v>1.2110000000000001</v>
      </c>
      <c r="J10">
        <f t="shared" si="1"/>
        <v>49374.896779521056</v>
      </c>
    </row>
    <row r="11" spans="1:10" x14ac:dyDescent="0.2">
      <c r="A11">
        <v>1000</v>
      </c>
      <c r="B11">
        <v>59793</v>
      </c>
      <c r="C11">
        <v>2.9089999999999998</v>
      </c>
      <c r="D11">
        <f t="shared" si="0"/>
        <v>20554.48607768993</v>
      </c>
      <c r="G11">
        <v>3500</v>
      </c>
      <c r="H11">
        <v>59793</v>
      </c>
      <c r="I11">
        <v>1.1719999999999999</v>
      </c>
      <c r="J11">
        <f t="shared" si="1"/>
        <v>51017.918088737206</v>
      </c>
    </row>
    <row r="12" spans="1:10" x14ac:dyDescent="0.2">
      <c r="A12">
        <v>1000</v>
      </c>
      <c r="B12">
        <v>59793</v>
      </c>
      <c r="C12">
        <v>3.351</v>
      </c>
      <c r="D12">
        <f t="shared" si="0"/>
        <v>17843.330349149506</v>
      </c>
      <c r="G12">
        <v>3500</v>
      </c>
      <c r="H12">
        <v>59793</v>
      </c>
      <c r="I12">
        <v>1.105</v>
      </c>
      <c r="J12">
        <f t="shared" si="1"/>
        <v>54111.312217194572</v>
      </c>
    </row>
    <row r="14" spans="1:10" x14ac:dyDescent="0.2">
      <c r="A14">
        <v>1500</v>
      </c>
      <c r="B14">
        <v>59793</v>
      </c>
      <c r="C14">
        <v>1.9870000000000001</v>
      </c>
      <c r="D14">
        <f t="shared" si="0"/>
        <v>30092.098641167588</v>
      </c>
      <c r="G14">
        <v>4000</v>
      </c>
      <c r="H14">
        <v>59793</v>
      </c>
      <c r="I14">
        <v>1.1839999999999999</v>
      </c>
      <c r="J14">
        <f t="shared" si="1"/>
        <v>50500.8445945946</v>
      </c>
    </row>
    <row r="15" spans="1:10" x14ac:dyDescent="0.2">
      <c r="A15">
        <v>1500</v>
      </c>
      <c r="B15">
        <v>59793</v>
      </c>
      <c r="C15">
        <v>2.4430000000000001</v>
      </c>
      <c r="D15">
        <f t="shared" si="0"/>
        <v>24475.235366352845</v>
      </c>
      <c r="G15">
        <v>4000</v>
      </c>
      <c r="H15">
        <v>59793</v>
      </c>
      <c r="I15">
        <v>1.03</v>
      </c>
      <c r="J15">
        <f t="shared" si="1"/>
        <v>58051.456310679612</v>
      </c>
    </row>
    <row r="16" spans="1:10" x14ac:dyDescent="0.2">
      <c r="A16">
        <v>1500</v>
      </c>
      <c r="B16">
        <v>59793</v>
      </c>
      <c r="C16">
        <v>2.1309999999999998</v>
      </c>
      <c r="D16">
        <f t="shared" si="0"/>
        <v>28058.657907085879</v>
      </c>
      <c r="G16">
        <v>4000</v>
      </c>
      <c r="H16">
        <v>59793</v>
      </c>
      <c r="I16">
        <v>1.103</v>
      </c>
      <c r="J16">
        <f t="shared" si="1"/>
        <v>54209.428830462377</v>
      </c>
    </row>
    <row r="17" spans="1:10" x14ac:dyDescent="0.2">
      <c r="A17">
        <v>1500</v>
      </c>
      <c r="B17">
        <v>59793</v>
      </c>
      <c r="C17">
        <v>1.871</v>
      </c>
      <c r="D17">
        <f t="shared" si="0"/>
        <v>31957.776590058791</v>
      </c>
      <c r="G17">
        <v>4000</v>
      </c>
      <c r="H17">
        <v>59793</v>
      </c>
      <c r="I17">
        <v>1.1479999999999999</v>
      </c>
      <c r="J17">
        <f t="shared" si="1"/>
        <v>52084.494773519167</v>
      </c>
    </row>
    <row r="18" spans="1:10" x14ac:dyDescent="0.2">
      <c r="A18">
        <v>1500</v>
      </c>
      <c r="B18">
        <v>59793</v>
      </c>
      <c r="C18">
        <v>2.3109999999999999</v>
      </c>
      <c r="D18">
        <f t="shared" si="0"/>
        <v>25873.21505841627</v>
      </c>
      <c r="G18">
        <v>4000</v>
      </c>
      <c r="H18">
        <v>59793</v>
      </c>
      <c r="I18">
        <v>1.0740000000000001</v>
      </c>
      <c r="J18">
        <f t="shared" si="1"/>
        <v>55673.184357541897</v>
      </c>
    </row>
    <row r="20" spans="1:10" x14ac:dyDescent="0.2">
      <c r="A20">
        <v>2000</v>
      </c>
      <c r="B20">
        <v>59793</v>
      </c>
      <c r="C20">
        <v>1.772</v>
      </c>
      <c r="D20">
        <f t="shared" si="0"/>
        <v>33743.227990970656</v>
      </c>
      <c r="G20">
        <v>4500</v>
      </c>
      <c r="H20">
        <v>59793</v>
      </c>
      <c r="I20">
        <v>1.024</v>
      </c>
      <c r="J20">
        <f t="shared" si="1"/>
        <v>58391.6015625</v>
      </c>
    </row>
    <row r="21" spans="1:10" x14ac:dyDescent="0.2">
      <c r="A21">
        <v>2000</v>
      </c>
      <c r="B21">
        <v>59793</v>
      </c>
      <c r="C21">
        <v>1.526</v>
      </c>
      <c r="D21">
        <f t="shared" si="0"/>
        <v>39182.830930537355</v>
      </c>
      <c r="G21">
        <v>4500</v>
      </c>
      <c r="H21">
        <v>59793</v>
      </c>
      <c r="I21">
        <v>1.002</v>
      </c>
      <c r="J21">
        <f t="shared" si="1"/>
        <v>59673.652694610777</v>
      </c>
    </row>
    <row r="22" spans="1:10" x14ac:dyDescent="0.2">
      <c r="A22">
        <v>2000</v>
      </c>
      <c r="B22">
        <v>59793</v>
      </c>
      <c r="C22">
        <v>1.778</v>
      </c>
      <c r="D22">
        <f t="shared" si="0"/>
        <v>33629.35883014623</v>
      </c>
      <c r="G22">
        <v>4500</v>
      </c>
      <c r="H22">
        <v>59793</v>
      </c>
      <c r="I22">
        <v>1.0169999999999999</v>
      </c>
      <c r="J22">
        <f t="shared" si="1"/>
        <v>58793.510324483781</v>
      </c>
    </row>
    <row r="23" spans="1:10" x14ac:dyDescent="0.2">
      <c r="A23">
        <v>2000</v>
      </c>
      <c r="B23">
        <v>59793</v>
      </c>
      <c r="C23">
        <v>2.0390000000000001</v>
      </c>
      <c r="D23">
        <f t="shared" si="0"/>
        <v>29324.668955370278</v>
      </c>
      <c r="G23">
        <v>4500</v>
      </c>
      <c r="H23">
        <v>59793</v>
      </c>
      <c r="I23">
        <v>1.036</v>
      </c>
      <c r="J23">
        <f t="shared" si="1"/>
        <v>57715.250965250962</v>
      </c>
    </row>
    <row r="24" spans="1:10" x14ac:dyDescent="0.2">
      <c r="A24">
        <v>2000</v>
      </c>
      <c r="B24">
        <v>59793</v>
      </c>
      <c r="C24">
        <v>1.46</v>
      </c>
      <c r="D24">
        <f t="shared" si="0"/>
        <v>40954.109589041094</v>
      </c>
      <c r="G24">
        <v>4500</v>
      </c>
      <c r="H24">
        <v>59793</v>
      </c>
      <c r="I24">
        <v>1.01</v>
      </c>
      <c r="J24">
        <f t="shared" si="1"/>
        <v>59200.990099009898</v>
      </c>
    </row>
    <row r="26" spans="1:10" x14ac:dyDescent="0.2">
      <c r="A26">
        <v>2500</v>
      </c>
      <c r="B26">
        <v>59793</v>
      </c>
      <c r="C26">
        <v>1.431</v>
      </c>
      <c r="D26">
        <f t="shared" si="0"/>
        <v>41784.06708595388</v>
      </c>
      <c r="G26">
        <v>5000</v>
      </c>
      <c r="H26">
        <v>59793</v>
      </c>
      <c r="I26">
        <v>0.89</v>
      </c>
      <c r="J26">
        <f t="shared" si="1"/>
        <v>67183.146067415728</v>
      </c>
    </row>
    <row r="27" spans="1:10" x14ac:dyDescent="0.2">
      <c r="A27">
        <v>2500</v>
      </c>
      <c r="B27">
        <v>59793</v>
      </c>
      <c r="C27">
        <v>1.62</v>
      </c>
      <c r="D27">
        <f t="shared" si="0"/>
        <v>36909.259259259255</v>
      </c>
      <c r="G27">
        <v>5000</v>
      </c>
      <c r="H27">
        <v>59793</v>
      </c>
      <c r="I27">
        <v>0.91</v>
      </c>
      <c r="J27">
        <f t="shared" si="1"/>
        <v>65706.593406593398</v>
      </c>
    </row>
    <row r="28" spans="1:10" x14ac:dyDescent="0.2">
      <c r="A28">
        <v>2500</v>
      </c>
      <c r="B28">
        <v>59793</v>
      </c>
      <c r="C28">
        <v>1.359</v>
      </c>
      <c r="D28">
        <f t="shared" si="0"/>
        <v>43997.79249448124</v>
      </c>
      <c r="G28">
        <v>5000</v>
      </c>
      <c r="H28">
        <v>59793</v>
      </c>
      <c r="I28">
        <v>0.9</v>
      </c>
      <c r="J28">
        <f t="shared" si="1"/>
        <v>66436.666666666672</v>
      </c>
    </row>
    <row r="29" spans="1:10" x14ac:dyDescent="0.2">
      <c r="A29">
        <v>2500</v>
      </c>
      <c r="B29">
        <v>59793</v>
      </c>
      <c r="C29">
        <v>1.6639999999999999</v>
      </c>
      <c r="D29">
        <f t="shared" si="0"/>
        <v>35933.293269230773</v>
      </c>
      <c r="G29">
        <v>5000</v>
      </c>
      <c r="H29">
        <v>59793</v>
      </c>
      <c r="I29">
        <v>0.84499999999999997</v>
      </c>
      <c r="J29">
        <f t="shared" si="1"/>
        <v>70760.946745562134</v>
      </c>
    </row>
    <row r="30" spans="1:10" x14ac:dyDescent="0.2">
      <c r="A30">
        <v>2500</v>
      </c>
      <c r="B30">
        <v>59793</v>
      </c>
      <c r="C30">
        <v>1.5169999999999999</v>
      </c>
      <c r="D30">
        <f t="shared" si="0"/>
        <v>39415.293342122612</v>
      </c>
      <c r="G30">
        <v>5000</v>
      </c>
      <c r="H30">
        <v>59793</v>
      </c>
      <c r="I30">
        <v>0.90900000000000003</v>
      </c>
      <c r="J30">
        <f t="shared" si="1"/>
        <v>65778.877887788782</v>
      </c>
    </row>
    <row r="33" spans="1:5" x14ac:dyDescent="0.2">
      <c r="A33" s="7" t="s">
        <v>12</v>
      </c>
      <c r="B33" s="7" t="s">
        <v>8</v>
      </c>
      <c r="D33" s="7" t="s">
        <v>12</v>
      </c>
      <c r="E33" s="7" t="s">
        <v>13</v>
      </c>
    </row>
    <row r="34" spans="1:5" x14ac:dyDescent="0.2">
      <c r="A34" s="9">
        <v>500</v>
      </c>
      <c r="B34" s="9">
        <f>SUM(D2:D6)/5</f>
        <v>10076.24456297162</v>
      </c>
      <c r="D34" s="9">
        <v>500</v>
      </c>
      <c r="E34">
        <f>SUM(C2:C6)/5</f>
        <v>6.0040000000000004</v>
      </c>
    </row>
    <row r="35" spans="1:5" x14ac:dyDescent="0.2">
      <c r="A35" s="9">
        <v>1000</v>
      </c>
      <c r="B35" s="9">
        <f>SUM(D8:D12)/5</f>
        <v>19360.767095671792</v>
      </c>
      <c r="D35" s="9">
        <v>1000</v>
      </c>
      <c r="E35">
        <f>SUM(C8:C12)/5</f>
        <v>3.0965999999999996</v>
      </c>
    </row>
    <row r="36" spans="1:5" x14ac:dyDescent="0.2">
      <c r="A36" s="9">
        <v>1500</v>
      </c>
      <c r="B36" s="9">
        <f>SUM(D14:D18)/5</f>
        <v>28091.396712616272</v>
      </c>
      <c r="D36" s="9">
        <v>1500</v>
      </c>
      <c r="E36">
        <f>SUM(C14:C18)/5</f>
        <v>2.1486000000000001</v>
      </c>
    </row>
    <row r="37" spans="1:5" x14ac:dyDescent="0.2">
      <c r="A37" s="9">
        <v>2000</v>
      </c>
      <c r="B37" s="9">
        <f>SUM(D20:D24)/5</f>
        <v>35366.83925921312</v>
      </c>
      <c r="D37" s="9">
        <v>2000</v>
      </c>
      <c r="E37">
        <f>SUM(C20:C24)/5</f>
        <v>1.7149999999999999</v>
      </c>
    </row>
    <row r="38" spans="1:5" x14ac:dyDescent="0.2">
      <c r="A38" s="9">
        <v>2500</v>
      </c>
      <c r="B38" s="9">
        <f>SUM(D26:D30)/5</f>
        <v>39607.941090209548</v>
      </c>
      <c r="D38" s="9">
        <v>2500</v>
      </c>
      <c r="E38">
        <f>SUM(C26:C30)/5</f>
        <v>1.5181999999999998</v>
      </c>
    </row>
    <row r="39" spans="1:5" x14ac:dyDescent="0.2">
      <c r="A39" s="9">
        <v>3000</v>
      </c>
      <c r="B39" s="9">
        <f>SUM(J2:J6)/5</f>
        <v>49207.773585960073</v>
      </c>
      <c r="D39" s="9">
        <v>3000</v>
      </c>
      <c r="E39">
        <f>SUM(I2:I6)/5</f>
        <v>1.2227999999999999</v>
      </c>
    </row>
    <row r="40" spans="1:5" x14ac:dyDescent="0.2">
      <c r="A40" s="9">
        <v>3500</v>
      </c>
      <c r="B40" s="9">
        <f>SUM(J8:J12)/5</f>
        <v>51482.86839971396</v>
      </c>
      <c r="D40" s="9">
        <v>3500</v>
      </c>
      <c r="E40">
        <f>SUM(I8:I12)/5</f>
        <v>1.1634</v>
      </c>
    </row>
    <row r="41" spans="1:5" x14ac:dyDescent="0.2">
      <c r="A41" s="9">
        <v>4000</v>
      </c>
      <c r="B41" s="9">
        <f>SUM(J14:J18)/5</f>
        <v>54103.881773359528</v>
      </c>
      <c r="D41" s="9">
        <v>4000</v>
      </c>
      <c r="E41">
        <f>SUM(I14:I18)/5</f>
        <v>1.1077999999999999</v>
      </c>
    </row>
    <row r="42" spans="1:5" x14ac:dyDescent="0.2">
      <c r="A42" s="9">
        <v>4500</v>
      </c>
      <c r="B42" s="9">
        <f>SUM(J20:J24)/5</f>
        <v>58755.001129171076</v>
      </c>
      <c r="D42" s="9">
        <v>4500</v>
      </c>
      <c r="E42">
        <f>SUM(I20:I24)/5</f>
        <v>1.0177999999999998</v>
      </c>
    </row>
    <row r="43" spans="1:5" x14ac:dyDescent="0.2">
      <c r="A43" s="9">
        <v>5000</v>
      </c>
      <c r="B43" s="9">
        <f>SUM(J26:J30)/5</f>
        <v>67173.24615480534</v>
      </c>
      <c r="D43" s="9">
        <v>5000</v>
      </c>
      <c r="E43">
        <f>SUM(I26:I30)/5</f>
        <v>0.89079999999999993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Rate</vt:lpstr>
      <vt:lpstr>Data Unit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2016-11-02T14:34:28Z</dcterms:created>
  <dcterms:modified xsi:type="dcterms:W3CDTF">2016-11-03T06:27:11Z</dcterms:modified>
</cp:coreProperties>
</file>