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cuments\GitHub\Business\"/>
    </mc:Choice>
  </mc:AlternateContent>
  <bookViews>
    <workbookView xWindow="0" yWindow="0" windowWidth="20490" windowHeight="7755"/>
  </bookViews>
  <sheets>
    <sheet name="thanged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D9" i="1"/>
  <c r="I8" i="1"/>
  <c r="M8" i="1"/>
  <c r="M7" i="1"/>
  <c r="I7" i="1"/>
  <c r="I6" i="1"/>
  <c r="M6" i="1"/>
  <c r="J5" i="1"/>
  <c r="I5" i="1"/>
  <c r="M5" i="1"/>
  <c r="N4" i="1"/>
  <c r="J4" i="1" l="1"/>
  <c r="M4" i="1"/>
  <c r="J3" i="1" l="1"/>
  <c r="I4" i="1"/>
  <c r="M3" i="1"/>
  <c r="N2" i="1"/>
  <c r="L2" i="1" l="1"/>
  <c r="A1" i="2"/>
  <c r="D16" i="1"/>
  <c r="G16" i="1"/>
  <c r="L16" i="1" s="1"/>
  <c r="D17" i="1"/>
  <c r="G17" i="1"/>
  <c r="L17" i="1" s="1"/>
  <c r="N17" i="1" s="1"/>
  <c r="D18" i="1"/>
  <c r="G18" i="1"/>
  <c r="L18" i="1" s="1"/>
  <c r="N18" i="1" s="1"/>
  <c r="D19" i="1"/>
  <c r="G19" i="1"/>
  <c r="L19" i="1" s="1"/>
  <c r="N19" i="1" s="1"/>
  <c r="D20" i="1"/>
  <c r="G20" i="1"/>
  <c r="L20" i="1" s="1"/>
  <c r="N20" i="1" s="1"/>
  <c r="D21" i="1"/>
  <c r="G21" i="1"/>
  <c r="L21" i="1" s="1"/>
  <c r="N21" i="1" s="1"/>
  <c r="D22" i="1"/>
  <c r="G22" i="1"/>
  <c r="L22" i="1" s="1"/>
  <c r="N22" i="1" s="1"/>
  <c r="D23" i="1"/>
  <c r="G23" i="1"/>
  <c r="L23" i="1" s="1"/>
  <c r="N23" i="1" s="1"/>
  <c r="D24" i="1"/>
  <c r="G24" i="1"/>
  <c r="L24" i="1" s="1"/>
  <c r="N24" i="1" s="1"/>
  <c r="D25" i="1"/>
  <c r="G25" i="1"/>
  <c r="L25" i="1" s="1"/>
  <c r="N25" i="1" s="1"/>
  <c r="D26" i="1"/>
  <c r="G26" i="1"/>
  <c r="L26" i="1" s="1"/>
  <c r="N26" i="1" s="1"/>
  <c r="D27" i="1"/>
  <c r="G27" i="1"/>
  <c r="L27" i="1" s="1"/>
  <c r="N27" i="1" s="1"/>
  <c r="D28" i="1"/>
  <c r="G28" i="1"/>
  <c r="L28" i="1" s="1"/>
  <c r="N28" i="1" s="1"/>
  <c r="D29" i="1"/>
  <c r="G29" i="1"/>
  <c r="L29" i="1" s="1"/>
  <c r="N29" i="1" s="1"/>
  <c r="D30" i="1"/>
  <c r="G30" i="1"/>
  <c r="L30" i="1" s="1"/>
  <c r="N30" i="1" s="1"/>
  <c r="D31" i="1"/>
  <c r="G31" i="1"/>
  <c r="L31" i="1" s="1"/>
  <c r="N31" i="1" s="1"/>
  <c r="D2" i="1"/>
  <c r="G2" i="1"/>
  <c r="D3" i="1"/>
  <c r="G3" i="1"/>
  <c r="D4" i="1"/>
  <c r="G4" i="1"/>
  <c r="D5" i="1"/>
  <c r="G5" i="1"/>
  <c r="D6" i="1"/>
  <c r="G6" i="1"/>
  <c r="D7" i="1"/>
  <c r="G7" i="1"/>
  <c r="D8" i="1"/>
  <c r="G8" i="1"/>
  <c r="G9" i="1"/>
  <c r="D10" i="1"/>
  <c r="G10" i="1"/>
  <c r="L10" i="1"/>
  <c r="D11" i="1"/>
  <c r="G11" i="1"/>
  <c r="D12" i="1"/>
  <c r="G12" i="1"/>
  <c r="D13" i="1"/>
  <c r="L13" i="1" s="1"/>
  <c r="G13" i="1"/>
  <c r="D14" i="1"/>
  <c r="G14" i="1"/>
  <c r="L14" i="1" s="1"/>
  <c r="D15" i="1"/>
  <c r="G15" i="1"/>
  <c r="L8" i="1" l="1"/>
  <c r="L4" i="1"/>
  <c r="L11" i="1"/>
  <c r="L9" i="1"/>
  <c r="L7" i="1"/>
  <c r="L3" i="1"/>
  <c r="L15" i="1"/>
  <c r="L12" i="1"/>
  <c r="L6" i="1"/>
  <c r="L5" i="1"/>
  <c r="N5" i="1" s="1"/>
  <c r="K32" i="1"/>
  <c r="K34" i="1" s="1"/>
  <c r="N3" i="1" l="1"/>
  <c r="N6" i="1"/>
  <c r="N7" i="1" s="1"/>
  <c r="N8" i="1" s="1"/>
  <c r="I32" i="1"/>
  <c r="H32" i="1"/>
  <c r="H34" i="1" s="1"/>
  <c r="F32" i="1"/>
  <c r="E32" i="1"/>
  <c r="E34" i="1" s="1"/>
  <c r="B32" i="1"/>
  <c r="B34" i="1" s="1"/>
  <c r="M9" i="1" l="1"/>
  <c r="G32" i="1"/>
  <c r="N34" i="1"/>
  <c r="D32" i="1"/>
  <c r="J32" i="1"/>
  <c r="L32" i="1"/>
  <c r="N9" i="1" l="1"/>
  <c r="M10" i="1" l="1"/>
  <c r="N10" i="1" s="1"/>
  <c r="M11" i="1" l="1"/>
  <c r="N11" i="1" s="1"/>
  <c r="M12" i="1" l="1"/>
  <c r="N12" i="1" l="1"/>
  <c r="M13" i="1" l="1"/>
  <c r="N13" i="1" s="1"/>
  <c r="M14" i="1" l="1"/>
  <c r="N14" i="1" s="1"/>
  <c r="M15" i="1" l="1"/>
  <c r="N15" i="1" s="1"/>
  <c r="M16" i="1" s="1"/>
  <c r="N16" i="1" l="1"/>
  <c r="N32" i="1" s="1"/>
  <c r="M32" i="1"/>
</calcChain>
</file>

<file path=xl/sharedStrings.xml><?xml version="1.0" encoding="utf-8"?>
<sst xmlns="http://schemas.openxmlformats.org/spreadsheetml/2006/main" count="17" uniqueCount="15">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</sst>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ySplit="1" topLeftCell="A7" activePane="bottomLeft" state="frozen"/>
      <selection pane="bottomLeft" activeCell="B10" sqref="B10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42894</v>
      </c>
      <c r="B2" s="5">
        <v>325.27999999999997</v>
      </c>
      <c r="C2" s="5">
        <v>73.739999999999995</v>
      </c>
      <c r="D2" s="5">
        <f>B2*C2</f>
        <v>23986.147199999996</v>
      </c>
      <c r="E2" s="5">
        <v>446.08</v>
      </c>
      <c r="F2" s="5">
        <v>63.36</v>
      </c>
      <c r="G2" s="5">
        <f t="shared" ref="G2:G15" si="0">E2*F2</f>
        <v>28263.628799999999</v>
      </c>
      <c r="H2" s="5">
        <v>0</v>
      </c>
      <c r="I2" s="5">
        <v>550</v>
      </c>
      <c r="J2" s="5">
        <v>5610</v>
      </c>
      <c r="K2" s="5">
        <v>450</v>
      </c>
      <c r="L2" s="5">
        <f>(D2+G2+H2+I2)-J2</f>
        <v>47189.775999999998</v>
      </c>
      <c r="M2" s="5">
        <v>38968</v>
      </c>
      <c r="N2" s="5">
        <f>L2+M2</f>
        <v>86157.775999999998</v>
      </c>
    </row>
    <row r="3" spans="1:15" ht="21" x14ac:dyDescent="0.35">
      <c r="A3" s="4">
        <v>42895</v>
      </c>
      <c r="B3" s="5">
        <v>358.13</v>
      </c>
      <c r="C3" s="5">
        <v>73.739999999999995</v>
      </c>
      <c r="D3" s="5">
        <f t="shared" ref="D3:D4" si="1">B3*C3</f>
        <v>26408.506199999996</v>
      </c>
      <c r="E3" s="5">
        <v>4918.7700000000004</v>
      </c>
      <c r="F3" s="5">
        <v>63.36</v>
      </c>
      <c r="G3" s="5">
        <f t="shared" si="0"/>
        <v>311653.2672</v>
      </c>
      <c r="H3" s="5">
        <v>0</v>
      </c>
      <c r="I3" s="5">
        <v>5200</v>
      </c>
      <c r="J3" s="5">
        <f>260604+90000</f>
        <v>350604</v>
      </c>
      <c r="K3" s="5">
        <v>410</v>
      </c>
      <c r="L3" s="5">
        <f t="shared" ref="L3:L9" si="2">(D3+G3+H3+I3)-J3</f>
        <v>-7342.2265999999945</v>
      </c>
      <c r="M3" s="5">
        <f>N2</f>
        <v>86157.775999999998</v>
      </c>
      <c r="N3" s="5">
        <f>L3+M3</f>
        <v>78815.549400000004</v>
      </c>
    </row>
    <row r="4" spans="1:15" ht="15.75" customHeight="1" x14ac:dyDescent="0.35">
      <c r="A4" s="4">
        <v>42896</v>
      </c>
      <c r="B4" s="5">
        <v>358.3</v>
      </c>
      <c r="C4" s="5">
        <v>73.739999999999995</v>
      </c>
      <c r="D4" s="5">
        <f t="shared" si="1"/>
        <v>26421.041999999998</v>
      </c>
      <c r="E4" s="5">
        <v>1711.24</v>
      </c>
      <c r="F4" s="5">
        <v>63.36</v>
      </c>
      <c r="G4" s="5">
        <f t="shared" si="0"/>
        <v>108424.1664</v>
      </c>
      <c r="H4" s="5">
        <v>0</v>
      </c>
      <c r="I4" s="5">
        <f>240+50000</f>
        <v>50240</v>
      </c>
      <c r="J4" s="5">
        <f>36754+100000</f>
        <v>136754</v>
      </c>
      <c r="K4" s="5">
        <v>500</v>
      </c>
      <c r="L4" s="5">
        <f t="shared" si="2"/>
        <v>48331.208400000003</v>
      </c>
      <c r="M4" s="5">
        <f>N3</f>
        <v>78815.549400000004</v>
      </c>
      <c r="N4" s="5">
        <f t="shared" ref="N4:N15" si="3">L4+M4</f>
        <v>127146.75780000001</v>
      </c>
    </row>
    <row r="5" spans="1:15" ht="21" x14ac:dyDescent="0.35">
      <c r="A5" s="4">
        <v>42897</v>
      </c>
      <c r="B5" s="5">
        <v>369.4</v>
      </c>
      <c r="C5" s="5">
        <v>73.739999999999995</v>
      </c>
      <c r="D5" s="5">
        <f>B5*C5</f>
        <v>27239.555999999997</v>
      </c>
      <c r="E5" s="5">
        <v>2426.96</v>
      </c>
      <c r="F5" s="5">
        <v>63.36</v>
      </c>
      <c r="G5" s="5">
        <f t="shared" si="0"/>
        <v>153772.1856</v>
      </c>
      <c r="H5" s="5">
        <v>0</v>
      </c>
      <c r="I5" s="5">
        <f>180+120</f>
        <v>300</v>
      </c>
      <c r="J5" s="5">
        <f>32892+165000</f>
        <v>197892</v>
      </c>
      <c r="K5" s="5">
        <v>0</v>
      </c>
      <c r="L5" s="5">
        <f t="shared" si="2"/>
        <v>-16580.258399999992</v>
      </c>
      <c r="M5" s="5">
        <f>N4</f>
        <v>127146.75780000001</v>
      </c>
      <c r="N5" s="5">
        <f t="shared" si="3"/>
        <v>110566.49940000002</v>
      </c>
    </row>
    <row r="6" spans="1:15" ht="21" x14ac:dyDescent="0.35">
      <c r="A6" s="4">
        <v>42898</v>
      </c>
      <c r="B6" s="5">
        <v>498.5</v>
      </c>
      <c r="C6" s="5">
        <v>73.739999999999995</v>
      </c>
      <c r="D6" s="5">
        <f>B6*C6</f>
        <v>36759.39</v>
      </c>
      <c r="E6" s="5">
        <v>2046.16</v>
      </c>
      <c r="F6" s="5">
        <v>63.36</v>
      </c>
      <c r="G6" s="5">
        <f t="shared" si="0"/>
        <v>129644.6976</v>
      </c>
      <c r="H6" s="5">
        <v>0</v>
      </c>
      <c r="I6" s="5">
        <f>120+270+192+1100+40000</f>
        <v>41682</v>
      </c>
      <c r="J6" s="5">
        <v>312118</v>
      </c>
      <c r="K6" s="5">
        <v>150</v>
      </c>
      <c r="L6" s="5">
        <f t="shared" si="2"/>
        <v>-104031.9124</v>
      </c>
      <c r="M6" s="5">
        <f>N5</f>
        <v>110566.49940000002</v>
      </c>
      <c r="N6" s="5">
        <f t="shared" si="3"/>
        <v>6534.5870000000141</v>
      </c>
    </row>
    <row r="7" spans="1:15" ht="21" x14ac:dyDescent="0.35">
      <c r="A7" s="4">
        <v>42899</v>
      </c>
      <c r="B7" s="5">
        <v>343.15</v>
      </c>
      <c r="C7" s="5">
        <v>73.739999999999995</v>
      </c>
      <c r="D7" s="5">
        <f>B7*C7</f>
        <v>25303.880999999998</v>
      </c>
      <c r="E7" s="5">
        <v>1363.27</v>
      </c>
      <c r="F7" s="5">
        <v>63.36</v>
      </c>
      <c r="G7" s="5">
        <f t="shared" si="0"/>
        <v>86376.787199999992</v>
      </c>
      <c r="H7" s="5">
        <v>0</v>
      </c>
      <c r="I7" s="5">
        <f>66+203000</f>
        <v>203066</v>
      </c>
      <c r="J7" s="5">
        <v>212010</v>
      </c>
      <c r="K7" s="5">
        <v>70</v>
      </c>
      <c r="L7" s="5">
        <f t="shared" si="2"/>
        <v>102736.66819999996</v>
      </c>
      <c r="M7" s="5">
        <f>N6</f>
        <v>6534.5870000000141</v>
      </c>
      <c r="N7" s="5">
        <f t="shared" si="3"/>
        <v>109271.25519999997</v>
      </c>
    </row>
    <row r="8" spans="1:15" ht="21" x14ac:dyDescent="0.35">
      <c r="A8" s="4">
        <v>42900</v>
      </c>
      <c r="B8" s="5">
        <v>376.38</v>
      </c>
      <c r="C8" s="5">
        <v>73.739999999999995</v>
      </c>
      <c r="D8" s="5">
        <f>B8*C8</f>
        <v>27754.261199999997</v>
      </c>
      <c r="E8" s="5">
        <v>956.91</v>
      </c>
      <c r="F8" s="5">
        <v>63.36</v>
      </c>
      <c r="G8" s="5">
        <f t="shared" si="0"/>
        <v>60629.817599999995</v>
      </c>
      <c r="H8" s="5">
        <v>0</v>
      </c>
      <c r="I8" s="5">
        <f>84+230+400+10000</f>
        <v>10714</v>
      </c>
      <c r="J8" s="5">
        <v>19170</v>
      </c>
      <c r="K8" s="5">
        <v>80</v>
      </c>
      <c r="L8" s="5">
        <f t="shared" si="2"/>
        <v>79928.078799999988</v>
      </c>
      <c r="M8" s="5">
        <f t="shared" ref="M8:M16" si="4">N7</f>
        <v>109271.25519999997</v>
      </c>
      <c r="N8" s="5">
        <f t="shared" si="3"/>
        <v>189199.33399999997</v>
      </c>
    </row>
    <row r="9" spans="1:15" ht="21" x14ac:dyDescent="0.35">
      <c r="A9" s="4">
        <v>42901</v>
      </c>
      <c r="B9" s="5">
        <v>189.7</v>
      </c>
      <c r="C9" s="5">
        <v>73.739999999999995</v>
      </c>
      <c r="D9" s="5">
        <f t="shared" ref="D9:D15" si="5">B9*C9</f>
        <v>13988.477999999997</v>
      </c>
      <c r="E9" s="5">
        <v>1692</v>
      </c>
      <c r="F9" s="5">
        <v>63.36</v>
      </c>
      <c r="G9" s="5">
        <f t="shared" si="0"/>
        <v>107205.12</v>
      </c>
      <c r="H9" s="5">
        <v>0</v>
      </c>
      <c r="I9" s="5">
        <f>20000+10000+84</f>
        <v>30084</v>
      </c>
      <c r="J9" s="5">
        <f>12910+212000</f>
        <v>224910</v>
      </c>
      <c r="K9" s="5">
        <v>120</v>
      </c>
      <c r="L9" s="5">
        <f t="shared" si="2"/>
        <v>-73632.402000000002</v>
      </c>
      <c r="M9" s="5">
        <f t="shared" si="4"/>
        <v>189199.33399999997</v>
      </c>
      <c r="N9" s="5">
        <f t="shared" si="3"/>
        <v>115566.93199999997</v>
      </c>
    </row>
    <row r="10" spans="1:15" ht="21" x14ac:dyDescent="0.35">
      <c r="A10" s="4">
        <v>42902</v>
      </c>
      <c r="B10" s="5"/>
      <c r="C10" s="5"/>
      <c r="D10" s="5">
        <f t="shared" ref="D10" si="6">B10*C10</f>
        <v>0</v>
      </c>
      <c r="E10" s="5"/>
      <c r="F10" s="5"/>
      <c r="G10" s="5">
        <f t="shared" ref="G10" si="7">E10*F10</f>
        <v>0</v>
      </c>
      <c r="H10" s="5"/>
      <c r="I10" s="5"/>
      <c r="J10" s="5"/>
      <c r="K10" s="5"/>
      <c r="L10" s="5">
        <f t="shared" ref="L10:L15" si="8">(D10+G10+H10+I10)-J10</f>
        <v>0</v>
      </c>
      <c r="M10" s="5">
        <f t="shared" si="4"/>
        <v>115566.93199999997</v>
      </c>
      <c r="N10" s="5">
        <f t="shared" ref="N10" si="9">L10+M10</f>
        <v>115566.93199999997</v>
      </c>
      <c r="O10">
        <v>1</v>
      </c>
    </row>
    <row r="11" spans="1:15" ht="21" x14ac:dyDescent="0.35">
      <c r="A11" s="4">
        <v>42903</v>
      </c>
      <c r="B11" s="5"/>
      <c r="C11" s="5"/>
      <c r="D11" s="5">
        <f t="shared" si="5"/>
        <v>0</v>
      </c>
      <c r="E11" s="5"/>
      <c r="F11" s="5"/>
      <c r="G11" s="5">
        <f t="shared" si="0"/>
        <v>0</v>
      </c>
      <c r="H11" s="5"/>
      <c r="I11" s="5"/>
      <c r="J11" s="5"/>
      <c r="K11" s="5"/>
      <c r="L11" s="5">
        <f t="shared" si="8"/>
        <v>0</v>
      </c>
      <c r="M11" s="5">
        <f t="shared" si="4"/>
        <v>115566.93199999997</v>
      </c>
      <c r="N11" s="5">
        <f t="shared" si="3"/>
        <v>115566.93199999997</v>
      </c>
    </row>
    <row r="12" spans="1:15" ht="21" x14ac:dyDescent="0.35">
      <c r="A12" s="4">
        <v>42904</v>
      </c>
      <c r="B12" s="5"/>
      <c r="C12" s="5"/>
      <c r="D12" s="5">
        <f t="shared" si="5"/>
        <v>0</v>
      </c>
      <c r="E12" s="5"/>
      <c r="F12" s="5"/>
      <c r="G12" s="5">
        <f t="shared" si="0"/>
        <v>0</v>
      </c>
      <c r="H12" s="5"/>
      <c r="I12" s="5"/>
      <c r="J12" s="5"/>
      <c r="K12" s="5"/>
      <c r="L12" s="5">
        <f t="shared" si="8"/>
        <v>0</v>
      </c>
      <c r="M12" s="5">
        <f t="shared" si="4"/>
        <v>115566.93199999997</v>
      </c>
      <c r="N12" s="5">
        <f t="shared" si="3"/>
        <v>115566.93199999997</v>
      </c>
    </row>
    <row r="13" spans="1:15" ht="21" x14ac:dyDescent="0.35">
      <c r="A13" s="4">
        <v>42905</v>
      </c>
      <c r="B13" s="5"/>
      <c r="C13" s="5"/>
      <c r="D13" s="5">
        <f t="shared" si="5"/>
        <v>0</v>
      </c>
      <c r="E13" s="5"/>
      <c r="F13" s="5"/>
      <c r="G13" s="5">
        <f t="shared" si="0"/>
        <v>0</v>
      </c>
      <c r="H13" s="5"/>
      <c r="I13" s="5"/>
      <c r="J13" s="5"/>
      <c r="K13" s="5"/>
      <c r="L13" s="5">
        <f t="shared" si="8"/>
        <v>0</v>
      </c>
      <c r="M13" s="5">
        <f t="shared" si="4"/>
        <v>115566.93199999997</v>
      </c>
      <c r="N13" s="5">
        <f t="shared" si="3"/>
        <v>115566.93199999997</v>
      </c>
    </row>
    <row r="14" spans="1:15" ht="21" x14ac:dyDescent="0.35">
      <c r="A14" s="4">
        <v>42906</v>
      </c>
      <c r="B14" s="5"/>
      <c r="C14" s="5"/>
      <c r="D14" s="5">
        <f t="shared" si="5"/>
        <v>0</v>
      </c>
      <c r="E14" s="5"/>
      <c r="F14" s="5"/>
      <c r="G14" s="5">
        <f t="shared" si="0"/>
        <v>0</v>
      </c>
      <c r="H14" s="5"/>
      <c r="I14" s="5"/>
      <c r="J14" s="5"/>
      <c r="K14" s="5"/>
      <c r="L14" s="5">
        <f t="shared" si="8"/>
        <v>0</v>
      </c>
      <c r="M14" s="5">
        <f t="shared" si="4"/>
        <v>115566.93199999997</v>
      </c>
      <c r="N14" s="5">
        <f t="shared" si="3"/>
        <v>115566.93199999997</v>
      </c>
    </row>
    <row r="15" spans="1:15" ht="21" x14ac:dyDescent="0.35">
      <c r="A15" s="4">
        <v>42907</v>
      </c>
      <c r="B15" s="5"/>
      <c r="C15" s="5"/>
      <c r="D15" s="5">
        <f t="shared" si="5"/>
        <v>0</v>
      </c>
      <c r="E15" s="5"/>
      <c r="F15" s="5"/>
      <c r="G15" s="5">
        <f t="shared" si="0"/>
        <v>0</v>
      </c>
      <c r="H15" s="5"/>
      <c r="I15" s="5"/>
      <c r="J15" s="5"/>
      <c r="K15" s="5"/>
      <c r="L15" s="5">
        <f t="shared" si="8"/>
        <v>0</v>
      </c>
      <c r="M15" s="5">
        <f t="shared" si="4"/>
        <v>115566.93199999997</v>
      </c>
      <c r="N15" s="5">
        <f t="shared" si="3"/>
        <v>115566.93199999997</v>
      </c>
    </row>
    <row r="16" spans="1:15" ht="21" x14ac:dyDescent="0.35">
      <c r="A16" s="4">
        <v>42908</v>
      </c>
      <c r="B16" s="5"/>
      <c r="C16" s="5"/>
      <c r="D16" s="5">
        <f t="shared" ref="D16:D31" si="10">B16*C16</f>
        <v>0</v>
      </c>
      <c r="E16" s="5"/>
      <c r="F16" s="5"/>
      <c r="G16" s="5">
        <f t="shared" ref="G16:G31" si="11">E16*F16</f>
        <v>0</v>
      </c>
      <c r="H16" s="5"/>
      <c r="I16" s="5"/>
      <c r="J16" s="5"/>
      <c r="K16" s="5"/>
      <c r="L16" s="5">
        <f t="shared" ref="L16:L31" si="12">(D16+G16+H16+I16)-J16</f>
        <v>0</v>
      </c>
      <c r="M16" s="5">
        <f t="shared" si="4"/>
        <v>115566.93199999997</v>
      </c>
      <c r="N16" s="5">
        <f t="shared" ref="N16:N31" si="13">L16+M16</f>
        <v>115566.93199999997</v>
      </c>
    </row>
    <row r="17" spans="1:14" ht="21" x14ac:dyDescent="0.35">
      <c r="A17" s="4">
        <v>42909</v>
      </c>
      <c r="B17" s="5"/>
      <c r="C17" s="5"/>
      <c r="D17" s="5">
        <f t="shared" si="10"/>
        <v>0</v>
      </c>
      <c r="E17" s="5"/>
      <c r="F17" s="5"/>
      <c r="G17" s="5">
        <f t="shared" si="11"/>
        <v>0</v>
      </c>
      <c r="H17" s="5"/>
      <c r="I17" s="5"/>
      <c r="J17" s="5"/>
      <c r="K17" s="5"/>
      <c r="L17" s="5">
        <f t="shared" si="12"/>
        <v>0</v>
      </c>
      <c r="M17" s="5"/>
      <c r="N17" s="5">
        <f t="shared" si="13"/>
        <v>0</v>
      </c>
    </row>
    <row r="18" spans="1:14" ht="21" x14ac:dyDescent="0.35">
      <c r="A18" s="4">
        <v>42910</v>
      </c>
      <c r="B18" s="5"/>
      <c r="C18" s="5"/>
      <c r="D18" s="5">
        <f t="shared" si="10"/>
        <v>0</v>
      </c>
      <c r="E18" s="5"/>
      <c r="F18" s="5"/>
      <c r="G18" s="5">
        <f t="shared" si="11"/>
        <v>0</v>
      </c>
      <c r="H18" s="5"/>
      <c r="I18" s="5"/>
      <c r="J18" s="5"/>
      <c r="K18" s="5"/>
      <c r="L18" s="5">
        <f t="shared" si="12"/>
        <v>0</v>
      </c>
      <c r="M18" s="5"/>
      <c r="N18" s="5">
        <f t="shared" si="13"/>
        <v>0</v>
      </c>
    </row>
    <row r="19" spans="1:14" ht="21" x14ac:dyDescent="0.35">
      <c r="A19" s="4">
        <v>42911</v>
      </c>
      <c r="B19" s="5"/>
      <c r="C19" s="5"/>
      <c r="D19" s="5">
        <f t="shared" si="10"/>
        <v>0</v>
      </c>
      <c r="E19" s="5"/>
      <c r="F19" s="5"/>
      <c r="G19" s="5">
        <f t="shared" si="11"/>
        <v>0</v>
      </c>
      <c r="H19" s="5"/>
      <c r="I19" s="5"/>
      <c r="J19" s="5"/>
      <c r="K19" s="5"/>
      <c r="L19" s="5">
        <f t="shared" si="12"/>
        <v>0</v>
      </c>
      <c r="M19" s="5"/>
      <c r="N19" s="5">
        <f t="shared" si="13"/>
        <v>0</v>
      </c>
    </row>
    <row r="20" spans="1:14" ht="21" x14ac:dyDescent="0.35">
      <c r="A20" s="4">
        <v>42912</v>
      </c>
      <c r="B20" s="5"/>
      <c r="C20" s="5"/>
      <c r="D20" s="5">
        <f t="shared" si="10"/>
        <v>0</v>
      </c>
      <c r="E20" s="5"/>
      <c r="F20" s="5"/>
      <c r="G20" s="5">
        <f t="shared" si="11"/>
        <v>0</v>
      </c>
      <c r="H20" s="5"/>
      <c r="I20" s="5"/>
      <c r="J20" s="5"/>
      <c r="K20" s="5"/>
      <c r="L20" s="5">
        <f t="shared" si="12"/>
        <v>0</v>
      </c>
      <c r="M20" s="5"/>
      <c r="N20" s="5">
        <f t="shared" si="13"/>
        <v>0</v>
      </c>
    </row>
    <row r="21" spans="1:14" ht="21" x14ac:dyDescent="0.35">
      <c r="A21" s="4">
        <v>42913</v>
      </c>
      <c r="B21" s="5"/>
      <c r="C21" s="5"/>
      <c r="D21" s="5">
        <f t="shared" si="10"/>
        <v>0</v>
      </c>
      <c r="E21" s="5"/>
      <c r="F21" s="5"/>
      <c r="G21" s="5">
        <f t="shared" si="11"/>
        <v>0</v>
      </c>
      <c r="H21" s="5"/>
      <c r="I21" s="5"/>
      <c r="J21" s="5"/>
      <c r="K21" s="5"/>
      <c r="L21" s="5">
        <f t="shared" si="12"/>
        <v>0</v>
      </c>
      <c r="M21" s="5"/>
      <c r="N21" s="5">
        <f t="shared" si="13"/>
        <v>0</v>
      </c>
    </row>
    <row r="22" spans="1:14" ht="21" x14ac:dyDescent="0.35">
      <c r="A22" s="4">
        <v>42914</v>
      </c>
      <c r="B22" s="5"/>
      <c r="C22" s="5"/>
      <c r="D22" s="5">
        <f t="shared" si="10"/>
        <v>0</v>
      </c>
      <c r="E22" s="5"/>
      <c r="F22" s="5"/>
      <c r="G22" s="5">
        <f t="shared" si="11"/>
        <v>0</v>
      </c>
      <c r="H22" s="5"/>
      <c r="I22" s="5"/>
      <c r="J22" s="5"/>
      <c r="K22" s="5"/>
      <c r="L22" s="5">
        <f t="shared" si="12"/>
        <v>0</v>
      </c>
      <c r="M22" s="5"/>
      <c r="N22" s="5">
        <f t="shared" si="13"/>
        <v>0</v>
      </c>
    </row>
    <row r="23" spans="1:14" ht="21" x14ac:dyDescent="0.35">
      <c r="A23" s="4">
        <v>42915</v>
      </c>
      <c r="B23" s="5"/>
      <c r="C23" s="5"/>
      <c r="D23" s="5">
        <f t="shared" si="10"/>
        <v>0</v>
      </c>
      <c r="E23" s="5"/>
      <c r="F23" s="5"/>
      <c r="G23" s="5">
        <f t="shared" si="11"/>
        <v>0</v>
      </c>
      <c r="H23" s="5"/>
      <c r="I23" s="5"/>
      <c r="J23" s="5"/>
      <c r="K23" s="5"/>
      <c r="L23" s="5">
        <f t="shared" si="12"/>
        <v>0</v>
      </c>
      <c r="M23" s="5"/>
      <c r="N23" s="5">
        <f t="shared" si="13"/>
        <v>0</v>
      </c>
    </row>
    <row r="24" spans="1:14" ht="21" x14ac:dyDescent="0.35">
      <c r="A24" s="4">
        <v>42916</v>
      </c>
      <c r="B24" s="5"/>
      <c r="C24" s="5"/>
      <c r="D24" s="5">
        <f t="shared" si="10"/>
        <v>0</v>
      </c>
      <c r="E24" s="5"/>
      <c r="F24" s="5"/>
      <c r="G24" s="5">
        <f t="shared" si="11"/>
        <v>0</v>
      </c>
      <c r="H24" s="5"/>
      <c r="I24" s="5"/>
      <c r="J24" s="5"/>
      <c r="K24" s="5"/>
      <c r="L24" s="5">
        <f t="shared" si="12"/>
        <v>0</v>
      </c>
      <c r="M24" s="5"/>
      <c r="N24" s="5">
        <f t="shared" si="13"/>
        <v>0</v>
      </c>
    </row>
    <row r="25" spans="1:14" ht="21" x14ac:dyDescent="0.35">
      <c r="A25" s="4">
        <v>42917</v>
      </c>
      <c r="B25" s="5"/>
      <c r="C25" s="5"/>
      <c r="D25" s="5">
        <f t="shared" si="10"/>
        <v>0</v>
      </c>
      <c r="E25" s="5"/>
      <c r="F25" s="5"/>
      <c r="G25" s="5">
        <f t="shared" si="11"/>
        <v>0</v>
      </c>
      <c r="H25" s="5"/>
      <c r="I25" s="5"/>
      <c r="J25" s="5"/>
      <c r="K25" s="5"/>
      <c r="L25" s="5">
        <f t="shared" si="12"/>
        <v>0</v>
      </c>
      <c r="M25" s="5"/>
      <c r="N25" s="5">
        <f t="shared" si="13"/>
        <v>0</v>
      </c>
    </row>
    <row r="26" spans="1:14" ht="21" x14ac:dyDescent="0.35">
      <c r="A26" s="4">
        <v>42918</v>
      </c>
      <c r="B26" s="5"/>
      <c r="C26" s="5"/>
      <c r="D26" s="5">
        <f t="shared" si="10"/>
        <v>0</v>
      </c>
      <c r="E26" s="5"/>
      <c r="F26" s="5"/>
      <c r="G26" s="5">
        <f t="shared" si="11"/>
        <v>0</v>
      </c>
      <c r="H26" s="5"/>
      <c r="I26" s="5"/>
      <c r="J26" s="5"/>
      <c r="K26" s="5"/>
      <c r="L26" s="5">
        <f t="shared" si="12"/>
        <v>0</v>
      </c>
      <c r="M26" s="5"/>
      <c r="N26" s="5">
        <f t="shared" si="13"/>
        <v>0</v>
      </c>
    </row>
    <row r="27" spans="1:14" ht="21" x14ac:dyDescent="0.35">
      <c r="A27" s="4">
        <v>42919</v>
      </c>
      <c r="B27" s="5"/>
      <c r="C27" s="5"/>
      <c r="D27" s="5">
        <f t="shared" si="10"/>
        <v>0</v>
      </c>
      <c r="E27" s="5"/>
      <c r="F27" s="5"/>
      <c r="G27" s="5">
        <f t="shared" si="11"/>
        <v>0</v>
      </c>
      <c r="H27" s="5"/>
      <c r="I27" s="5"/>
      <c r="J27" s="5"/>
      <c r="K27" s="5"/>
      <c r="L27" s="5">
        <f t="shared" si="12"/>
        <v>0</v>
      </c>
      <c r="M27" s="5"/>
      <c r="N27" s="5">
        <f t="shared" si="13"/>
        <v>0</v>
      </c>
    </row>
    <row r="28" spans="1:14" ht="21" x14ac:dyDescent="0.35">
      <c r="A28" s="4">
        <v>42920</v>
      </c>
      <c r="B28" s="5"/>
      <c r="C28" s="5"/>
      <c r="D28" s="5">
        <f t="shared" si="10"/>
        <v>0</v>
      </c>
      <c r="E28" s="5"/>
      <c r="F28" s="5"/>
      <c r="G28" s="5">
        <f t="shared" si="11"/>
        <v>0</v>
      </c>
      <c r="H28" s="5"/>
      <c r="I28" s="5"/>
      <c r="J28" s="5"/>
      <c r="K28" s="5"/>
      <c r="L28" s="5">
        <f t="shared" si="12"/>
        <v>0</v>
      </c>
      <c r="M28" s="5"/>
      <c r="N28" s="5">
        <f t="shared" si="13"/>
        <v>0</v>
      </c>
    </row>
    <row r="29" spans="1:14" ht="21" x14ac:dyDescent="0.35">
      <c r="A29" s="4">
        <v>42921</v>
      </c>
      <c r="B29" s="5"/>
      <c r="C29" s="5"/>
      <c r="D29" s="5">
        <f t="shared" si="10"/>
        <v>0</v>
      </c>
      <c r="E29" s="5"/>
      <c r="F29" s="5"/>
      <c r="G29" s="5">
        <f t="shared" si="11"/>
        <v>0</v>
      </c>
      <c r="H29" s="5"/>
      <c r="I29" s="5"/>
      <c r="J29" s="5"/>
      <c r="K29" s="5"/>
      <c r="L29" s="5">
        <f t="shared" si="12"/>
        <v>0</v>
      </c>
      <c r="M29" s="5"/>
      <c r="N29" s="5">
        <f t="shared" si="13"/>
        <v>0</v>
      </c>
    </row>
    <row r="30" spans="1:14" ht="21" x14ac:dyDescent="0.35">
      <c r="A30" s="4">
        <v>42922</v>
      </c>
      <c r="B30" s="5"/>
      <c r="C30" s="5"/>
      <c r="D30" s="5">
        <f t="shared" si="10"/>
        <v>0</v>
      </c>
      <c r="E30" s="5"/>
      <c r="F30" s="5"/>
      <c r="G30" s="5">
        <f t="shared" si="11"/>
        <v>0</v>
      </c>
      <c r="H30" s="5"/>
      <c r="I30" s="5"/>
      <c r="J30" s="5"/>
      <c r="K30" s="5"/>
      <c r="L30" s="5">
        <f t="shared" si="12"/>
        <v>0</v>
      </c>
      <c r="M30" s="5"/>
      <c r="N30" s="5">
        <f t="shared" si="13"/>
        <v>0</v>
      </c>
    </row>
    <row r="31" spans="1:14" ht="21" x14ac:dyDescent="0.35">
      <c r="A31" s="4">
        <v>42923</v>
      </c>
      <c r="B31" s="5"/>
      <c r="C31" s="5"/>
      <c r="D31" s="5">
        <f t="shared" si="10"/>
        <v>0</v>
      </c>
      <c r="E31" s="5"/>
      <c r="F31" s="5"/>
      <c r="G31" s="5">
        <f t="shared" si="11"/>
        <v>0</v>
      </c>
      <c r="H31" s="5"/>
      <c r="I31" s="5"/>
      <c r="J31" s="5"/>
      <c r="K31" s="5"/>
      <c r="L31" s="5">
        <f t="shared" si="12"/>
        <v>0</v>
      </c>
      <c r="M31" s="5"/>
      <c r="N31" s="5">
        <f t="shared" si="13"/>
        <v>0</v>
      </c>
    </row>
    <row r="32" spans="1:14" ht="21" x14ac:dyDescent="0.35">
      <c r="A32" s="4" t="s">
        <v>11</v>
      </c>
      <c r="B32" s="5">
        <f>SUM(B2:B31)</f>
        <v>2818.84</v>
      </c>
      <c r="C32" s="5">
        <v>73.400000000000006</v>
      </c>
      <c r="D32" s="5">
        <f>(B32*C32)</f>
        <v>206902.85600000003</v>
      </c>
      <c r="E32" s="5">
        <f>SUM(E2:E31)</f>
        <v>15561.39</v>
      </c>
      <c r="F32" s="5">
        <f>F2</f>
        <v>63.36</v>
      </c>
      <c r="G32" s="5">
        <f>E32*F32</f>
        <v>985969.67039999994</v>
      </c>
      <c r="H32" s="5">
        <f t="shared" ref="H32:N32" si="14">SUM(H2:H31)</f>
        <v>0</v>
      </c>
      <c r="I32" s="5">
        <f t="shared" si="14"/>
        <v>341836</v>
      </c>
      <c r="J32" s="5">
        <f t="shared" si="14"/>
        <v>1459068</v>
      </c>
      <c r="K32" s="5">
        <f>SUM(K2:K31)</f>
        <v>1780</v>
      </c>
      <c r="L32" s="5">
        <f t="shared" si="14"/>
        <v>76598.931999999972</v>
      </c>
      <c r="M32" s="5">
        <f t="shared" si="14"/>
        <v>1555628.2828000002</v>
      </c>
      <c r="N32" s="5">
        <f t="shared" si="14"/>
        <v>1632227.2148000002</v>
      </c>
    </row>
    <row r="33" spans="1:14" ht="21" x14ac:dyDescent="0.35">
      <c r="A33" s="4"/>
      <c r="B33" s="5">
        <v>2.6</v>
      </c>
      <c r="C33" s="5"/>
      <c r="D33" s="5"/>
      <c r="E33" s="5">
        <v>1.6</v>
      </c>
      <c r="F33" s="5"/>
      <c r="G33" s="5"/>
      <c r="H33" s="5"/>
      <c r="I33" s="5"/>
      <c r="J33" s="5"/>
      <c r="K33" s="5"/>
      <c r="L33" s="5"/>
      <c r="M33" s="5"/>
      <c r="N33" s="5" t="s">
        <v>14</v>
      </c>
    </row>
    <row r="34" spans="1:14" ht="21" x14ac:dyDescent="0.35">
      <c r="A34" s="4" t="s">
        <v>13</v>
      </c>
      <c r="B34" s="5">
        <f>B32*B33</f>
        <v>7328.9840000000004</v>
      </c>
      <c r="C34" s="5"/>
      <c r="D34" s="5"/>
      <c r="E34" s="5">
        <f>E32*E33</f>
        <v>24898.224000000002</v>
      </c>
      <c r="F34" s="5"/>
      <c r="G34" s="5"/>
      <c r="H34" s="5">
        <f>H32</f>
        <v>0</v>
      </c>
      <c r="I34" s="5"/>
      <c r="J34" s="5"/>
      <c r="K34" s="5">
        <f>K32</f>
        <v>1780</v>
      </c>
      <c r="L34" s="5"/>
      <c r="M34" s="5"/>
      <c r="N34" s="5">
        <f>(B34+E34+H34)-K34</f>
        <v>30447.208000000002</v>
      </c>
    </row>
    <row r="35" spans="1:14" x14ac:dyDescent="0.25">
      <c r="A35" s="1">
        <v>42917</v>
      </c>
    </row>
    <row r="36" spans="1:14" x14ac:dyDescent="0.25">
      <c r="A36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38968+28263+23986+230+300+20-5610</f>
        <v>86157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thangeda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2017-06-18T08:18:45Z</dcterms:modified>
</cp:coreProperties>
</file>