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jaskalra/Desktop/excel btm 2/"/>
    </mc:Choice>
  </mc:AlternateContent>
  <xr:revisionPtr revIDLastSave="0" documentId="13_ncr:1_{2C220DBB-AA53-184C-BD1C-2EEF02D1DF83}" xr6:coauthVersionLast="43" xr6:coauthVersionMax="45" xr10:uidLastSave="{00000000-0000-0000-0000-000000000000}"/>
  <bookViews>
    <workbookView xWindow="0" yWindow="460" windowWidth="28560" windowHeight="16200" firstSheet="1" activeTab="6" xr2:uid="{172D3165-E88F-4864-A9C7-FF2E25C95024}"/>
  </bookViews>
  <sheets>
    <sheet name="Welcome" sheetId="11" r:id="rId1"/>
    <sheet name="AR Lookup Functions" sheetId="8" r:id="rId2"/>
    <sheet name="AR Database" sheetId="9" r:id="rId3"/>
    <sheet name="Quick Analysis" sheetId="10" r:id="rId4"/>
    <sheet name="Attendee Analysis Preface" sheetId="5" r:id="rId5"/>
    <sheet name="Data" sheetId="12" r:id="rId6"/>
    <sheet name="Attendee Analysis" sheetId="15" r:id="rId7"/>
  </sheets>
  <calcPr calcId="191029"/>
  <pivotCaches>
    <pivotCache cacheId="4" r:id="rId8"/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F44" i="8"/>
  <c r="B13" i="8"/>
  <c r="B6" i="8"/>
  <c r="C20" i="8"/>
  <c r="C44" i="8"/>
  <c r="B20" i="8"/>
  <c r="C40" i="8"/>
  <c r="C39" i="8"/>
  <c r="C38" i="8"/>
  <c r="H26" i="8"/>
  <c r="H27" i="8"/>
  <c r="H28" i="8"/>
  <c r="H29" i="8"/>
  <c r="H30" i="8"/>
  <c r="H31" i="8"/>
  <c r="H32" i="8"/>
  <c r="H33" i="8"/>
  <c r="H34" i="8"/>
  <c r="H25" i="8"/>
  <c r="C35" i="8"/>
  <c r="D35" i="8"/>
  <c r="E35" i="8"/>
  <c r="F35" i="8"/>
  <c r="G35" i="8"/>
  <c r="B35" i="8"/>
  <c r="E15" i="8"/>
  <c r="D15" i="8"/>
  <c r="C15" i="8"/>
  <c r="B15" i="8"/>
  <c r="E14" i="8"/>
  <c r="D14" i="8"/>
  <c r="C14" i="8"/>
  <c r="E13" i="8"/>
  <c r="D13" i="8"/>
  <c r="C13" i="8"/>
  <c r="B14" i="8"/>
  <c r="E8" i="8"/>
  <c r="D8" i="8"/>
  <c r="C8" i="8"/>
  <c r="E7" i="8"/>
  <c r="D7" i="8"/>
  <c r="C7" i="8"/>
  <c r="B7" i="8"/>
  <c r="E6" i="8"/>
  <c r="D6" i="8"/>
  <c r="C6" i="8"/>
  <c r="B8" i="8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H35" i="8" l="1"/>
</calcChain>
</file>

<file path=xl/sharedStrings.xml><?xml version="1.0" encoding="utf-8"?>
<sst xmlns="http://schemas.openxmlformats.org/spreadsheetml/2006/main" count="1473" uniqueCount="415">
  <si>
    <t>Lacey</t>
  </si>
  <si>
    <t>Instructions</t>
  </si>
  <si>
    <t>Prepare a report showing which bootcamp attendees attended both levels of the Javascript bootcamps</t>
  </si>
  <si>
    <t>Index &amp; Match - Lookup functions (Practice Naming Everything):</t>
  </si>
  <si>
    <t>Example 1 - A/R Summary - VLOOKUP &amp; MATCH</t>
  </si>
  <si>
    <t>Customer No.</t>
  </si>
  <si>
    <t>Full Name</t>
  </si>
  <si>
    <t>Province</t>
  </si>
  <si>
    <t>Risk (1 to 5)</t>
  </si>
  <si>
    <t>Balance Owing</t>
  </si>
  <si>
    <t>1-002</t>
  </si>
  <si>
    <t>1-020</t>
  </si>
  <si>
    <t>1-007</t>
  </si>
  <si>
    <t>Example 2 - A/R Master Lookup with two-way lookup using INDEX &amp; MATCH</t>
  </si>
  <si>
    <t>Example 3 - A/R Master Lookup TO THE LEFT</t>
  </si>
  <si>
    <t>Last Name</t>
  </si>
  <si>
    <t>Schneider</t>
  </si>
  <si>
    <t>Example 4 - Looking up an entire row or column</t>
  </si>
  <si>
    <t>Jan</t>
  </si>
  <si>
    <t>Feb</t>
  </si>
  <si>
    <t>Mar</t>
  </si>
  <si>
    <t>Apr</t>
  </si>
  <si>
    <t>May</t>
  </si>
  <si>
    <t>Jun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</si>
  <si>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</si>
  <si>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</si>
  <si>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</si>
  <si>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</si>
  <si>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</si>
  <si>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</si>
  <si>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</si>
  <si>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</si>
  <si>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</si>
  <si>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</si>
  <si>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INDEX MATCH MATCH Combination (Seeing the steps):</t>
  </si>
  <si>
    <t>Sales:</t>
  </si>
  <si>
    <t>Lookup Entire Row</t>
  </si>
  <si>
    <t>Lookup Entire Column</t>
  </si>
  <si>
    <t>Criteria</t>
  </si>
  <si>
    <t>Total Sales</t>
  </si>
  <si>
    <t>First Name</t>
  </si>
  <si>
    <t>MiddleInitial</t>
  </si>
  <si>
    <t>Birthday</t>
  </si>
  <si>
    <t>Gender</t>
  </si>
  <si>
    <t>1-001</t>
  </si>
  <si>
    <t>C</t>
  </si>
  <si>
    <t>QC</t>
  </si>
  <si>
    <t>5/11/1939</t>
  </si>
  <si>
    <t>F</t>
  </si>
  <si>
    <t>Kathy</t>
  </si>
  <si>
    <t>M</t>
  </si>
  <si>
    <t>Williams</t>
  </si>
  <si>
    <t>2/17/1967</t>
  </si>
  <si>
    <t>1-003</t>
  </si>
  <si>
    <t>Willie</t>
  </si>
  <si>
    <t>Crespo</t>
  </si>
  <si>
    <t>ON</t>
  </si>
  <si>
    <t>8/18/1983</t>
  </si>
  <si>
    <t>1-004</t>
  </si>
  <si>
    <t>Rachel</t>
  </si>
  <si>
    <t>J</t>
  </si>
  <si>
    <t>Marable</t>
  </si>
  <si>
    <t>AB</t>
  </si>
  <si>
    <t>4/11/1950</t>
  </si>
  <si>
    <t>1-005</t>
  </si>
  <si>
    <t>Elliot</t>
  </si>
  <si>
    <t>Maddy</t>
  </si>
  <si>
    <t>3/14/1976</t>
  </si>
  <si>
    <t>1-006</t>
  </si>
  <si>
    <t>Janet</t>
  </si>
  <si>
    <t>Dorsey</t>
  </si>
  <si>
    <t>8/11/1973</t>
  </si>
  <si>
    <t>Eugene</t>
  </si>
  <si>
    <t>Holub</t>
  </si>
  <si>
    <t>6/20/1963</t>
  </si>
  <si>
    <t>1-008</t>
  </si>
  <si>
    <t>Kevin</t>
  </si>
  <si>
    <t>Cox</t>
  </si>
  <si>
    <t>NL</t>
  </si>
  <si>
    <t>3/5/1952</t>
  </si>
  <si>
    <t>X</t>
  </si>
  <si>
    <t>1-009</t>
  </si>
  <si>
    <t>Joseph</t>
  </si>
  <si>
    <t>W</t>
  </si>
  <si>
    <t>Patrick</t>
  </si>
  <si>
    <t>11/15/1965</t>
  </si>
  <si>
    <t>1-010</t>
  </si>
  <si>
    <t>Laura</t>
  </si>
  <si>
    <t>Miller</t>
  </si>
  <si>
    <t>9/8/1938</t>
  </si>
  <si>
    <t>1-011</t>
  </si>
  <si>
    <t>Curtis</t>
  </si>
  <si>
    <t>L</t>
  </si>
  <si>
    <t>Smith</t>
  </si>
  <si>
    <t>5/7/1954</t>
  </si>
  <si>
    <t>1-012</t>
  </si>
  <si>
    <t>Gerald</t>
  </si>
  <si>
    <t>B</t>
  </si>
  <si>
    <t>Liang</t>
  </si>
  <si>
    <t>3/4/1938</t>
  </si>
  <si>
    <t>1-013</t>
  </si>
  <si>
    <t>Robert</t>
  </si>
  <si>
    <t>V</t>
  </si>
  <si>
    <t>Shoemaker</t>
  </si>
  <si>
    <t>2/26/1930</t>
  </si>
  <si>
    <t>1-014</t>
  </si>
  <si>
    <t>Nancy</t>
  </si>
  <si>
    <t>Saavedra</t>
  </si>
  <si>
    <t>12/30/1954</t>
  </si>
  <si>
    <t>1-015</t>
  </si>
  <si>
    <t>Rona</t>
  </si>
  <si>
    <t>Decarlo</t>
  </si>
  <si>
    <t>2/21/1994</t>
  </si>
  <si>
    <t>1-016</t>
  </si>
  <si>
    <t>Angela</t>
  </si>
  <si>
    <t>Clore</t>
  </si>
  <si>
    <t>BC</t>
  </si>
  <si>
    <t>9/13/1932</t>
  </si>
  <si>
    <t>1-017</t>
  </si>
  <si>
    <t>Donna</t>
  </si>
  <si>
    <t>D</t>
  </si>
  <si>
    <t>Larson</t>
  </si>
  <si>
    <t>NT</t>
  </si>
  <si>
    <t>8/18/1987</t>
  </si>
  <si>
    <t>1-018</t>
  </si>
  <si>
    <t>Daniel</t>
  </si>
  <si>
    <t>Rayford</t>
  </si>
  <si>
    <t>5/21/1942</t>
  </si>
  <si>
    <t>1-019</t>
  </si>
  <si>
    <t>Earnest</t>
  </si>
  <si>
    <t>N</t>
  </si>
  <si>
    <t>Owens</t>
  </si>
  <si>
    <t>1/26/1940</t>
  </si>
  <si>
    <t>Anthony</t>
  </si>
  <si>
    <t>H</t>
  </si>
  <si>
    <t>Langston</t>
  </si>
  <si>
    <t>8/11/1953</t>
  </si>
  <si>
    <t>Date</t>
  </si>
  <si>
    <t>Gain/Loss</t>
  </si>
  <si>
    <t>Amt.</t>
  </si>
  <si>
    <t>LOSS</t>
  </si>
  <si>
    <t>GAIN</t>
  </si>
  <si>
    <t>Power of Excel</t>
  </si>
  <si>
    <t>Brought to you by:</t>
  </si>
  <si>
    <t>BTM: Level 2 - Content</t>
  </si>
  <si>
    <t>Row Labels</t>
  </si>
  <si>
    <t>Grand Total</t>
  </si>
  <si>
    <t>2015</t>
  </si>
  <si>
    <t>Qtr2</t>
  </si>
  <si>
    <t>Qtr3</t>
  </si>
  <si>
    <t>Qtr4</t>
  </si>
  <si>
    <t>2016</t>
  </si>
  <si>
    <t>Qtr1</t>
  </si>
  <si>
    <t>Column Labels</t>
  </si>
  <si>
    <t>Sum of Amt.</t>
  </si>
  <si>
    <t>Count of Amt.2</t>
  </si>
  <si>
    <t>Name</t>
  </si>
  <si>
    <t>Tickets</t>
  </si>
  <si>
    <t>24/09/2018</t>
  </si>
  <si>
    <t>Huges</t>
  </si>
  <si>
    <t>Hank.Huges@inbox.ca</t>
  </si>
  <si>
    <t>Andra</t>
  </si>
  <si>
    <t>Almanza</t>
  </si>
  <si>
    <t>Andra.Almanza@hotmail.com</t>
  </si>
  <si>
    <t>Herta</t>
  </si>
  <si>
    <t>Hasegawa</t>
  </si>
  <si>
    <t>HertaHasegawa@hotmail.com</t>
  </si>
  <si>
    <t>Yolonda</t>
  </si>
  <si>
    <t>Yow</t>
  </si>
  <si>
    <t>YYow@gmail.com</t>
  </si>
  <si>
    <t>Holli</t>
  </si>
  <si>
    <t>Hausmann</t>
  </si>
  <si>
    <t>Holli.Hausmann@aol.com</t>
  </si>
  <si>
    <t>Jerrell</t>
  </si>
  <si>
    <t>Jeremiah</t>
  </si>
  <si>
    <t>J.Jeremiah@cibc.ca</t>
  </si>
  <si>
    <t>Valene</t>
  </si>
  <si>
    <t>Voorhis</t>
  </si>
  <si>
    <t>V.Voorhis@inbox.ca</t>
  </si>
  <si>
    <t>Emilee</t>
  </si>
  <si>
    <t>Easterly</t>
  </si>
  <si>
    <t>EEasterly@inbox.ca</t>
  </si>
  <si>
    <t>Grant</t>
  </si>
  <si>
    <t>Grider</t>
  </si>
  <si>
    <t>G.Grider@inbox.ca</t>
  </si>
  <si>
    <t>Armando</t>
  </si>
  <si>
    <t>Arthur</t>
  </si>
  <si>
    <t>Armando.Arthur@outlook.com</t>
  </si>
  <si>
    <t>Aurelio</t>
  </si>
  <si>
    <t>Adkisson</t>
  </si>
  <si>
    <t>A.Adkisson@yahoo.com</t>
  </si>
  <si>
    <t>23/09/2018</t>
  </si>
  <si>
    <t>Roselle</t>
  </si>
  <si>
    <t>Rudie</t>
  </si>
  <si>
    <t>R.Rudie@hotmail.com</t>
  </si>
  <si>
    <t>Gaston</t>
  </si>
  <si>
    <t>Giambrone</t>
  </si>
  <si>
    <t>GastonGiambrone@hotmail.com</t>
  </si>
  <si>
    <t>Langner</t>
  </si>
  <si>
    <t>Li.Langner@hotmail.com</t>
  </si>
  <si>
    <t>Muriel</t>
  </si>
  <si>
    <t>Morman</t>
  </si>
  <si>
    <t>MMorman@yahoo.com</t>
  </si>
  <si>
    <t>Bothe</t>
  </si>
  <si>
    <t>BerniceBothe@gmail.com</t>
  </si>
  <si>
    <t>Lennie</t>
  </si>
  <si>
    <t>Levingston</t>
  </si>
  <si>
    <t>Lennie.Levingston@outlook.com</t>
  </si>
  <si>
    <t>Alise</t>
  </si>
  <si>
    <t>Achenbach</t>
  </si>
  <si>
    <t>AliseAchenbach@hotmail.com</t>
  </si>
  <si>
    <t>Izola</t>
  </si>
  <si>
    <t>Isler</t>
  </si>
  <si>
    <t>I.Isler@gmail.com</t>
  </si>
  <si>
    <t>Keitha</t>
  </si>
  <si>
    <t>Kinman</t>
  </si>
  <si>
    <t>KKinman@gmail.com</t>
  </si>
  <si>
    <t>13/10/2018</t>
  </si>
  <si>
    <t>Junie</t>
  </si>
  <si>
    <t>Juckett</t>
  </si>
  <si>
    <t>JunieJuckett@hotmail.com</t>
  </si>
  <si>
    <t>29/10/2018</t>
  </si>
  <si>
    <t>Dionne</t>
  </si>
  <si>
    <t>Dancer-West</t>
  </si>
  <si>
    <t>Dionne.Dancer@hotmail.com</t>
  </si>
  <si>
    <t>26/10/2018</t>
  </si>
  <si>
    <t>Teofila</t>
  </si>
  <si>
    <t>Treese</t>
  </si>
  <si>
    <t>TTreese@inbox.ca</t>
  </si>
  <si>
    <t>22/10/2018</t>
  </si>
  <si>
    <t>Twiss</t>
  </si>
  <si>
    <t>TaynaTwiss@inbox.ca</t>
  </si>
  <si>
    <t>Elvira</t>
  </si>
  <si>
    <t>Esquili</t>
  </si>
  <si>
    <t>ElviraEsquilin@outlook.com</t>
  </si>
  <si>
    <t>2/10/2018</t>
  </si>
  <si>
    <t>Bruce</t>
  </si>
  <si>
    <t>Buendia</t>
  </si>
  <si>
    <t>Bruce.Buendia@outlook.com</t>
  </si>
  <si>
    <t>30/09/2018</t>
  </si>
  <si>
    <t>Vincenza</t>
  </si>
  <si>
    <t>Vickery</t>
  </si>
  <si>
    <t>VVickery@yahoo.com</t>
  </si>
  <si>
    <t>Lashay</t>
  </si>
  <si>
    <t>Lashay.Lacey@yahoo.com</t>
  </si>
  <si>
    <t>25/09/2018</t>
  </si>
  <si>
    <t>Dana</t>
  </si>
  <si>
    <t>Dy</t>
  </si>
  <si>
    <t>D.Dy@yahoo.com</t>
  </si>
  <si>
    <t>Harriet</t>
  </si>
  <si>
    <t>Hao</t>
  </si>
  <si>
    <t>HarrietHao@gmail.com</t>
  </si>
  <si>
    <t>Cyril</t>
  </si>
  <si>
    <t>Clevenger</t>
  </si>
  <si>
    <t>CClevenger@yahoo.com</t>
  </si>
  <si>
    <t>Brandee</t>
  </si>
  <si>
    <t>Bough</t>
  </si>
  <si>
    <t>BBough@inbox.ca</t>
  </si>
  <si>
    <t>Andree</t>
  </si>
  <si>
    <t>Aceto</t>
  </si>
  <si>
    <t>Andree.Aceto@gmail.com</t>
  </si>
  <si>
    <t>Gregory</t>
  </si>
  <si>
    <t>Gaddy</t>
  </si>
  <si>
    <t>G.Gaddy@outlook.com</t>
  </si>
  <si>
    <t>Clementina</t>
  </si>
  <si>
    <t>Carreon</t>
  </si>
  <si>
    <t>ClementinaCarreon@outlook.com</t>
  </si>
  <si>
    <t>Jerold</t>
  </si>
  <si>
    <t>Johansen</t>
  </si>
  <si>
    <t>Jerold.Johansen@outlook.com</t>
  </si>
  <si>
    <t>Luann</t>
  </si>
  <si>
    <t>Launer</t>
  </si>
  <si>
    <t>LuannLauner@inbox.ca</t>
  </si>
  <si>
    <t xml:space="preserve">Event Name                 </t>
  </si>
  <si>
    <t xml:space="preserve">Order ID </t>
  </si>
  <si>
    <t xml:space="preserve">Date      </t>
  </si>
  <si>
    <t xml:space="preserve">Venue Name                                          </t>
  </si>
  <si>
    <t>Venue ID</t>
  </si>
  <si>
    <t>Gross Revenue (CAD)</t>
  </si>
  <si>
    <t>Ticket Revenue (CAD)</t>
  </si>
  <si>
    <t>Eventbrite Fees (CAD)</t>
  </si>
  <si>
    <t>Eventbrite Payment Processing (CAD)</t>
  </si>
  <si>
    <t xml:space="preserve">Type      </t>
  </si>
  <si>
    <t xml:space="preserve">Status    </t>
  </si>
  <si>
    <t>Distribution Partner</t>
  </si>
  <si>
    <t>Delivery Method</t>
  </si>
  <si>
    <t>Transaction ID</t>
  </si>
  <si>
    <t xml:space="preserve">First Name  </t>
  </si>
  <si>
    <t xml:space="preserve">Last Name        </t>
  </si>
  <si>
    <t xml:space="preserve">Email Address                   </t>
  </si>
  <si>
    <t>Javascript Bootcamp: Level 1</t>
  </si>
  <si>
    <t>BrightBox Labs</t>
  </si>
  <si>
    <t>Free Order</t>
  </si>
  <si>
    <t xml:space="preserve">                    </t>
  </si>
  <si>
    <t xml:space="preserve">eTicket        </t>
  </si>
  <si>
    <t xml:space="preserve">              </t>
  </si>
  <si>
    <t xml:space="preserve">Hank </t>
  </si>
  <si>
    <t>Louis (Li)</t>
  </si>
  <si>
    <t xml:space="preserve">Bernice </t>
  </si>
  <si>
    <t xml:space="preserve"> Alise</t>
  </si>
  <si>
    <t xml:space="preserve">Tayna  </t>
  </si>
  <si>
    <t>Javascript Bootcamp: Level 2</t>
  </si>
  <si>
    <t>alexia</t>
  </si>
  <si>
    <t>Allaire</t>
  </si>
  <si>
    <t>AlexiaAllaire@inbox.ca</t>
  </si>
  <si>
    <t>J.Jeremiah@gmail.com</t>
  </si>
  <si>
    <t>Yue</t>
  </si>
  <si>
    <t>bruce</t>
  </si>
  <si>
    <t>Esquilin</t>
  </si>
  <si>
    <t xml:space="preserve">ElviraEsquilin@outlook.com </t>
  </si>
  <si>
    <t>Dancer</t>
  </si>
  <si>
    <t>Dakota</t>
  </si>
  <si>
    <t>Delacruz</t>
  </si>
  <si>
    <t>DDelacruz@yahoo.com</t>
  </si>
  <si>
    <t>Holli.Hausmann@gmail.com</t>
  </si>
  <si>
    <t>VICKERY</t>
  </si>
  <si>
    <t xml:space="preserve">Morman </t>
  </si>
  <si>
    <t>MMorman@gmail.\,com</t>
  </si>
  <si>
    <t>Greg</t>
  </si>
  <si>
    <t>Mora</t>
  </si>
  <si>
    <t>Marek</t>
  </si>
  <si>
    <t>Mora.Marek@outlook.com</t>
  </si>
  <si>
    <t>Li</t>
  </si>
  <si>
    <t xml:space="preserve">Count of Order ID </t>
  </si>
  <si>
    <t>Email (Trim)</t>
  </si>
  <si>
    <t>Alexia Allaire</t>
  </si>
  <si>
    <t>Alise Achenbach</t>
  </si>
  <si>
    <t>Andra Almanza</t>
  </si>
  <si>
    <t>Andree Aceto</t>
  </si>
  <si>
    <t>Armando Arthur</t>
  </si>
  <si>
    <t>Aurelio Adkisson</t>
  </si>
  <si>
    <t>Bernice Bothe</t>
  </si>
  <si>
    <t>Brandee Bough</t>
  </si>
  <si>
    <t>Bruce Buendia</t>
  </si>
  <si>
    <t>Clementina Carreon</t>
  </si>
  <si>
    <t>Cyril Clevenger</t>
  </si>
  <si>
    <t>Dakota Delacruz</t>
  </si>
  <si>
    <t>Dana Dy</t>
  </si>
  <si>
    <t>Dionne Dancer</t>
  </si>
  <si>
    <t>Dionne Dancer-West</t>
  </si>
  <si>
    <t>Elvira Esquili</t>
  </si>
  <si>
    <t>Elvira Esquilin</t>
  </si>
  <si>
    <t>Emilee Easterly</t>
  </si>
  <si>
    <t>Gaston Giambrone</t>
  </si>
  <si>
    <t>Grant Grider</t>
  </si>
  <si>
    <t>Greg Gaddy</t>
  </si>
  <si>
    <t>Gregory Gaddy</t>
  </si>
  <si>
    <t>Hank Huges</t>
  </si>
  <si>
    <t>Harriet Hao</t>
  </si>
  <si>
    <t>Herta Hasegawa</t>
  </si>
  <si>
    <t>Holli Hausmann</t>
  </si>
  <si>
    <t>Izola Isler</t>
  </si>
  <si>
    <t>Jerold Johansen</t>
  </si>
  <si>
    <t>Jerrell Jeremiah</t>
  </si>
  <si>
    <t>Junie Juckett</t>
  </si>
  <si>
    <t>Keitha Kinman</t>
  </si>
  <si>
    <t>Lashay Lacey</t>
  </si>
  <si>
    <t>Lennie Levingston</t>
  </si>
  <si>
    <t>Li Langner</t>
  </si>
  <si>
    <t>Louis (Li) Langner</t>
  </si>
  <si>
    <t>Luann Launer</t>
  </si>
  <si>
    <t>Mora Marek</t>
  </si>
  <si>
    <t>Muriel Morman</t>
  </si>
  <si>
    <t>Roselle Rudie</t>
  </si>
  <si>
    <t>Tayna Twiss</t>
  </si>
  <si>
    <t>Teofila Treese</t>
  </si>
  <si>
    <t>Valene Voorhis</t>
  </si>
  <si>
    <t>Vincenza Vickery</t>
  </si>
  <si>
    <t>Yolonda Yow</t>
  </si>
  <si>
    <t>Yue Yow</t>
  </si>
  <si>
    <t>Alexia Allaire Total</t>
  </si>
  <si>
    <t>Alise Achenbach Total</t>
  </si>
  <si>
    <t>Andra Almanza Total</t>
  </si>
  <si>
    <t>Andree Aceto Total</t>
  </si>
  <si>
    <t>Armando Arthur Total</t>
  </si>
  <si>
    <t>Aurelio Adkisson Total</t>
  </si>
  <si>
    <t>Bernice Bothe Total</t>
  </si>
  <si>
    <t>Brandee Bough Total</t>
  </si>
  <si>
    <t>Bruce Buendia Total</t>
  </si>
  <si>
    <t>Clementina Carreon Total</t>
  </si>
  <si>
    <t>Cyril Clevenger Total</t>
  </si>
  <si>
    <t>Dakota Delacruz Total</t>
  </si>
  <si>
    <t>Dana Dy Total</t>
  </si>
  <si>
    <t>Dionne Dancer Total</t>
  </si>
  <si>
    <t>Dionne Dancer-West Total</t>
  </si>
  <si>
    <t>Elvira Esquili Total</t>
  </si>
  <si>
    <t>Elvira Esquilin Total</t>
  </si>
  <si>
    <t>Emilee Easterly Total</t>
  </si>
  <si>
    <t>Gaston Giambrone Total</t>
  </si>
  <si>
    <t>Grant Grider Total</t>
  </si>
  <si>
    <t>Greg Gaddy Total</t>
  </si>
  <si>
    <t>Gregory Gaddy Total</t>
  </si>
  <si>
    <t>Hank Huges Total</t>
  </si>
  <si>
    <t>Harriet Hao Total</t>
  </si>
  <si>
    <t>Herta Hasegawa Total</t>
  </si>
  <si>
    <t>Holli Hausmann Total</t>
  </si>
  <si>
    <t>Izola Isler Total</t>
  </si>
  <si>
    <t>Jerold Johansen Total</t>
  </si>
  <si>
    <t>Jerrell Jeremiah Total</t>
  </si>
  <si>
    <t>Junie Juckett Total</t>
  </si>
  <si>
    <t>Keitha Kinman Total</t>
  </si>
  <si>
    <t>Lashay Lacey Total</t>
  </si>
  <si>
    <t>Lennie Levingston Total</t>
  </si>
  <si>
    <t>Li Langner Total</t>
  </si>
  <si>
    <t>Louis (Li) Langner Total</t>
  </si>
  <si>
    <t>Luann Launer Total</t>
  </si>
  <si>
    <t>Mora Marek Total</t>
  </si>
  <si>
    <t>Muriel Morman Total</t>
  </si>
  <si>
    <t>Roselle Rudie Total</t>
  </si>
  <si>
    <t>Tayna Twiss Total</t>
  </si>
  <si>
    <t>Teofila Treese Total</t>
  </si>
  <si>
    <t>Valene Voorhis Total</t>
  </si>
  <si>
    <t>Vincenza Vickery Total</t>
  </si>
  <si>
    <t>Yolonda Yow Total</t>
  </si>
  <si>
    <t>Yue Yow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</si>
</sst>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6" formatCode="[$-1009]mmmm\ d\,\ yyyy;@"/>
    <numFmt numFmtId="167" formatCode="[$-F800]dddd\,\ mmmm\ dd\,\ yyyy"/>
    <numFmt numFmtId="169" formatCode="0.00;[Red]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7">
    <xf numFmtId="0" fontId="0" fillId="0" borderId="0" xfId="0"/>
    <xf numFmtId="0" fontId="0" fillId="0" borderId="0" xfId="0" applyNumberFormat="1"/>
    <xf numFmtId="0" fontId="3" fillId="0" borderId="0" xfId="0" applyFont="1"/>
    <xf numFmtId="0" fontId="5" fillId="0" borderId="0" xfId="1"/>
    <xf numFmtId="0" fontId="2" fillId="2" borderId="0" xfId="1" applyFont="1" applyFill="1"/>
    <xf numFmtId="0" fontId="4" fillId="2" borderId="0" xfId="1" applyFont="1" applyFill="1"/>
    <xf numFmtId="0" fontId="2" fillId="3" borderId="0" xfId="0" applyFont="1" applyFill="1"/>
    <xf numFmtId="0" fontId="6" fillId="0" borderId="0" xfId="0" applyFont="1"/>
    <xf numFmtId="0" fontId="3" fillId="0" borderId="1" xfId="0" applyFont="1" applyBorder="1"/>
    <xf numFmtId="3" fontId="3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6" fontId="0" fillId="0" borderId="0" xfId="0" applyNumberFormat="1"/>
    <xf numFmtId="0" fontId="7" fillId="0" borderId="0" xfId="0" applyFont="1" applyAlignment="1">
      <alignment horizontal="center"/>
    </xf>
    <xf numFmtId="6" fontId="3" fillId="5" borderId="0" xfId="0" applyNumberFormat="1" applyFont="1" applyFill="1"/>
    <xf numFmtId="6" fontId="3" fillId="0" borderId="0" xfId="0" applyNumberFormat="1" applyFont="1"/>
    <xf numFmtId="6" fontId="3" fillId="5" borderId="1" xfId="0" applyNumberFormat="1" applyFont="1" applyFill="1" applyBorder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3" borderId="0" xfId="0" applyFont="1" applyFill="1" applyAlignment="1">
      <alignment horizontal="center"/>
    </xf>
    <xf numFmtId="3" fontId="3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67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1" fillId="6" borderId="0" xfId="2" applyFill="1"/>
    <xf numFmtId="0" fontId="1" fillId="0" borderId="0" xfId="2"/>
    <xf numFmtId="0" fontId="8" fillId="6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  <xf numFmtId="0" fontId="0" fillId="7" borderId="0" xfId="0" applyFill="1"/>
    <xf numFmtId="0" fontId="0" fillId="8" borderId="0" xfId="0" applyFill="1"/>
  </cellXfs>
  <cellStyles count="3">
    <cellStyle name="Normal" xfId="0" builtinId="0"/>
    <cellStyle name="Normal 2" xfId="1" xr:uid="{8AD18554-8F2C-49E0-AE52-BC3EC4E39259}"/>
    <cellStyle name="Normal 3" xfId="2" xr:uid="{670E8F66-4DCC-0A48-9B8E-8449B89BEDA6}"/>
  </cellStyles>
  <dxfs count="19">
    <dxf>
      <numFmt numFmtId="0" formatCode="General"/>
    </dxf>
    <dxf>
      <numFmt numFmtId="0" formatCode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0" formatCode="General"/>
    </dxf>
    <dxf>
      <numFmt numFmtId="167" formatCode="[$-F800]dddd\,\ mmmm\ dd\,\ yyyy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10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3</xdr:col>
      <xdr:colOff>1</xdr:colOff>
      <xdr:row>5</xdr:row>
      <xdr:rowOff>323851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19FBA2-BBA1-1647-A288-99559D1C6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1" y="203201"/>
          <a:ext cx="1651000" cy="164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7</xdr:col>
      <xdr:colOff>628649</xdr:colOff>
      <xdr:row>22</xdr:row>
      <xdr:rowOff>72982</xdr:rowOff>
    </xdr:to>
    <xdr:pic>
      <xdr:nvPicPr>
        <xdr:cNvPr id="3" name="Picture 2" descr="Image result for bch bootcamps">
          <a:extLst>
            <a:ext uri="{FF2B5EF4-FFF2-40B4-BE49-F238E27FC236}">
              <a16:creationId xmlns:a16="http://schemas.microsoft.com/office/drawing/2014/main" id="{15C403B6-5BE8-A849-AF36-BE9D4082B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2057400"/>
          <a:ext cx="4959349" cy="312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13</xdr:col>
      <xdr:colOff>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49940B-8405-4033-B8A5-470EC0CC8A6A}"/>
            </a:ext>
          </a:extLst>
        </xdr:cNvPr>
        <xdr:cNvSpPr txBox="1"/>
      </xdr:nvSpPr>
      <xdr:spPr>
        <a:xfrm>
          <a:off x="0" y="812800"/>
          <a:ext cx="8832850" cy="1866900"/>
        </a:xfrm>
        <a:prstGeom prst="rect">
          <a:avLst/>
        </a:prstGeom>
        <a:solidFill>
          <a:schemeClr val="lt1"/>
        </a:solidFill>
        <a:ln w="2857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co-op student at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BrightBox Labs, a Toronto company that provides coding bootcamps in various coding languages.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boss has asked you to determine which customers attended BOTH levels of the Javascript bootcamp series this past month.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have provided you with attendance .txt files exported from the company's event management system.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both files into excel, and find a way to summarize who attended both bootcamps.  Get their full names and emails.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 contains user input data which may not be reliable!  Consider what ways you can clean up the data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ra, Gurroop" refreshedDate="43957.816523726855" createdVersion="6" refreshedVersion="6" minRefreshableVersion="3" recordCount="400" xr:uid="{DE765DA4-5592-EC43-9524-75BC1C814E21}">
  <cacheSource type="worksheet">
    <worksheetSource name="QuickAnalysis"/>
  </cacheSource>
  <cacheFields count="5">
    <cacheField name="Date" numFmtId="167">
      <sharedItems containsSemiMixedTypes="0" containsNonDate="0" containsDate="1" containsString="0" minDate="2015-06-15T00:00:00" maxDate="2016-07-19T00:00:00" count="400"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</sharedItems>
      <fieldGroup par="4" base="0">
        <rangePr groupBy="months" startDate="2015-06-15T00:00:00" endDate="2016-07-19T00:00:00"/>
        <groupItems count="14">
          <s v="&lt;2015-06-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07-19"/>
        </groupItems>
      </fieldGroup>
    </cacheField>
    <cacheField name="Gain/Loss" numFmtId="0">
      <sharedItems count="2">
        <s v="LOSS"/>
        <s v="GAIN"/>
      </sharedItems>
    </cacheField>
    <cacheField name="Amt." numFmtId="0">
      <sharedItems containsSemiMixedTypes="0" containsString="0" containsNumber="1" minValue="-156.73000000000002" maxValue="160.82999999999998" count="398">
        <n v="-4.0099999999999909"/>
        <n v="1.8299999999999841"/>
        <n v="-16.25"/>
        <n v="-84.47"/>
        <n v="-5.91"/>
        <n v="67.37"/>
        <n v="72.13000000000001"/>
        <n v="76.039999999999992"/>
        <n v="-75.56"/>
        <n v="-5.3399999999999892"/>
        <n v="-7.3000000000000114"/>
        <n v="149.04"/>
        <n v="116.79999999999998"/>
        <n v="35.709999999999994"/>
        <n v="-97.47"/>
        <n v="51.27000000000001"/>
        <n v="-37.509999999999991"/>
        <n v="26.299999999999997"/>
        <n v="29.190000000000005"/>
        <n v="6.6899999999999693"/>
        <n v="35.339999999999996"/>
        <n v="-49.650000000000006"/>
        <n v="-36.039999999999992"/>
        <n v="-63.220000000000006"/>
        <n v="94.699999999999974"/>
        <n v="64.650000000000006"/>
        <n v="-52.400000000000006"/>
        <n v="5.210000000000008"/>
        <n v="35.869999999999976"/>
        <n v="-59.539999999999992"/>
        <n v="-46.980000000000004"/>
        <n v="-3.6200000000000045"/>
        <n v="95.759999999999991"/>
        <n v="-89.030000000000015"/>
        <n v="-26.36999999999999"/>
        <n v="147.57"/>
        <n v="-84.179999999999993"/>
        <n v="21.67"/>
        <n v="60.08"/>
        <n v="91.28"/>
        <n v="53.45"/>
        <n v="-65.61999999999999"/>
        <n v="102.58"/>
        <n v="-150.44"/>
        <n v="72.64"/>
        <n v="5.539999999999992"/>
        <n v="28.410000000000011"/>
        <n v="-54.78"/>
        <n v="84.829999999999984"/>
        <n v="-36.01"/>
        <n v="-25.430000000000007"/>
        <n v="-79.27"/>
        <n v="-90.11999999999999"/>
        <n v="-107.49"/>
        <n v="-119.24999999999999"/>
        <n v="85.589999999999989"/>
        <n v="69.429999999999993"/>
        <n v="35.569999999999993"/>
        <n v="-23.989999999999995"/>
        <n v="-91.77000000000001"/>
        <n v="28.380000000000003"/>
        <n v="134.66"/>
        <n v="46.120000000000005"/>
        <n v="97.289999999999992"/>
        <n v="-73.97999999999999"/>
        <n v="156.72999999999999"/>
        <n v="44.310000000000016"/>
        <n v="-115.78"/>
        <n v="-85.329999999999984"/>
        <n v="11.210000000000008"/>
        <n v="61.31"/>
        <n v="-23.559999999999988"/>
        <n v="-65.099999999999994"/>
        <n v="71.259999999999991"/>
        <n v="33"/>
        <n v="8.2099999999999795"/>
        <n v="82.240000000000009"/>
        <n v="61.400000000000013"/>
        <n v="-156.73000000000002"/>
        <n v="-78.23"/>
        <n v="10.900000000000006"/>
        <n v="89.02"/>
        <n v="140.83000000000001"/>
        <n v="-39.330000000000013"/>
        <n v="24.080000000000005"/>
        <n v="-6.0900000000000034"/>
        <n v="46.089999999999989"/>
        <n v="69.469999999999985"/>
        <n v="-15.120000000000001"/>
        <n v="-93.3"/>
        <n v="-45.489999999999995"/>
        <n v="-29.590000000000003"/>
        <n v="63.940000000000012"/>
        <n v="16.329999999999998"/>
        <n v="-110.38999999999999"/>
        <n v="-3.3300000000000054"/>
        <n v="-25.299999999999997"/>
        <n v="-142.75"/>
        <n v="10.230000000000004"/>
        <n v="32.38000000000001"/>
        <n v="50.09"/>
        <n v="-145.69"/>
        <n v="-60.899999999999991"/>
        <n v="9.9399999999999977"/>
        <n v="-145.16"/>
        <n v="-87.44"/>
        <n v="11.459999999999999"/>
        <n v="37.14"/>
        <n v="-5.4799999999999969"/>
        <n v="-84.879999999999981"/>
        <n v="-23.61"/>
        <n v="-86.55"/>
        <n v="55.729999999999976"/>
        <n v="-122.48000000000002"/>
        <n v="46.920000000000009"/>
        <n v="-1.9000000000000057"/>
        <n v="56.930000000000007"/>
        <n v="65.47"/>
        <n v="-48.12"/>
        <n v="-55.069999999999979"/>
        <n v="85.910000000000011"/>
        <n v="71.499999999999972"/>
        <n v="-129.16"/>
        <n v="-67.650000000000006"/>
        <n v="-117.86000000000001"/>
        <n v="-31.769999999999996"/>
        <n v="-116.66999999999999"/>
        <n v="112.49999999999997"/>
        <n v="102.43999999999998"/>
        <n v="-37.490000000000009"/>
        <n v="4.6500000000000021"/>
        <n v="-30.79"/>
        <n v="-63.799999999999983"/>
        <n v="67.489999999999995"/>
        <n v="-15.8"/>
        <n v="-28.710000000000008"/>
        <n v="-8.1000000000000014"/>
        <n v="7.1400000000000006"/>
        <n v="-18.36999999999999"/>
        <n v="54.850000000000009"/>
        <n v="-31.72999999999999"/>
        <n v="39.209999999999994"/>
        <n v="-12.439999999999998"/>
        <n v="12.919999999999987"/>
        <n v="-31.830000000000013"/>
        <n v="17.379999999999995"/>
        <n v="-0.18999999999999773"/>
        <n v="39.159999999999968"/>
        <n v="29.079999999999984"/>
        <n v="-113.4"/>
        <n v="-115.43"/>
        <n v="142.57"/>
        <n v="-28.03"/>
        <n v="24.869999999999997"/>
        <n v="-5.2399999999999949"/>
        <n v="130.13"/>
        <n v="-133.31"/>
        <n v="-136.83000000000001"/>
        <n v="19.580000000000013"/>
        <n v="20.329999999999998"/>
        <n v="-103.28999999999999"/>
        <n v="-98.43"/>
        <n v="67.67"/>
        <n v="-74.100000000000009"/>
        <n v="36.960000000000008"/>
        <n v="-113.44999999999999"/>
        <n v="-119.00999999999999"/>
        <n v="-114.85000000000001"/>
        <n v="154.89999999999998"/>
        <n v="131.78999999999996"/>
        <n v="17.729999999999976"/>
        <n v="8.32"/>
        <n v="-2.6100000000000136"/>
        <n v="24.560000000000016"/>
        <n v="64.839999999999975"/>
        <n v="-92.94"/>
        <n v="-6.5300000000000011"/>
        <n v="0.63000000000000256"/>
        <n v="9.460000000000008"/>
        <n v="-26.859999999999996"/>
        <n v="41.240000000000009"/>
        <n v="63.02"/>
        <n v="-47.69"/>
        <n v="-47.03"/>
        <n v="65.64"/>
        <n v="-44.42"/>
        <n v="-134.35000000000002"/>
        <n v="115.57"/>
        <n v="-71.740000000000009"/>
        <n v="-58.88"/>
        <n v="-65.47999999999999"/>
        <n v="98.869999999999976"/>
        <n v="-41.640000000000008"/>
        <n v="55.55"/>
        <n v="-54.61999999999999"/>
        <n v="6.75"/>
        <n v="85.73"/>
        <n v="6.8500000000000085"/>
        <n v="-13.879999999999995"/>
        <n v="40.360000000000014"/>
        <n v="33.980000000000004"/>
        <n v="-73.53"/>
        <n v="14.010000000000012"/>
        <n v="-16.879999999999995"/>
        <n v="34.33"/>
        <n v="1.1699999999999946"/>
        <n v="25.800000000000011"/>
        <n v="-8.269999999999996"/>
        <n v="-97.859999999999985"/>
        <n v="-2.9699999999999989"/>
        <n v="-33.699999999999996"/>
        <n v="-36.800000000000004"/>
        <n v="7.4699999999999989"/>
        <n v="-114.55999999999999"/>
        <n v="-121.57"/>
        <n v="-28.920000000000016"/>
        <n v="97.619999999999976"/>
        <n v="-10.010000000000005"/>
        <n v="25.039999999999996"/>
        <n v="-62.47999999999999"/>
        <n v="-18.079999999999998"/>
        <n v="-39.119999999999997"/>
        <n v="100.16000000000001"/>
        <n v="-93"/>
        <n v="-72.66"/>
        <n v="7.0499999999999972"/>
        <n v="85.31"/>
        <n v="-17.72"/>
        <n v="146.01"/>
        <n v="-48.35"/>
        <n v="32.449999999999989"/>
        <n v="30.260000000000005"/>
        <n v="-75.819999999999993"/>
        <n v="-66.830000000000013"/>
        <n v="0.70000000000000284"/>
        <n v="8.1599999999999966"/>
        <n v="-57.48"/>
        <n v="160.82999999999998"/>
        <n v="0.82000000000000739"/>
        <n v="-1.3700000000000045"/>
        <n v="32.879999999999995"/>
        <n v="75.879999999999981"/>
        <n v="99.84999999999998"/>
        <n v="-39.960000000000008"/>
        <n v="-7.1299999999999955"/>
        <n v="-38.409999999999997"/>
        <n v="84.800000000000011"/>
        <n v="122.35"/>
        <n v="139.37"/>
        <n v="-74.53"/>
        <n v="-50.18"/>
        <n v="-7.639999999999997"/>
        <n v="-3.3699999999999903"/>
        <n v="-118.74000000000001"/>
        <n v="94.36"/>
        <n v="13.20999999999998"/>
        <n v="-91.23"/>
        <n v="-4.5499999999999972"/>
        <n v="-85.31"/>
        <n v="-74.349999999999994"/>
        <n v="42.590000000000011"/>
        <n v="-14.769999999999996"/>
        <n v="95.18"/>
        <n v="91.109999999999985"/>
        <n v="-85.62"/>
        <n v="-61.569999999999979"/>
        <n v="123.15999999999998"/>
        <n v="158.47999999999999"/>
        <n v="59.179999999999978"/>
        <n v="-31.049999999999983"/>
        <n v="-86.760000000000019"/>
        <n v="-32.81"/>
        <n v="-153.28"/>
        <n v="62.239999999999981"/>
        <n v="-29.329999999999984"/>
        <n v="-54.759999999999991"/>
        <n v="-59.86999999999999"/>
        <n v="-81.87"/>
        <n v="5.2199999999999847"/>
        <n v="-10.899999999999991"/>
        <n v="-44.429999999999978"/>
        <n v="-131.4"/>
        <n v="55.460000000000008"/>
        <n v="-36.92"/>
        <n v="30.059999999999974"/>
        <n v="-32.25"/>
        <n v="-34.099999999999994"/>
        <n v="68.789999999999992"/>
        <n v="120.38"/>
        <n v="-92.95"/>
        <n v="50.410000000000004"/>
        <n v="47.410000000000004"/>
        <n v="-9.0599999999999881"/>
        <n v="60.63000000000001"/>
        <n v="-7.8199999999999932"/>
        <n v="16.759999999999994"/>
        <n v="-58.09"/>
        <n v="-124.32999999999998"/>
        <n v="44.039999999999978"/>
        <n v="-42.519999999999982"/>
        <n v="-51.61"/>
        <n v="-20.970000000000006"/>
        <n v="-98.509999999999991"/>
        <n v="154.64999999999998"/>
        <n v="5.6099999999999852"/>
        <n v="56.49"/>
        <n v="46.019999999999982"/>
        <n v="-146.05000000000001"/>
        <n v="127.79999999999998"/>
        <n v="18.72"/>
        <n v="54.979999999999976"/>
        <n v="23.290000000000006"/>
        <n v="114.75"/>
        <n v="-106.09"/>
        <n v="33.03"/>
        <n v="31.620000000000012"/>
        <n v="-3.8499999999999943"/>
        <n v="-42.79"/>
        <n v="-72.36999999999999"/>
        <n v="64.31"/>
        <n v="19.790000000000006"/>
        <n v="48.449999999999974"/>
        <n v="-44.95"/>
        <n v="-19.090000000000003"/>
        <n v="114.54999999999998"/>
        <n v="-38.569999999999993"/>
        <n v="63.050000000000011"/>
        <n v="-30.860000000000014"/>
        <n v="-55.349999999999994"/>
        <n v="-79.040000000000006"/>
        <n v="-56.410000000000004"/>
        <n v="116.95999999999998"/>
        <n v="-32.600000000000009"/>
        <n v="-13.5"/>
        <n v="106.33999999999999"/>
        <n v="-62.299999999999983"/>
        <n v="-90.69"/>
        <n v="-127.04"/>
        <n v="-101.83"/>
        <n v="-67.94"/>
        <n v="-3.6799999999999926"/>
        <n v="66.45"/>
        <n v="-17.189999999999998"/>
        <n v="-31.669999999999987"/>
        <n v="-22.33"/>
        <n v="-80.489999999999981"/>
        <n v="123.08999999999999"/>
        <n v="-36.919999999999995"/>
        <n v="-109.53999999999999"/>
        <n v="-100.48000000000002"/>
        <n v="-114.91"/>
        <n v="72.680000000000007"/>
        <n v="-96.539999999999992"/>
        <n v="-106.37"/>
        <n v="-13.419999999999987"/>
        <n v="80.66"/>
        <n v="49.149999999999977"/>
        <n v="98.539999999999992"/>
        <n v="-92.6"/>
        <n v="-48.61999999999999"/>
        <n v="-59.490000000000009"/>
        <n v="90.989999999999981"/>
        <n v="111.29999999999998"/>
        <n v="-34.009999999999991"/>
        <n v="134.76"/>
        <n v="123.68"/>
        <n v="-24.099999999999994"/>
        <n v="58.62"/>
        <n v="77.459999999999994"/>
        <n v="-26.219999999999995"/>
        <n v="-81.639999999999986"/>
        <n v="1.0600000000000165"/>
        <n v="44.44"/>
        <n v="47.89"/>
        <n v="-29.100000000000023"/>
        <n v="-44.75"/>
        <n v="-19.72"/>
        <n v="73.03"/>
        <n v="-35.4"/>
        <n v="-14.449999999999996"/>
        <n v="-78.38"/>
        <n v="47.899999999999977"/>
        <n v="11.539999999999992"/>
        <n v="-63.61"/>
        <n v="46.399999999999977"/>
        <n v="89.249999999999972"/>
        <n v="123.88"/>
        <n v="-51.010000000000005"/>
        <n v="-43.28"/>
        <n v="-58.2"/>
        <n v="37.150000000000006"/>
        <n v="6.8199999999999932"/>
        <n v="-9.7099999999999937"/>
        <n v="91.42"/>
        <n v="-90.289999999999992"/>
        <n v="-22.469999999999985"/>
        <n v="-6.9399999999999977"/>
        <n v="-88.42"/>
      </sharedItems>
    </cacheField>
    <cacheField name="Quarters" numFmtId="0" databaseField="0">
      <fieldGroup base="0">
        <rangePr groupBy="quarters" startDate="2015-06-15T00:00:00" endDate="2016-07-19T00:00:00"/>
        <groupItems count="6">
          <s v="&lt;2015-06-15"/>
          <s v="Qtr1"/>
          <s v="Qtr2"/>
          <s v="Qtr3"/>
          <s v="Qtr4"/>
          <s v="&gt;2016-07-19"/>
        </groupItems>
      </fieldGroup>
    </cacheField>
    <cacheField name="Years" numFmtId="0" databaseField="0">
      <fieldGroup base="0">
        <rangePr groupBy="years" startDate="2015-06-15T00:00:00" endDate="2016-07-19T00:00:00"/>
        <groupItems count="4">
          <s v="&lt;2015-06-15"/>
          <s v="2015"/>
          <s v="2016"/>
          <s v="&gt;2016-07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ra, Gurroop" refreshedDate="43957.859290972221" createdVersion="6" refreshedVersion="6" minRefreshableVersion="3" recordCount="62" xr:uid="{2ECFEE3B-C201-FD44-AE14-8847B31BA423}">
  <cacheSource type="worksheet">
    <worksheetSource name="Table7"/>
  </cacheSource>
  <cacheFields count="20">
    <cacheField name="Event Name                 " numFmtId="0">
      <sharedItems count="2">
        <s v="Javascript Bootcamp: Level 1"/>
        <s v="Javascript Bootcamp: Level 2"/>
      </sharedItems>
    </cacheField>
    <cacheField name="Order ID " numFmtId="0">
      <sharedItems containsSemiMixedTypes="0" containsString="0" containsNumber="1" containsInteger="1" minValue="853079347" maxValue="853882327" count="40">
        <n v="853619464"/>
        <n v="853640270"/>
        <n v="853773971"/>
        <n v="853354232"/>
        <n v="853490621"/>
        <n v="853187877"/>
        <n v="853473023"/>
        <n v="853418993"/>
        <n v="853471487"/>
        <n v="853139631"/>
        <n v="853365103"/>
        <n v="853308797"/>
        <n v="853606893"/>
        <n v="853727363"/>
        <n v="853598168"/>
        <n v="853248460"/>
        <n v="853334573"/>
        <n v="853882327"/>
        <n v="853502251"/>
        <n v="853218072"/>
        <n v="853363285"/>
        <n v="853466229"/>
        <n v="853793111"/>
        <n v="853079347"/>
        <n v="853402215"/>
        <n v="853392553"/>
        <n v="853508122"/>
        <n v="853488412"/>
        <n v="853581281"/>
        <n v="853226193"/>
        <n v="853378999"/>
        <n v="853534017"/>
        <n v="853588701"/>
        <n v="853697102"/>
        <n v="853732377"/>
        <n v="853457066"/>
        <n v="853684682"/>
        <n v="853094342"/>
        <n v="853486947"/>
        <n v="853724598"/>
      </sharedItems>
    </cacheField>
    <cacheField name="Date      " numFmtId="0">
      <sharedItems/>
    </cacheField>
    <cacheField name="Venue Name                                          " numFmtId="0">
      <sharedItems/>
    </cacheField>
    <cacheField name="Venue ID" numFmtId="0">
      <sharedItems containsSemiMixedTypes="0" containsString="0" containsNumber="1" containsInteger="1" minValue="26947810" maxValue="26947810"/>
    </cacheField>
    <cacheField name="Gross Revenue (CAD)" numFmtId="0">
      <sharedItems containsSemiMixedTypes="0" containsString="0" containsNumber="1" containsInteger="1" minValue="0" maxValue="0"/>
    </cacheField>
    <cacheField name="Ticket Revenue (CAD)" numFmtId="0">
      <sharedItems containsSemiMixedTypes="0" containsString="0" containsNumber="1" containsInteger="1" minValue="0" maxValue="0"/>
    </cacheField>
    <cacheField name="Eventbrite Fees (CAD)" numFmtId="0">
      <sharedItems containsSemiMixedTypes="0" containsString="0" containsNumber="1" containsInteger="1" minValue="0" maxValue="0"/>
    </cacheField>
    <cacheField name="Eventbrite Payment Processing (CAD)" numFmtId="0">
      <sharedItems containsSemiMixedTypes="0" containsString="0" containsNumber="1" containsInteger="1" minValue="0" maxValue="0"/>
    </cacheField>
    <cacheField name="Tickets" numFmtId="0">
      <sharedItems containsSemiMixedTypes="0" containsString="0" containsNumber="1" containsInteger="1" minValue="1" maxValue="1"/>
    </cacheField>
    <cacheField name="Type      " numFmtId="0">
      <sharedItems/>
    </cacheField>
    <cacheField name="Status    " numFmtId="0">
      <sharedItems/>
    </cacheField>
    <cacheField name="Distribution Partner" numFmtId="0">
      <sharedItems/>
    </cacheField>
    <cacheField name="Delivery Method" numFmtId="0">
      <sharedItems/>
    </cacheField>
    <cacheField name="Transaction ID" numFmtId="0">
      <sharedItems/>
    </cacheField>
    <cacheField name="First Name  " numFmtId="0">
      <sharedItems/>
    </cacheField>
    <cacheField name="Last Name        " numFmtId="0">
      <sharedItems/>
    </cacheField>
    <cacheField name="Email Address                   " numFmtId="0">
      <sharedItems/>
    </cacheField>
    <cacheField name="Name" numFmtId="0">
      <sharedItems count="45">
        <s v="Hank Huges"/>
        <s v="Andra Almanza"/>
        <s v="Herta Hasegawa"/>
        <s v="Yolonda Yow"/>
        <s v="Holli Hausmann"/>
        <s v="Jerrell Jeremiah"/>
        <s v="Valene Voorhis"/>
        <s v="Emilee Easterly"/>
        <s v="Grant Grider"/>
        <s v="Armando Arthur"/>
        <s v="Aurelio Adkisson"/>
        <s v="Roselle Rudie"/>
        <s v="Gaston Giambrone"/>
        <s v="Louis (Li) Langner"/>
        <s v="Muriel Morman"/>
        <s v="Bernice Bothe"/>
        <s v="Lennie Levingston"/>
        <s v="Alise Achenbach"/>
        <s v="Izola Isler"/>
        <s v="Keitha Kinman"/>
        <s v="Junie Juckett"/>
        <s v="Dionne Dancer-West"/>
        <s v="Teofila Treese"/>
        <s v="Tayna Twiss"/>
        <s v="Elvira Esquili"/>
        <s v="Bruce Buendia"/>
        <s v="Vincenza Vickery"/>
        <s v="Lashay Lacey"/>
        <s v="Dana Dy"/>
        <s v="Harriet Hao"/>
        <s v="Cyril Clevenger"/>
        <s v="Brandee Bough"/>
        <s v="Andree Aceto"/>
        <s v="Gregory Gaddy"/>
        <s v="Clementina Carreon"/>
        <s v="Jerold Johansen"/>
        <s v="Luann Launer"/>
        <s v="Alexia Allaire"/>
        <s v="Yue Yow"/>
        <s v="Elvira Esquilin"/>
        <s v="Dionne Dancer"/>
        <s v="Dakota Delacruz"/>
        <s v="Greg Gaddy"/>
        <s v="Mora Marek"/>
        <s v="Li Langner"/>
      </sharedItems>
    </cacheField>
    <cacheField name="Email (Trim)" numFmtId="0">
      <sharedItems count="43">
        <s v="Hank.Huges@inbox.ca"/>
        <s v="Andra.Almanza@hotmail.com"/>
        <s v="HertaHasegawa@hotmail.com"/>
        <s v="YYow@gmail.com"/>
        <s v="Holli.Hausmann@aol.com"/>
        <s v="J.Jeremiah@cibc.ca"/>
        <s v="V.Voorhis@inbox.ca"/>
        <s v="EEasterly@inbox.ca"/>
        <s v="G.Grider@inbox.ca"/>
        <s v="Armando.Arthur@outlook.com"/>
        <s v="A.Adkisson@yahoo.com"/>
        <s v="R.Rudie@hotmail.com"/>
        <s v="GastonGiambrone@hotmail.com"/>
        <s v="Li.Langner@hotmail.com"/>
        <s v="MMorman@yahoo.com"/>
        <s v="BerniceBothe@gmail.com"/>
        <s v="Lennie.Levingston@outlook.com"/>
        <s v="AliseAchenbach@hotmail.com"/>
        <s v="I.Isler@gmail.com"/>
        <s v="KKinman@gmail.com"/>
        <s v="JunieJuckett@hotmail.com"/>
        <s v="Dionne.Dancer@hotmail.com"/>
        <s v="TTreese@inbox.ca"/>
        <s v="TaynaTwiss@inbox.ca"/>
        <s v="ElviraEsquilin@outlook.com"/>
        <s v="Bruce.Buendia@outlook.com"/>
        <s v="VVickery@yahoo.com"/>
        <s v="Lashay.Lacey@yahoo.com"/>
        <s v="D.Dy@yahoo.com"/>
        <s v="HarrietHao@gmail.com"/>
        <s v="CClevenger@yahoo.com"/>
        <s v="BBough@inbox.ca"/>
        <s v="Andree.Aceto@gmail.com"/>
        <s v="G.Gaddy@outlook.com"/>
        <s v="ClementinaCarreon@outlook.com"/>
        <s v="Jerold.Johansen@outlook.com"/>
        <s v="LuannLauner@inbox.ca"/>
        <s v="AlexiaAllaire@inbox.ca"/>
        <s v="J.Jeremiah@gmail.com"/>
        <s v="DDelacruz@yahoo.com"/>
        <s v="Holli.Hausmann@gmail.com"/>
        <s v="MMorman@gmail.\,com"/>
        <s v="Mora.Marek@outlook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</r>
  <r>
    <x v="1"/>
    <x v="1"/>
    <x v="1"/>
  </r>
  <r>
    <x v="2"/>
    <x v="0"/>
    <x v="2"/>
  </r>
  <r>
    <x v="3"/>
    <x v="0"/>
    <x v="3"/>
  </r>
  <r>
    <x v="4"/>
    <x v="0"/>
    <x v="4"/>
  </r>
  <r>
    <x v="5"/>
    <x v="1"/>
    <x v="5"/>
  </r>
  <r>
    <x v="6"/>
    <x v="1"/>
    <x v="6"/>
  </r>
  <r>
    <x v="7"/>
    <x v="1"/>
    <x v="7"/>
  </r>
  <r>
    <x v="8"/>
    <x v="0"/>
    <x v="8"/>
  </r>
  <r>
    <x v="9"/>
    <x v="0"/>
    <x v="9"/>
  </r>
  <r>
    <x v="10"/>
    <x v="0"/>
    <x v="10"/>
  </r>
  <r>
    <x v="11"/>
    <x v="1"/>
    <x v="11"/>
  </r>
  <r>
    <x v="12"/>
    <x v="1"/>
    <x v="12"/>
  </r>
  <r>
    <x v="13"/>
    <x v="1"/>
    <x v="13"/>
  </r>
  <r>
    <x v="14"/>
    <x v="0"/>
    <x v="14"/>
  </r>
  <r>
    <x v="15"/>
    <x v="1"/>
    <x v="15"/>
  </r>
  <r>
    <x v="16"/>
    <x v="0"/>
    <x v="16"/>
  </r>
  <r>
    <x v="17"/>
    <x v="1"/>
    <x v="17"/>
  </r>
  <r>
    <x v="18"/>
    <x v="1"/>
    <x v="18"/>
  </r>
  <r>
    <x v="19"/>
    <x v="1"/>
    <x v="19"/>
  </r>
  <r>
    <x v="20"/>
    <x v="1"/>
    <x v="20"/>
  </r>
  <r>
    <x v="21"/>
    <x v="0"/>
    <x v="21"/>
  </r>
  <r>
    <x v="22"/>
    <x v="0"/>
    <x v="22"/>
  </r>
  <r>
    <x v="23"/>
    <x v="0"/>
    <x v="23"/>
  </r>
  <r>
    <x v="24"/>
    <x v="1"/>
    <x v="24"/>
  </r>
  <r>
    <x v="25"/>
    <x v="1"/>
    <x v="25"/>
  </r>
  <r>
    <x v="26"/>
    <x v="0"/>
    <x v="26"/>
  </r>
  <r>
    <x v="27"/>
    <x v="1"/>
    <x v="27"/>
  </r>
  <r>
    <x v="28"/>
    <x v="1"/>
    <x v="28"/>
  </r>
  <r>
    <x v="29"/>
    <x v="0"/>
    <x v="29"/>
  </r>
  <r>
    <x v="30"/>
    <x v="0"/>
    <x v="30"/>
  </r>
  <r>
    <x v="31"/>
    <x v="0"/>
    <x v="31"/>
  </r>
  <r>
    <x v="32"/>
    <x v="1"/>
    <x v="32"/>
  </r>
  <r>
    <x v="33"/>
    <x v="0"/>
    <x v="33"/>
  </r>
  <r>
    <x v="34"/>
    <x v="0"/>
    <x v="34"/>
  </r>
  <r>
    <x v="35"/>
    <x v="1"/>
    <x v="35"/>
  </r>
  <r>
    <x v="36"/>
    <x v="0"/>
    <x v="36"/>
  </r>
  <r>
    <x v="37"/>
    <x v="1"/>
    <x v="37"/>
  </r>
  <r>
    <x v="38"/>
    <x v="1"/>
    <x v="38"/>
  </r>
  <r>
    <x v="39"/>
    <x v="1"/>
    <x v="39"/>
  </r>
  <r>
    <x v="40"/>
    <x v="1"/>
    <x v="40"/>
  </r>
  <r>
    <x v="41"/>
    <x v="0"/>
    <x v="41"/>
  </r>
  <r>
    <x v="42"/>
    <x v="1"/>
    <x v="42"/>
  </r>
  <r>
    <x v="43"/>
    <x v="0"/>
    <x v="43"/>
  </r>
  <r>
    <x v="44"/>
    <x v="1"/>
    <x v="44"/>
  </r>
  <r>
    <x v="45"/>
    <x v="1"/>
    <x v="45"/>
  </r>
  <r>
    <x v="46"/>
    <x v="1"/>
    <x v="46"/>
  </r>
  <r>
    <x v="47"/>
    <x v="0"/>
    <x v="47"/>
  </r>
  <r>
    <x v="48"/>
    <x v="1"/>
    <x v="48"/>
  </r>
  <r>
    <x v="49"/>
    <x v="0"/>
    <x v="49"/>
  </r>
  <r>
    <x v="50"/>
    <x v="0"/>
    <x v="50"/>
  </r>
  <r>
    <x v="51"/>
    <x v="0"/>
    <x v="51"/>
  </r>
  <r>
    <x v="52"/>
    <x v="0"/>
    <x v="52"/>
  </r>
  <r>
    <x v="53"/>
    <x v="0"/>
    <x v="53"/>
  </r>
  <r>
    <x v="54"/>
    <x v="0"/>
    <x v="54"/>
  </r>
  <r>
    <x v="55"/>
    <x v="1"/>
    <x v="55"/>
  </r>
  <r>
    <x v="56"/>
    <x v="1"/>
    <x v="56"/>
  </r>
  <r>
    <x v="57"/>
    <x v="1"/>
    <x v="57"/>
  </r>
  <r>
    <x v="58"/>
    <x v="0"/>
    <x v="58"/>
  </r>
  <r>
    <x v="59"/>
    <x v="0"/>
    <x v="59"/>
  </r>
  <r>
    <x v="60"/>
    <x v="1"/>
    <x v="60"/>
  </r>
  <r>
    <x v="61"/>
    <x v="1"/>
    <x v="61"/>
  </r>
  <r>
    <x v="62"/>
    <x v="1"/>
    <x v="62"/>
  </r>
  <r>
    <x v="63"/>
    <x v="1"/>
    <x v="63"/>
  </r>
  <r>
    <x v="64"/>
    <x v="0"/>
    <x v="64"/>
  </r>
  <r>
    <x v="65"/>
    <x v="1"/>
    <x v="65"/>
  </r>
  <r>
    <x v="66"/>
    <x v="1"/>
    <x v="66"/>
  </r>
  <r>
    <x v="67"/>
    <x v="0"/>
    <x v="67"/>
  </r>
  <r>
    <x v="68"/>
    <x v="0"/>
    <x v="68"/>
  </r>
  <r>
    <x v="69"/>
    <x v="1"/>
    <x v="69"/>
  </r>
  <r>
    <x v="70"/>
    <x v="1"/>
    <x v="70"/>
  </r>
  <r>
    <x v="71"/>
    <x v="0"/>
    <x v="71"/>
  </r>
  <r>
    <x v="72"/>
    <x v="0"/>
    <x v="72"/>
  </r>
  <r>
    <x v="73"/>
    <x v="1"/>
    <x v="73"/>
  </r>
  <r>
    <x v="74"/>
    <x v="1"/>
    <x v="74"/>
  </r>
  <r>
    <x v="75"/>
    <x v="1"/>
    <x v="75"/>
  </r>
  <r>
    <x v="76"/>
    <x v="1"/>
    <x v="76"/>
  </r>
  <r>
    <x v="77"/>
    <x v="1"/>
    <x v="77"/>
  </r>
  <r>
    <x v="78"/>
    <x v="0"/>
    <x v="78"/>
  </r>
  <r>
    <x v="79"/>
    <x v="0"/>
    <x v="79"/>
  </r>
  <r>
    <x v="80"/>
    <x v="1"/>
    <x v="80"/>
  </r>
  <r>
    <x v="81"/>
    <x v="1"/>
    <x v="81"/>
  </r>
  <r>
    <x v="82"/>
    <x v="1"/>
    <x v="82"/>
  </r>
  <r>
    <x v="83"/>
    <x v="0"/>
    <x v="83"/>
  </r>
  <r>
    <x v="84"/>
    <x v="1"/>
    <x v="84"/>
  </r>
  <r>
    <x v="85"/>
    <x v="0"/>
    <x v="85"/>
  </r>
  <r>
    <x v="86"/>
    <x v="1"/>
    <x v="86"/>
  </r>
  <r>
    <x v="87"/>
    <x v="1"/>
    <x v="87"/>
  </r>
  <r>
    <x v="88"/>
    <x v="0"/>
    <x v="88"/>
  </r>
  <r>
    <x v="89"/>
    <x v="0"/>
    <x v="89"/>
  </r>
  <r>
    <x v="90"/>
    <x v="0"/>
    <x v="90"/>
  </r>
  <r>
    <x v="91"/>
    <x v="0"/>
    <x v="91"/>
  </r>
  <r>
    <x v="92"/>
    <x v="1"/>
    <x v="92"/>
  </r>
  <r>
    <x v="93"/>
    <x v="1"/>
    <x v="93"/>
  </r>
  <r>
    <x v="94"/>
    <x v="0"/>
    <x v="94"/>
  </r>
  <r>
    <x v="95"/>
    <x v="0"/>
    <x v="95"/>
  </r>
  <r>
    <x v="96"/>
    <x v="0"/>
    <x v="96"/>
  </r>
  <r>
    <x v="97"/>
    <x v="0"/>
    <x v="97"/>
  </r>
  <r>
    <x v="98"/>
    <x v="1"/>
    <x v="98"/>
  </r>
  <r>
    <x v="99"/>
    <x v="1"/>
    <x v="99"/>
  </r>
  <r>
    <x v="100"/>
    <x v="1"/>
    <x v="100"/>
  </r>
  <r>
    <x v="101"/>
    <x v="0"/>
    <x v="101"/>
  </r>
  <r>
    <x v="102"/>
    <x v="0"/>
    <x v="102"/>
  </r>
  <r>
    <x v="103"/>
    <x v="1"/>
    <x v="103"/>
  </r>
  <r>
    <x v="104"/>
    <x v="0"/>
    <x v="104"/>
  </r>
  <r>
    <x v="105"/>
    <x v="0"/>
    <x v="105"/>
  </r>
  <r>
    <x v="106"/>
    <x v="1"/>
    <x v="106"/>
  </r>
  <r>
    <x v="107"/>
    <x v="1"/>
    <x v="107"/>
  </r>
  <r>
    <x v="108"/>
    <x v="0"/>
    <x v="108"/>
  </r>
  <r>
    <x v="109"/>
    <x v="0"/>
    <x v="109"/>
  </r>
  <r>
    <x v="110"/>
    <x v="0"/>
    <x v="110"/>
  </r>
  <r>
    <x v="111"/>
    <x v="0"/>
    <x v="111"/>
  </r>
  <r>
    <x v="112"/>
    <x v="1"/>
    <x v="112"/>
  </r>
  <r>
    <x v="113"/>
    <x v="0"/>
    <x v="113"/>
  </r>
  <r>
    <x v="114"/>
    <x v="1"/>
    <x v="114"/>
  </r>
  <r>
    <x v="115"/>
    <x v="0"/>
    <x v="115"/>
  </r>
  <r>
    <x v="116"/>
    <x v="1"/>
    <x v="116"/>
  </r>
  <r>
    <x v="117"/>
    <x v="1"/>
    <x v="117"/>
  </r>
  <r>
    <x v="118"/>
    <x v="0"/>
    <x v="118"/>
  </r>
  <r>
    <x v="119"/>
    <x v="0"/>
    <x v="119"/>
  </r>
  <r>
    <x v="120"/>
    <x v="1"/>
    <x v="120"/>
  </r>
  <r>
    <x v="121"/>
    <x v="1"/>
    <x v="121"/>
  </r>
  <r>
    <x v="122"/>
    <x v="0"/>
    <x v="122"/>
  </r>
  <r>
    <x v="123"/>
    <x v="0"/>
    <x v="123"/>
  </r>
  <r>
    <x v="124"/>
    <x v="0"/>
    <x v="124"/>
  </r>
  <r>
    <x v="125"/>
    <x v="0"/>
    <x v="125"/>
  </r>
  <r>
    <x v="126"/>
    <x v="0"/>
    <x v="126"/>
  </r>
  <r>
    <x v="127"/>
    <x v="1"/>
    <x v="127"/>
  </r>
  <r>
    <x v="128"/>
    <x v="1"/>
    <x v="128"/>
  </r>
  <r>
    <x v="129"/>
    <x v="0"/>
    <x v="129"/>
  </r>
  <r>
    <x v="130"/>
    <x v="1"/>
    <x v="130"/>
  </r>
  <r>
    <x v="131"/>
    <x v="0"/>
    <x v="131"/>
  </r>
  <r>
    <x v="132"/>
    <x v="0"/>
    <x v="132"/>
  </r>
  <r>
    <x v="133"/>
    <x v="1"/>
    <x v="133"/>
  </r>
  <r>
    <x v="134"/>
    <x v="0"/>
    <x v="134"/>
  </r>
  <r>
    <x v="135"/>
    <x v="0"/>
    <x v="135"/>
  </r>
  <r>
    <x v="136"/>
    <x v="0"/>
    <x v="136"/>
  </r>
  <r>
    <x v="137"/>
    <x v="1"/>
    <x v="137"/>
  </r>
  <r>
    <x v="138"/>
    <x v="0"/>
    <x v="138"/>
  </r>
  <r>
    <x v="139"/>
    <x v="1"/>
    <x v="139"/>
  </r>
  <r>
    <x v="140"/>
    <x v="0"/>
    <x v="140"/>
  </r>
  <r>
    <x v="141"/>
    <x v="1"/>
    <x v="141"/>
  </r>
  <r>
    <x v="142"/>
    <x v="0"/>
    <x v="142"/>
  </r>
  <r>
    <x v="143"/>
    <x v="1"/>
    <x v="143"/>
  </r>
  <r>
    <x v="144"/>
    <x v="0"/>
    <x v="144"/>
  </r>
  <r>
    <x v="145"/>
    <x v="1"/>
    <x v="145"/>
  </r>
  <r>
    <x v="146"/>
    <x v="0"/>
    <x v="146"/>
  </r>
  <r>
    <x v="147"/>
    <x v="1"/>
    <x v="147"/>
  </r>
  <r>
    <x v="148"/>
    <x v="1"/>
    <x v="148"/>
  </r>
  <r>
    <x v="149"/>
    <x v="0"/>
    <x v="149"/>
  </r>
  <r>
    <x v="150"/>
    <x v="0"/>
    <x v="150"/>
  </r>
  <r>
    <x v="151"/>
    <x v="1"/>
    <x v="151"/>
  </r>
  <r>
    <x v="152"/>
    <x v="0"/>
    <x v="152"/>
  </r>
  <r>
    <x v="153"/>
    <x v="1"/>
    <x v="153"/>
  </r>
  <r>
    <x v="154"/>
    <x v="0"/>
    <x v="154"/>
  </r>
  <r>
    <x v="155"/>
    <x v="1"/>
    <x v="155"/>
  </r>
  <r>
    <x v="156"/>
    <x v="0"/>
    <x v="156"/>
  </r>
  <r>
    <x v="157"/>
    <x v="0"/>
    <x v="157"/>
  </r>
  <r>
    <x v="158"/>
    <x v="1"/>
    <x v="158"/>
  </r>
  <r>
    <x v="159"/>
    <x v="1"/>
    <x v="159"/>
  </r>
  <r>
    <x v="160"/>
    <x v="0"/>
    <x v="160"/>
  </r>
  <r>
    <x v="161"/>
    <x v="0"/>
    <x v="161"/>
  </r>
  <r>
    <x v="162"/>
    <x v="1"/>
    <x v="162"/>
  </r>
  <r>
    <x v="163"/>
    <x v="0"/>
    <x v="163"/>
  </r>
  <r>
    <x v="164"/>
    <x v="1"/>
    <x v="164"/>
  </r>
  <r>
    <x v="165"/>
    <x v="0"/>
    <x v="165"/>
  </r>
  <r>
    <x v="166"/>
    <x v="0"/>
    <x v="166"/>
  </r>
  <r>
    <x v="167"/>
    <x v="0"/>
    <x v="167"/>
  </r>
  <r>
    <x v="168"/>
    <x v="1"/>
    <x v="168"/>
  </r>
  <r>
    <x v="169"/>
    <x v="1"/>
    <x v="169"/>
  </r>
  <r>
    <x v="170"/>
    <x v="1"/>
    <x v="170"/>
  </r>
  <r>
    <x v="171"/>
    <x v="1"/>
    <x v="171"/>
  </r>
  <r>
    <x v="172"/>
    <x v="0"/>
    <x v="172"/>
  </r>
  <r>
    <x v="173"/>
    <x v="1"/>
    <x v="173"/>
  </r>
  <r>
    <x v="174"/>
    <x v="1"/>
    <x v="174"/>
  </r>
  <r>
    <x v="175"/>
    <x v="0"/>
    <x v="175"/>
  </r>
  <r>
    <x v="176"/>
    <x v="0"/>
    <x v="176"/>
  </r>
  <r>
    <x v="177"/>
    <x v="1"/>
    <x v="177"/>
  </r>
  <r>
    <x v="178"/>
    <x v="1"/>
    <x v="178"/>
  </r>
  <r>
    <x v="179"/>
    <x v="0"/>
    <x v="179"/>
  </r>
  <r>
    <x v="180"/>
    <x v="1"/>
    <x v="180"/>
  </r>
  <r>
    <x v="181"/>
    <x v="1"/>
    <x v="181"/>
  </r>
  <r>
    <x v="182"/>
    <x v="0"/>
    <x v="182"/>
  </r>
  <r>
    <x v="183"/>
    <x v="0"/>
    <x v="183"/>
  </r>
  <r>
    <x v="184"/>
    <x v="1"/>
    <x v="184"/>
  </r>
  <r>
    <x v="185"/>
    <x v="0"/>
    <x v="185"/>
  </r>
  <r>
    <x v="186"/>
    <x v="0"/>
    <x v="186"/>
  </r>
  <r>
    <x v="187"/>
    <x v="1"/>
    <x v="187"/>
  </r>
  <r>
    <x v="188"/>
    <x v="0"/>
    <x v="188"/>
  </r>
  <r>
    <x v="189"/>
    <x v="0"/>
    <x v="189"/>
  </r>
  <r>
    <x v="190"/>
    <x v="0"/>
    <x v="190"/>
  </r>
  <r>
    <x v="191"/>
    <x v="1"/>
    <x v="191"/>
  </r>
  <r>
    <x v="192"/>
    <x v="0"/>
    <x v="192"/>
  </r>
  <r>
    <x v="193"/>
    <x v="1"/>
    <x v="193"/>
  </r>
  <r>
    <x v="194"/>
    <x v="0"/>
    <x v="194"/>
  </r>
  <r>
    <x v="195"/>
    <x v="1"/>
    <x v="195"/>
  </r>
  <r>
    <x v="196"/>
    <x v="1"/>
    <x v="196"/>
  </r>
  <r>
    <x v="197"/>
    <x v="1"/>
    <x v="197"/>
  </r>
  <r>
    <x v="198"/>
    <x v="0"/>
    <x v="198"/>
  </r>
  <r>
    <x v="199"/>
    <x v="1"/>
    <x v="199"/>
  </r>
  <r>
    <x v="200"/>
    <x v="1"/>
    <x v="200"/>
  </r>
  <r>
    <x v="201"/>
    <x v="0"/>
    <x v="201"/>
  </r>
  <r>
    <x v="202"/>
    <x v="1"/>
    <x v="202"/>
  </r>
  <r>
    <x v="203"/>
    <x v="0"/>
    <x v="203"/>
  </r>
  <r>
    <x v="204"/>
    <x v="1"/>
    <x v="204"/>
  </r>
  <r>
    <x v="205"/>
    <x v="1"/>
    <x v="205"/>
  </r>
  <r>
    <x v="206"/>
    <x v="1"/>
    <x v="206"/>
  </r>
  <r>
    <x v="207"/>
    <x v="0"/>
    <x v="207"/>
  </r>
  <r>
    <x v="208"/>
    <x v="0"/>
    <x v="208"/>
  </r>
  <r>
    <x v="209"/>
    <x v="0"/>
    <x v="209"/>
  </r>
  <r>
    <x v="210"/>
    <x v="0"/>
    <x v="210"/>
  </r>
  <r>
    <x v="211"/>
    <x v="0"/>
    <x v="211"/>
  </r>
  <r>
    <x v="212"/>
    <x v="1"/>
    <x v="212"/>
  </r>
  <r>
    <x v="213"/>
    <x v="0"/>
    <x v="213"/>
  </r>
  <r>
    <x v="214"/>
    <x v="0"/>
    <x v="214"/>
  </r>
  <r>
    <x v="215"/>
    <x v="0"/>
    <x v="215"/>
  </r>
  <r>
    <x v="216"/>
    <x v="1"/>
    <x v="216"/>
  </r>
  <r>
    <x v="217"/>
    <x v="0"/>
    <x v="217"/>
  </r>
  <r>
    <x v="218"/>
    <x v="1"/>
    <x v="218"/>
  </r>
  <r>
    <x v="219"/>
    <x v="0"/>
    <x v="219"/>
  </r>
  <r>
    <x v="220"/>
    <x v="0"/>
    <x v="220"/>
  </r>
  <r>
    <x v="221"/>
    <x v="0"/>
    <x v="221"/>
  </r>
  <r>
    <x v="222"/>
    <x v="1"/>
    <x v="222"/>
  </r>
  <r>
    <x v="223"/>
    <x v="0"/>
    <x v="223"/>
  </r>
  <r>
    <x v="224"/>
    <x v="0"/>
    <x v="224"/>
  </r>
  <r>
    <x v="225"/>
    <x v="1"/>
    <x v="225"/>
  </r>
  <r>
    <x v="226"/>
    <x v="0"/>
    <x v="21"/>
  </r>
  <r>
    <x v="227"/>
    <x v="1"/>
    <x v="226"/>
  </r>
  <r>
    <x v="228"/>
    <x v="0"/>
    <x v="227"/>
  </r>
  <r>
    <x v="229"/>
    <x v="1"/>
    <x v="228"/>
  </r>
  <r>
    <x v="230"/>
    <x v="0"/>
    <x v="229"/>
  </r>
  <r>
    <x v="231"/>
    <x v="1"/>
    <x v="230"/>
  </r>
  <r>
    <x v="232"/>
    <x v="1"/>
    <x v="231"/>
  </r>
  <r>
    <x v="233"/>
    <x v="0"/>
    <x v="232"/>
  </r>
  <r>
    <x v="234"/>
    <x v="0"/>
    <x v="233"/>
  </r>
  <r>
    <x v="235"/>
    <x v="1"/>
    <x v="234"/>
  </r>
  <r>
    <x v="236"/>
    <x v="1"/>
    <x v="235"/>
  </r>
  <r>
    <x v="237"/>
    <x v="0"/>
    <x v="236"/>
  </r>
  <r>
    <x v="238"/>
    <x v="1"/>
    <x v="237"/>
  </r>
  <r>
    <x v="239"/>
    <x v="1"/>
    <x v="238"/>
  </r>
  <r>
    <x v="240"/>
    <x v="0"/>
    <x v="239"/>
  </r>
  <r>
    <x v="241"/>
    <x v="1"/>
    <x v="240"/>
  </r>
  <r>
    <x v="242"/>
    <x v="1"/>
    <x v="241"/>
  </r>
  <r>
    <x v="243"/>
    <x v="1"/>
    <x v="242"/>
  </r>
  <r>
    <x v="244"/>
    <x v="0"/>
    <x v="243"/>
  </r>
  <r>
    <x v="245"/>
    <x v="0"/>
    <x v="244"/>
  </r>
  <r>
    <x v="246"/>
    <x v="0"/>
    <x v="245"/>
  </r>
  <r>
    <x v="247"/>
    <x v="1"/>
    <x v="246"/>
  </r>
  <r>
    <x v="248"/>
    <x v="1"/>
    <x v="247"/>
  </r>
  <r>
    <x v="249"/>
    <x v="1"/>
    <x v="248"/>
  </r>
  <r>
    <x v="250"/>
    <x v="0"/>
    <x v="249"/>
  </r>
  <r>
    <x v="251"/>
    <x v="0"/>
    <x v="250"/>
  </r>
  <r>
    <x v="252"/>
    <x v="0"/>
    <x v="251"/>
  </r>
  <r>
    <x v="253"/>
    <x v="0"/>
    <x v="252"/>
  </r>
  <r>
    <x v="254"/>
    <x v="0"/>
    <x v="253"/>
  </r>
  <r>
    <x v="255"/>
    <x v="1"/>
    <x v="254"/>
  </r>
  <r>
    <x v="256"/>
    <x v="1"/>
    <x v="255"/>
  </r>
  <r>
    <x v="257"/>
    <x v="0"/>
    <x v="256"/>
  </r>
  <r>
    <x v="258"/>
    <x v="0"/>
    <x v="257"/>
  </r>
  <r>
    <x v="259"/>
    <x v="0"/>
    <x v="258"/>
  </r>
  <r>
    <x v="260"/>
    <x v="0"/>
    <x v="259"/>
  </r>
  <r>
    <x v="261"/>
    <x v="1"/>
    <x v="260"/>
  </r>
  <r>
    <x v="262"/>
    <x v="0"/>
    <x v="261"/>
  </r>
  <r>
    <x v="263"/>
    <x v="1"/>
    <x v="262"/>
  </r>
  <r>
    <x v="264"/>
    <x v="1"/>
    <x v="263"/>
  </r>
  <r>
    <x v="265"/>
    <x v="0"/>
    <x v="264"/>
  </r>
  <r>
    <x v="266"/>
    <x v="0"/>
    <x v="265"/>
  </r>
  <r>
    <x v="267"/>
    <x v="1"/>
    <x v="266"/>
  </r>
  <r>
    <x v="268"/>
    <x v="1"/>
    <x v="267"/>
  </r>
  <r>
    <x v="269"/>
    <x v="1"/>
    <x v="268"/>
  </r>
  <r>
    <x v="270"/>
    <x v="0"/>
    <x v="269"/>
  </r>
  <r>
    <x v="271"/>
    <x v="0"/>
    <x v="270"/>
  </r>
  <r>
    <x v="272"/>
    <x v="0"/>
    <x v="271"/>
  </r>
  <r>
    <x v="273"/>
    <x v="0"/>
    <x v="272"/>
  </r>
  <r>
    <x v="274"/>
    <x v="1"/>
    <x v="273"/>
  </r>
  <r>
    <x v="275"/>
    <x v="0"/>
    <x v="274"/>
  </r>
  <r>
    <x v="276"/>
    <x v="0"/>
    <x v="275"/>
  </r>
  <r>
    <x v="277"/>
    <x v="0"/>
    <x v="276"/>
  </r>
  <r>
    <x v="278"/>
    <x v="0"/>
    <x v="277"/>
  </r>
  <r>
    <x v="279"/>
    <x v="1"/>
    <x v="278"/>
  </r>
  <r>
    <x v="280"/>
    <x v="0"/>
    <x v="279"/>
  </r>
  <r>
    <x v="281"/>
    <x v="0"/>
    <x v="280"/>
  </r>
  <r>
    <x v="282"/>
    <x v="0"/>
    <x v="281"/>
  </r>
  <r>
    <x v="283"/>
    <x v="1"/>
    <x v="282"/>
  </r>
  <r>
    <x v="284"/>
    <x v="0"/>
    <x v="283"/>
  </r>
  <r>
    <x v="285"/>
    <x v="1"/>
    <x v="284"/>
  </r>
  <r>
    <x v="286"/>
    <x v="0"/>
    <x v="285"/>
  </r>
  <r>
    <x v="287"/>
    <x v="0"/>
    <x v="286"/>
  </r>
  <r>
    <x v="288"/>
    <x v="1"/>
    <x v="287"/>
  </r>
  <r>
    <x v="289"/>
    <x v="1"/>
    <x v="288"/>
  </r>
  <r>
    <x v="290"/>
    <x v="0"/>
    <x v="289"/>
  </r>
  <r>
    <x v="291"/>
    <x v="1"/>
    <x v="290"/>
  </r>
  <r>
    <x v="292"/>
    <x v="1"/>
    <x v="291"/>
  </r>
  <r>
    <x v="293"/>
    <x v="0"/>
    <x v="292"/>
  </r>
  <r>
    <x v="294"/>
    <x v="1"/>
    <x v="293"/>
  </r>
  <r>
    <x v="295"/>
    <x v="0"/>
    <x v="294"/>
  </r>
  <r>
    <x v="296"/>
    <x v="1"/>
    <x v="295"/>
  </r>
  <r>
    <x v="297"/>
    <x v="0"/>
    <x v="296"/>
  </r>
  <r>
    <x v="298"/>
    <x v="0"/>
    <x v="297"/>
  </r>
  <r>
    <x v="299"/>
    <x v="1"/>
    <x v="298"/>
  </r>
  <r>
    <x v="300"/>
    <x v="0"/>
    <x v="299"/>
  </r>
  <r>
    <x v="301"/>
    <x v="0"/>
    <x v="300"/>
  </r>
  <r>
    <x v="302"/>
    <x v="0"/>
    <x v="301"/>
  </r>
  <r>
    <x v="303"/>
    <x v="0"/>
    <x v="302"/>
  </r>
  <r>
    <x v="304"/>
    <x v="1"/>
    <x v="303"/>
  </r>
  <r>
    <x v="305"/>
    <x v="1"/>
    <x v="304"/>
  </r>
  <r>
    <x v="306"/>
    <x v="1"/>
    <x v="305"/>
  </r>
  <r>
    <x v="307"/>
    <x v="1"/>
    <x v="306"/>
  </r>
  <r>
    <x v="308"/>
    <x v="0"/>
    <x v="307"/>
  </r>
  <r>
    <x v="309"/>
    <x v="1"/>
    <x v="308"/>
  </r>
  <r>
    <x v="310"/>
    <x v="1"/>
    <x v="309"/>
  </r>
  <r>
    <x v="311"/>
    <x v="1"/>
    <x v="310"/>
  </r>
  <r>
    <x v="312"/>
    <x v="1"/>
    <x v="311"/>
  </r>
  <r>
    <x v="313"/>
    <x v="1"/>
    <x v="312"/>
  </r>
  <r>
    <x v="314"/>
    <x v="0"/>
    <x v="220"/>
  </r>
  <r>
    <x v="315"/>
    <x v="0"/>
    <x v="313"/>
  </r>
  <r>
    <x v="316"/>
    <x v="1"/>
    <x v="314"/>
  </r>
  <r>
    <x v="317"/>
    <x v="1"/>
    <x v="315"/>
  </r>
  <r>
    <x v="318"/>
    <x v="0"/>
    <x v="316"/>
  </r>
  <r>
    <x v="319"/>
    <x v="0"/>
    <x v="317"/>
  </r>
  <r>
    <x v="320"/>
    <x v="0"/>
    <x v="318"/>
  </r>
  <r>
    <x v="321"/>
    <x v="1"/>
    <x v="319"/>
  </r>
  <r>
    <x v="322"/>
    <x v="1"/>
    <x v="320"/>
  </r>
  <r>
    <x v="323"/>
    <x v="1"/>
    <x v="321"/>
  </r>
  <r>
    <x v="324"/>
    <x v="0"/>
    <x v="322"/>
  </r>
  <r>
    <x v="325"/>
    <x v="0"/>
    <x v="323"/>
  </r>
  <r>
    <x v="326"/>
    <x v="1"/>
    <x v="324"/>
  </r>
  <r>
    <x v="327"/>
    <x v="0"/>
    <x v="325"/>
  </r>
  <r>
    <x v="328"/>
    <x v="1"/>
    <x v="326"/>
  </r>
  <r>
    <x v="329"/>
    <x v="0"/>
    <x v="327"/>
  </r>
  <r>
    <x v="330"/>
    <x v="0"/>
    <x v="328"/>
  </r>
  <r>
    <x v="331"/>
    <x v="0"/>
    <x v="329"/>
  </r>
  <r>
    <x v="332"/>
    <x v="0"/>
    <x v="330"/>
  </r>
  <r>
    <x v="333"/>
    <x v="1"/>
    <x v="331"/>
  </r>
  <r>
    <x v="334"/>
    <x v="0"/>
    <x v="332"/>
  </r>
  <r>
    <x v="335"/>
    <x v="0"/>
    <x v="333"/>
  </r>
  <r>
    <x v="336"/>
    <x v="1"/>
    <x v="334"/>
  </r>
  <r>
    <x v="337"/>
    <x v="0"/>
    <x v="335"/>
  </r>
  <r>
    <x v="338"/>
    <x v="0"/>
    <x v="336"/>
  </r>
  <r>
    <x v="339"/>
    <x v="0"/>
    <x v="337"/>
  </r>
  <r>
    <x v="340"/>
    <x v="0"/>
    <x v="338"/>
  </r>
  <r>
    <x v="341"/>
    <x v="0"/>
    <x v="339"/>
  </r>
  <r>
    <x v="342"/>
    <x v="0"/>
    <x v="340"/>
  </r>
  <r>
    <x v="343"/>
    <x v="1"/>
    <x v="341"/>
  </r>
  <r>
    <x v="344"/>
    <x v="0"/>
    <x v="342"/>
  </r>
  <r>
    <x v="345"/>
    <x v="0"/>
    <x v="343"/>
  </r>
  <r>
    <x v="346"/>
    <x v="0"/>
    <x v="344"/>
  </r>
  <r>
    <x v="347"/>
    <x v="0"/>
    <x v="345"/>
  </r>
  <r>
    <x v="348"/>
    <x v="1"/>
    <x v="346"/>
  </r>
  <r>
    <x v="349"/>
    <x v="0"/>
    <x v="347"/>
  </r>
  <r>
    <x v="350"/>
    <x v="0"/>
    <x v="348"/>
  </r>
  <r>
    <x v="351"/>
    <x v="0"/>
    <x v="349"/>
  </r>
  <r>
    <x v="352"/>
    <x v="0"/>
    <x v="350"/>
  </r>
  <r>
    <x v="353"/>
    <x v="1"/>
    <x v="351"/>
  </r>
  <r>
    <x v="354"/>
    <x v="0"/>
    <x v="352"/>
  </r>
  <r>
    <x v="355"/>
    <x v="0"/>
    <x v="353"/>
  </r>
  <r>
    <x v="356"/>
    <x v="0"/>
    <x v="354"/>
  </r>
  <r>
    <x v="357"/>
    <x v="1"/>
    <x v="355"/>
  </r>
  <r>
    <x v="358"/>
    <x v="1"/>
    <x v="356"/>
  </r>
  <r>
    <x v="359"/>
    <x v="1"/>
    <x v="357"/>
  </r>
  <r>
    <x v="360"/>
    <x v="0"/>
    <x v="358"/>
  </r>
  <r>
    <x v="361"/>
    <x v="0"/>
    <x v="359"/>
  </r>
  <r>
    <x v="362"/>
    <x v="0"/>
    <x v="360"/>
  </r>
  <r>
    <x v="363"/>
    <x v="1"/>
    <x v="361"/>
  </r>
  <r>
    <x v="364"/>
    <x v="1"/>
    <x v="362"/>
  </r>
  <r>
    <x v="365"/>
    <x v="0"/>
    <x v="363"/>
  </r>
  <r>
    <x v="366"/>
    <x v="1"/>
    <x v="364"/>
  </r>
  <r>
    <x v="367"/>
    <x v="1"/>
    <x v="365"/>
  </r>
  <r>
    <x v="368"/>
    <x v="0"/>
    <x v="366"/>
  </r>
  <r>
    <x v="369"/>
    <x v="1"/>
    <x v="367"/>
  </r>
  <r>
    <x v="370"/>
    <x v="1"/>
    <x v="368"/>
  </r>
  <r>
    <x v="371"/>
    <x v="0"/>
    <x v="369"/>
  </r>
  <r>
    <x v="372"/>
    <x v="0"/>
    <x v="370"/>
  </r>
  <r>
    <x v="373"/>
    <x v="1"/>
    <x v="371"/>
  </r>
  <r>
    <x v="374"/>
    <x v="1"/>
    <x v="372"/>
  </r>
  <r>
    <x v="375"/>
    <x v="1"/>
    <x v="373"/>
  </r>
  <r>
    <x v="376"/>
    <x v="0"/>
    <x v="374"/>
  </r>
  <r>
    <x v="377"/>
    <x v="0"/>
    <x v="375"/>
  </r>
  <r>
    <x v="378"/>
    <x v="0"/>
    <x v="376"/>
  </r>
  <r>
    <x v="379"/>
    <x v="1"/>
    <x v="377"/>
  </r>
  <r>
    <x v="380"/>
    <x v="0"/>
    <x v="378"/>
  </r>
  <r>
    <x v="381"/>
    <x v="0"/>
    <x v="379"/>
  </r>
  <r>
    <x v="382"/>
    <x v="0"/>
    <x v="380"/>
  </r>
  <r>
    <x v="383"/>
    <x v="1"/>
    <x v="381"/>
  </r>
  <r>
    <x v="384"/>
    <x v="1"/>
    <x v="382"/>
  </r>
  <r>
    <x v="385"/>
    <x v="0"/>
    <x v="383"/>
  </r>
  <r>
    <x v="386"/>
    <x v="1"/>
    <x v="384"/>
  </r>
  <r>
    <x v="387"/>
    <x v="1"/>
    <x v="385"/>
  </r>
  <r>
    <x v="388"/>
    <x v="1"/>
    <x v="386"/>
  </r>
  <r>
    <x v="389"/>
    <x v="0"/>
    <x v="387"/>
  </r>
  <r>
    <x v="390"/>
    <x v="0"/>
    <x v="388"/>
  </r>
  <r>
    <x v="391"/>
    <x v="0"/>
    <x v="389"/>
  </r>
  <r>
    <x v="392"/>
    <x v="1"/>
    <x v="390"/>
  </r>
  <r>
    <x v="393"/>
    <x v="1"/>
    <x v="391"/>
  </r>
  <r>
    <x v="394"/>
    <x v="0"/>
    <x v="392"/>
  </r>
  <r>
    <x v="395"/>
    <x v="1"/>
    <x v="393"/>
  </r>
  <r>
    <x v="396"/>
    <x v="0"/>
    <x v="394"/>
  </r>
  <r>
    <x v="397"/>
    <x v="0"/>
    <x v="395"/>
  </r>
  <r>
    <x v="398"/>
    <x v="0"/>
    <x v="396"/>
  </r>
  <r>
    <x v="399"/>
    <x v="0"/>
    <x v="3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ank "/>
    <s v="Huges"/>
    <s v="Hank.Huges@inbox.ca"/>
    <x v="0"/>
    <x v="0"/>
  </r>
  <r>
    <x v="0"/>
    <x v="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a"/>
    <s v="Almanza"/>
    <s v="Andra.Almanza@hotmail.com"/>
    <x v="1"/>
    <x v="1"/>
  </r>
  <r>
    <x v="0"/>
    <x v="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erta"/>
    <s v="Hasegawa"/>
    <s v="HertaHasegawa@hotmail.com"/>
    <x v="2"/>
    <x v="2"/>
  </r>
  <r>
    <x v="0"/>
    <x v="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Yolonda"/>
    <s v="Yow"/>
    <s v="YYow@gmail.com"/>
    <x v="3"/>
    <x v="3"/>
  </r>
  <r>
    <x v="0"/>
    <x v="4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olli"/>
    <s v="Hausmann"/>
    <s v="Holli.Hausmann@aol.com"/>
    <x v="4"/>
    <x v="4"/>
  </r>
  <r>
    <x v="0"/>
    <x v="5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errell"/>
    <s v="Jeremiah"/>
    <s v="J.Jeremiah@cibc.ca"/>
    <x v="5"/>
    <x v="5"/>
  </r>
  <r>
    <x v="0"/>
    <x v="6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Valene"/>
    <s v="Voorhis"/>
    <s v="V.Voorhis@inbox.ca"/>
    <x v="6"/>
    <x v="6"/>
  </r>
  <r>
    <x v="0"/>
    <x v="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milee"/>
    <s v="Easterly"/>
    <s v="EEasterly@inbox.ca"/>
    <x v="7"/>
    <x v="7"/>
  </r>
  <r>
    <x v="0"/>
    <x v="8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rant"/>
    <s v="Grider"/>
    <s v="G.Grider@inbox.ca"/>
    <x v="8"/>
    <x v="8"/>
  </r>
  <r>
    <x v="0"/>
    <x v="9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rmando"/>
    <s v="Arthur"/>
    <s v="Armando.Arthur@outlook.com"/>
    <x v="9"/>
    <x v="9"/>
  </r>
  <r>
    <x v="0"/>
    <x v="1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urelio"/>
    <s v="Adkisson"/>
    <s v="A.Adkisson@yahoo.com"/>
    <x v="10"/>
    <x v="10"/>
  </r>
  <r>
    <x v="0"/>
    <x v="11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Roselle"/>
    <s v="Rudie"/>
    <s v="R.Rudie@hotmail.com"/>
    <x v="11"/>
    <x v="11"/>
  </r>
  <r>
    <x v="0"/>
    <x v="1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aston"/>
    <s v="Giambrone"/>
    <s v="GastonGiambrone@hotmail.com"/>
    <x v="12"/>
    <x v="12"/>
  </r>
  <r>
    <x v="0"/>
    <x v="1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ouis (Li)"/>
    <s v="Langner"/>
    <s v="Li.Langner@hotmail.com"/>
    <x v="13"/>
    <x v="13"/>
  </r>
  <r>
    <x v="0"/>
    <x v="14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Muriel"/>
    <s v="Morman"/>
    <s v="MMorman@yahoo.com"/>
    <x v="14"/>
    <x v="14"/>
  </r>
  <r>
    <x v="0"/>
    <x v="15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ernice "/>
    <s v="Bothe"/>
    <s v="BerniceBothe@gmail.com"/>
    <x v="15"/>
    <x v="15"/>
  </r>
  <r>
    <x v="0"/>
    <x v="16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ennie"/>
    <s v="Levingston"/>
    <s v="Lennie.Levingston@outlook.com"/>
    <x v="16"/>
    <x v="16"/>
  </r>
  <r>
    <x v="0"/>
    <x v="1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 Alise"/>
    <s v="Achenbach"/>
    <s v="AliseAchenbach@hotmail.com"/>
    <x v="17"/>
    <x v="17"/>
  </r>
  <r>
    <x v="0"/>
    <x v="18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Izola"/>
    <s v="Isler"/>
    <s v="I.Isler@gmail.com"/>
    <x v="18"/>
    <x v="18"/>
  </r>
  <r>
    <x v="0"/>
    <x v="19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Keitha"/>
    <s v="Kinman"/>
    <s v="KKinman@gmail.com"/>
    <x v="19"/>
    <x v="19"/>
  </r>
  <r>
    <x v="0"/>
    <x v="20"/>
    <s v="13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unie"/>
    <s v="Juckett"/>
    <s v="JunieJuckett@hotmail.com"/>
    <x v="20"/>
    <x v="20"/>
  </r>
  <r>
    <x v="0"/>
    <x v="21"/>
    <s v="29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ionne"/>
    <s v="Dancer-West"/>
    <s v="Dionne.Dancer@hotmail.com"/>
    <x v="21"/>
    <x v="21"/>
  </r>
  <r>
    <x v="0"/>
    <x v="22"/>
    <s v="26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Teofila"/>
    <s v="Treese"/>
    <s v="TTreese@inbox.ca"/>
    <x v="22"/>
    <x v="22"/>
  </r>
  <r>
    <x v="0"/>
    <x v="23"/>
    <s v="22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Tayna  "/>
    <s v="Twiss"/>
    <s v="TaynaTwiss@inbox.ca"/>
    <x v="23"/>
    <x v="23"/>
  </r>
  <r>
    <x v="0"/>
    <x v="24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lvira"/>
    <s v="Esquili"/>
    <s v="ElviraEsquilin@outlook.com"/>
    <x v="24"/>
    <x v="24"/>
  </r>
  <r>
    <x v="0"/>
    <x v="25"/>
    <s v="2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uce"/>
    <s v="Buendia"/>
    <s v="Bruce.Buendia@outlook.com"/>
    <x v="25"/>
    <x v="25"/>
  </r>
  <r>
    <x v="0"/>
    <x v="26"/>
    <s v="30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Vincenza"/>
    <s v="Vickery"/>
    <s v="VVickery@yahoo.com"/>
    <x v="26"/>
    <x v="26"/>
  </r>
  <r>
    <x v="0"/>
    <x v="2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ashay"/>
    <s v="Lacey"/>
    <s v="Lashay.Lacey@yahoo.com"/>
    <x v="27"/>
    <x v="27"/>
  </r>
  <r>
    <x v="0"/>
    <x v="28"/>
    <s v="25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ana"/>
    <s v="Dy"/>
    <s v="D.Dy@yahoo.com"/>
    <x v="28"/>
    <x v="28"/>
  </r>
  <r>
    <x v="0"/>
    <x v="29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arriet"/>
    <s v="Hao"/>
    <s v="HarrietHao@gmail.com"/>
    <x v="29"/>
    <x v="29"/>
  </r>
  <r>
    <x v="0"/>
    <x v="3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Cyril"/>
    <s v="Clevenger"/>
    <s v="CClevenger@yahoo.com"/>
    <x v="30"/>
    <x v="30"/>
  </r>
  <r>
    <x v="0"/>
    <x v="3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andee"/>
    <s v="Bough"/>
    <s v="BBough@inbox.ca"/>
    <x v="31"/>
    <x v="31"/>
  </r>
  <r>
    <x v="0"/>
    <x v="3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ee"/>
    <s v="Aceto"/>
    <s v="Andree.Aceto@gmail.com"/>
    <x v="32"/>
    <x v="32"/>
  </r>
  <r>
    <x v="0"/>
    <x v="3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regory"/>
    <s v="Gaddy"/>
    <s v="G.Gaddy@outlook.com"/>
    <x v="33"/>
    <x v="33"/>
  </r>
  <r>
    <x v="0"/>
    <x v="34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Clementina"/>
    <s v="Carreon"/>
    <s v="ClementinaCarreon@outlook.com"/>
    <x v="34"/>
    <x v="34"/>
  </r>
  <r>
    <x v="0"/>
    <x v="35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erold"/>
    <s v="Johansen"/>
    <s v="Jerold.Johansen@outlook.com"/>
    <x v="35"/>
    <x v="35"/>
  </r>
  <r>
    <x v="0"/>
    <x v="36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uann"/>
    <s v="Launer"/>
    <s v="LuannLauner@inbox.ca"/>
    <x v="36"/>
    <x v="36"/>
  </r>
  <r>
    <x v="1"/>
    <x v="3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lexia"/>
    <s v="Allaire"/>
    <s v="AlexiaAllaire@inbox.ca"/>
    <x v="37"/>
    <x v="37"/>
  </r>
  <r>
    <x v="1"/>
    <x v="5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errell"/>
    <s v="Jeremiah"/>
    <s v="J.Jeremiah@gmail.com"/>
    <x v="5"/>
    <x v="38"/>
  </r>
  <r>
    <x v="1"/>
    <x v="19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Keitha"/>
    <s v="Kinman"/>
    <s v="KKinman@gmail.com"/>
    <x v="19"/>
    <x v="19"/>
  </r>
  <r>
    <x v="1"/>
    <x v="16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ennie"/>
    <s v="Levingston"/>
    <s v="Lennie.Levingston@outlook.com"/>
    <x v="16"/>
    <x v="16"/>
  </r>
  <r>
    <x v="1"/>
    <x v="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Yue"/>
    <s v="Yow"/>
    <s v="YYow@gmail.com"/>
    <x v="38"/>
    <x v="3"/>
  </r>
  <r>
    <x v="1"/>
    <x v="1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urelio"/>
    <s v="Adkisson"/>
    <s v="A.Adkisson@yahoo.com"/>
    <x v="10"/>
    <x v="10"/>
  </r>
  <r>
    <x v="1"/>
    <x v="3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Cyril"/>
    <s v="Clevenger"/>
    <s v="CClevenger@yahoo.com"/>
    <x v="30"/>
    <x v="30"/>
  </r>
  <r>
    <x v="1"/>
    <x v="25"/>
    <s v="2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uce"/>
    <s v="Buendia"/>
    <s v="Bruce.Buendia@outlook.com"/>
    <x v="25"/>
    <x v="25"/>
  </r>
  <r>
    <x v="1"/>
    <x v="24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lvira"/>
    <s v="Esquilin"/>
    <s v="ElviraEsquilin@outlook.com "/>
    <x v="39"/>
    <x v="24"/>
  </r>
  <r>
    <x v="1"/>
    <x v="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milee"/>
    <s v="Easterly"/>
    <s v="EEasterly@inbox.ca"/>
    <x v="7"/>
    <x v="7"/>
  </r>
  <r>
    <x v="1"/>
    <x v="21"/>
    <s v="29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ionne"/>
    <s v="Dancer"/>
    <s v="Dionne.Dancer@hotmail.com"/>
    <x v="40"/>
    <x v="21"/>
  </r>
  <r>
    <x v="1"/>
    <x v="38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akota"/>
    <s v="Delacruz"/>
    <s v="DDelacruz@yahoo.com"/>
    <x v="41"/>
    <x v="39"/>
  </r>
  <r>
    <x v="1"/>
    <x v="4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olli"/>
    <s v="Hausmann"/>
    <s v="Holli.Hausmann@gmail.com"/>
    <x v="4"/>
    <x v="40"/>
  </r>
  <r>
    <x v="1"/>
    <x v="26"/>
    <s v="30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Vincenza"/>
    <s v="VICKERY"/>
    <s v="VVickery@yahoo.com"/>
    <x v="26"/>
    <x v="26"/>
  </r>
  <r>
    <x v="1"/>
    <x v="3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andee"/>
    <s v="Bough"/>
    <s v="BBough@inbox.ca"/>
    <x v="31"/>
    <x v="31"/>
  </r>
  <r>
    <x v="1"/>
    <x v="28"/>
    <s v="25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ana"/>
    <s v="Dy"/>
    <s v="D.Dy@yahoo.com"/>
    <x v="28"/>
    <x v="28"/>
  </r>
  <r>
    <x v="1"/>
    <x v="3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ee"/>
    <s v="Aceto"/>
    <s v="Andree.Aceto@gmail.com"/>
    <x v="32"/>
    <x v="32"/>
  </r>
  <r>
    <x v="1"/>
    <x v="14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Muriel"/>
    <s v="Morman "/>
    <s v="MMorman@gmail.\,com"/>
    <x v="14"/>
    <x v="41"/>
  </r>
  <r>
    <x v="1"/>
    <x v="1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aston"/>
    <s v="Giambrone"/>
    <s v="GastonGiambrone@hotmail.com"/>
    <x v="12"/>
    <x v="12"/>
  </r>
  <r>
    <x v="1"/>
    <x v="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a"/>
    <s v="Almanza"/>
    <s v="Andra.Almanza@hotmail.com"/>
    <x v="1"/>
    <x v="1"/>
  </r>
  <r>
    <x v="1"/>
    <x v="3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reg"/>
    <s v="Gaddy"/>
    <s v="G.Gaddy@outlook.com"/>
    <x v="42"/>
    <x v="33"/>
  </r>
  <r>
    <x v="1"/>
    <x v="39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Mora"/>
    <s v="Marek"/>
    <s v="Mora.Marek@outlook.com"/>
    <x v="43"/>
    <x v="42"/>
  </r>
  <r>
    <x v="1"/>
    <x v="1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i"/>
    <s v="Langner"/>
    <s v="Li.Langner@hotmail.com"/>
    <x v="44"/>
    <x v="13"/>
  </r>
  <r>
    <x v="1"/>
    <x v="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erta"/>
    <s v="Hasegawa"/>
    <s v="HertaHasegawa@hotmail.com"/>
    <x v="2"/>
    <x v="2"/>
  </r>
  <r>
    <x v="1"/>
    <x v="1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lise"/>
    <s v="Achenbach"/>
    <s v="AliseAchenbach@hotmail.com"/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B40FC-AB19-714A-9915-67D982898FAC}" name="PivotTable1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E1:I12" firstHeaderRow="1" firstDataRow="3" firstDataCol="1"/>
  <pivotFields count="5"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399">
        <item x="78"/>
        <item x="272"/>
        <item x="43"/>
        <item x="307"/>
        <item x="101"/>
        <item x="104"/>
        <item x="97"/>
        <item x="157"/>
        <item x="186"/>
        <item x="156"/>
        <item x="281"/>
        <item x="122"/>
        <item x="337"/>
        <item x="297"/>
        <item x="113"/>
        <item x="214"/>
        <item x="54"/>
        <item x="166"/>
        <item x="253"/>
        <item x="124"/>
        <item x="126"/>
        <item x="67"/>
        <item x="150"/>
        <item x="350"/>
        <item x="167"/>
        <item x="213"/>
        <item x="165"/>
        <item x="149"/>
        <item x="94"/>
        <item x="348"/>
        <item x="53"/>
        <item x="353"/>
        <item x="313"/>
        <item x="160"/>
        <item x="338"/>
        <item x="349"/>
        <item x="302"/>
        <item x="161"/>
        <item x="208"/>
        <item x="14"/>
        <item x="352"/>
        <item x="89"/>
        <item x="223"/>
        <item x="289"/>
        <item x="175"/>
        <item x="358"/>
        <item x="59"/>
        <item x="256"/>
        <item x="336"/>
        <item x="394"/>
        <item x="52"/>
        <item x="33"/>
        <item x="397"/>
        <item x="105"/>
        <item x="270"/>
        <item x="111"/>
        <item x="264"/>
        <item x="68"/>
        <item x="258"/>
        <item x="109"/>
        <item x="3"/>
        <item x="36"/>
        <item x="277"/>
        <item x="370"/>
        <item x="345"/>
        <item x="51"/>
        <item x="329"/>
        <item x="380"/>
        <item x="79"/>
        <item x="232"/>
        <item x="8"/>
        <item x="249"/>
        <item x="259"/>
        <item x="163"/>
        <item x="64"/>
        <item x="201"/>
        <item x="224"/>
        <item x="318"/>
        <item x="188"/>
        <item x="339"/>
        <item x="123"/>
        <item x="233"/>
        <item x="41"/>
        <item x="190"/>
        <item x="72"/>
        <item x="132"/>
        <item x="383"/>
        <item x="23"/>
        <item x="219"/>
        <item x="335"/>
        <item x="265"/>
        <item x="102"/>
        <item x="276"/>
        <item x="29"/>
        <item x="360"/>
        <item x="189"/>
        <item x="389"/>
        <item x="296"/>
        <item x="236"/>
        <item x="330"/>
        <item x="328"/>
        <item x="119"/>
        <item x="47"/>
        <item x="275"/>
        <item x="194"/>
        <item x="26"/>
        <item x="300"/>
        <item x="387"/>
        <item x="250"/>
        <item x="21"/>
        <item x="359"/>
        <item x="229"/>
        <item x="118"/>
        <item x="182"/>
        <item x="183"/>
        <item x="30"/>
        <item x="90"/>
        <item x="322"/>
        <item x="375"/>
        <item x="280"/>
        <item x="185"/>
        <item x="388"/>
        <item x="317"/>
        <item x="299"/>
        <item x="192"/>
        <item x="243"/>
        <item x="83"/>
        <item x="221"/>
        <item x="325"/>
        <item x="245"/>
        <item x="16"/>
        <item x="129"/>
        <item x="283"/>
        <item x="347"/>
        <item x="211"/>
        <item x="22"/>
        <item x="49"/>
        <item x="378"/>
        <item x="286"/>
        <item x="363"/>
        <item x="210"/>
        <item x="271"/>
        <item x="332"/>
        <item x="285"/>
        <item x="144"/>
        <item x="125"/>
        <item x="140"/>
        <item x="343"/>
        <item x="269"/>
        <item x="327"/>
        <item x="131"/>
        <item x="91"/>
        <item x="274"/>
        <item x="374"/>
        <item x="215"/>
        <item x="135"/>
        <item x="152"/>
        <item x="179"/>
        <item x="34"/>
        <item x="369"/>
        <item x="50"/>
        <item x="96"/>
        <item x="366"/>
        <item x="58"/>
        <item x="110"/>
        <item x="71"/>
        <item x="395"/>
        <item x="344"/>
        <item x="301"/>
        <item x="376"/>
        <item x="323"/>
        <item x="138"/>
        <item x="220"/>
        <item x="227"/>
        <item x="342"/>
        <item x="203"/>
        <item x="2"/>
        <item x="134"/>
        <item x="88"/>
        <item x="261"/>
        <item x="379"/>
        <item x="198"/>
        <item x="333"/>
        <item x="354"/>
        <item x="142"/>
        <item x="279"/>
        <item x="217"/>
        <item x="392"/>
        <item x="292"/>
        <item x="207"/>
        <item x="136"/>
        <item x="294"/>
        <item x="251"/>
        <item x="10"/>
        <item x="244"/>
        <item x="396"/>
        <item x="176"/>
        <item x="85"/>
        <item x="4"/>
        <item x="108"/>
        <item x="9"/>
        <item x="154"/>
        <item x="257"/>
        <item x="0"/>
        <item x="316"/>
        <item x="340"/>
        <item x="31"/>
        <item x="252"/>
        <item x="95"/>
        <item x="209"/>
        <item x="172"/>
        <item x="115"/>
        <item x="239"/>
        <item x="146"/>
        <item x="177"/>
        <item x="234"/>
        <item x="238"/>
        <item x="371"/>
        <item x="205"/>
        <item x="1"/>
        <item x="130"/>
        <item x="27"/>
        <item x="278"/>
        <item x="45"/>
        <item x="304"/>
        <item x="19"/>
        <item x="195"/>
        <item x="391"/>
        <item x="197"/>
        <item x="225"/>
        <item x="137"/>
        <item x="212"/>
        <item x="235"/>
        <item x="75"/>
        <item x="171"/>
        <item x="178"/>
        <item x="103"/>
        <item x="98"/>
        <item x="80"/>
        <item x="69"/>
        <item x="106"/>
        <item x="382"/>
        <item x="143"/>
        <item x="255"/>
        <item x="202"/>
        <item x="93"/>
        <item x="295"/>
        <item x="145"/>
        <item x="170"/>
        <item x="309"/>
        <item x="158"/>
        <item x="320"/>
        <item x="159"/>
        <item x="37"/>
        <item x="311"/>
        <item x="84"/>
        <item x="173"/>
        <item x="153"/>
        <item x="218"/>
        <item x="206"/>
        <item x="17"/>
        <item x="60"/>
        <item x="46"/>
        <item x="148"/>
        <item x="18"/>
        <item x="284"/>
        <item x="231"/>
        <item x="315"/>
        <item x="99"/>
        <item x="230"/>
        <item x="240"/>
        <item x="74"/>
        <item x="314"/>
        <item x="200"/>
        <item x="204"/>
        <item x="20"/>
        <item x="57"/>
        <item x="13"/>
        <item x="28"/>
        <item x="164"/>
        <item x="107"/>
        <item x="390"/>
        <item x="147"/>
        <item x="141"/>
        <item x="199"/>
        <item x="180"/>
        <item x="260"/>
        <item x="298"/>
        <item x="66"/>
        <item x="372"/>
        <item x="306"/>
        <item x="86"/>
        <item x="62"/>
        <item x="384"/>
        <item x="114"/>
        <item x="291"/>
        <item x="373"/>
        <item x="381"/>
        <item x="321"/>
        <item x="356"/>
        <item x="100"/>
        <item x="290"/>
        <item x="15"/>
        <item x="40"/>
        <item x="139"/>
        <item x="310"/>
        <item x="282"/>
        <item x="193"/>
        <item x="112"/>
        <item x="305"/>
        <item x="116"/>
        <item x="367"/>
        <item x="268"/>
        <item x="38"/>
        <item x="293"/>
        <item x="70"/>
        <item x="77"/>
        <item x="273"/>
        <item x="181"/>
        <item x="326"/>
        <item x="92"/>
        <item x="319"/>
        <item x="25"/>
        <item x="174"/>
        <item x="117"/>
        <item x="184"/>
        <item x="341"/>
        <item x="5"/>
        <item x="133"/>
        <item x="162"/>
        <item x="287"/>
        <item x="56"/>
        <item x="87"/>
        <item x="73"/>
        <item x="121"/>
        <item x="6"/>
        <item x="44"/>
        <item x="351"/>
        <item x="377"/>
        <item x="241"/>
        <item x="7"/>
        <item x="368"/>
        <item x="355"/>
        <item x="76"/>
        <item x="246"/>
        <item x="48"/>
        <item x="226"/>
        <item x="55"/>
        <item x="196"/>
        <item x="120"/>
        <item x="81"/>
        <item x="385"/>
        <item x="361"/>
        <item x="263"/>
        <item x="39"/>
        <item x="393"/>
        <item x="254"/>
        <item x="24"/>
        <item x="262"/>
        <item x="32"/>
        <item x="63"/>
        <item x="216"/>
        <item x="357"/>
        <item x="191"/>
        <item x="242"/>
        <item x="222"/>
        <item x="128"/>
        <item x="42"/>
        <item x="334"/>
        <item x="362"/>
        <item x="127"/>
        <item x="324"/>
        <item x="312"/>
        <item x="187"/>
        <item x="12"/>
        <item x="331"/>
        <item x="288"/>
        <item x="247"/>
        <item x="346"/>
        <item x="266"/>
        <item x="365"/>
        <item x="386"/>
        <item x="308"/>
        <item x="155"/>
        <item x="169"/>
        <item x="61"/>
        <item x="364"/>
        <item x="248"/>
        <item x="82"/>
        <item x="151"/>
        <item x="228"/>
        <item x="35"/>
        <item x="11"/>
        <item x="303"/>
        <item x="168"/>
        <item x="65"/>
        <item x="267"/>
        <item x="237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4"/>
    <field x="3"/>
  </rowFields>
  <rowItems count="9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t="grand">
      <x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Amt." fld="2" baseField="0" baseItem="0" numFmtId="169"/>
    <dataField name="Count of Amt.2" fld="2" subtotal="count" baseField="0" baseItem="0"/>
  </dataFields>
  <formats count="4">
    <format dxfId="5">
      <pivotArea type="origin" dataOnly="0" labelOnly="1" outline="0" offset="A2" fieldPosition="0"/>
    </format>
    <format dxfId="4">
      <pivotArea dataOnly="0" labelOnly="1" offset="A256" fieldPosition="0">
        <references count="1">
          <reference field="1" count="1">
            <x v="0"/>
          </reference>
        </references>
      </pivotArea>
    </format>
    <format dxfId="3">
      <pivotArea dataOnly="0" labelOnly="1" offset="IV256" fieldPosition="0">
        <references count="1">
          <reference field="1" count="1">
            <x v="0"/>
          </reference>
        </references>
      </pivotArea>
    </format>
    <format dxfId="2">
      <pivotArea dataOnly="0" labelOnly="1" offset="A256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14960-F4D1-DB41-A704-568A5E7D7B10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E96" firstHeaderRow="1" firstDataRow="2" firstDataCol="2"/>
  <pivotFields count="20">
    <pivotField axis="axisCol" compact="0" outline="0" showAll="0">
      <items count="3">
        <item x="0"/>
        <item x="1"/>
        <item t="default"/>
      </items>
    </pivotField>
    <pivotField dataField="1" compact="0" outline="0" showAll="0">
      <items count="41">
        <item x="23"/>
        <item x="37"/>
        <item x="9"/>
        <item x="5"/>
        <item x="19"/>
        <item x="29"/>
        <item x="15"/>
        <item x="11"/>
        <item x="16"/>
        <item x="3"/>
        <item x="20"/>
        <item x="10"/>
        <item x="30"/>
        <item x="25"/>
        <item x="24"/>
        <item x="7"/>
        <item x="35"/>
        <item x="21"/>
        <item x="8"/>
        <item x="6"/>
        <item x="38"/>
        <item x="27"/>
        <item x="4"/>
        <item x="18"/>
        <item x="26"/>
        <item x="31"/>
        <item x="28"/>
        <item x="32"/>
        <item x="14"/>
        <item x="12"/>
        <item x="0"/>
        <item x="1"/>
        <item x="36"/>
        <item x="33"/>
        <item x="39"/>
        <item x="13"/>
        <item x="34"/>
        <item x="2"/>
        <item x="22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37"/>
        <item x="17"/>
        <item x="1"/>
        <item x="32"/>
        <item x="9"/>
        <item x="10"/>
        <item x="15"/>
        <item x="31"/>
        <item x="25"/>
        <item x="34"/>
        <item x="30"/>
        <item x="41"/>
        <item x="28"/>
        <item x="40"/>
        <item x="21"/>
        <item x="24"/>
        <item x="39"/>
        <item x="7"/>
        <item x="12"/>
        <item x="8"/>
        <item x="42"/>
        <item x="33"/>
        <item x="0"/>
        <item x="29"/>
        <item x="2"/>
        <item x="4"/>
        <item x="18"/>
        <item x="35"/>
        <item x="5"/>
        <item x="20"/>
        <item x="19"/>
        <item x="27"/>
        <item x="16"/>
        <item x="44"/>
        <item x="13"/>
        <item x="36"/>
        <item x="43"/>
        <item x="14"/>
        <item x="11"/>
        <item x="23"/>
        <item x="22"/>
        <item x="6"/>
        <item x="26"/>
        <item x="3"/>
        <item x="38"/>
        <item t="default"/>
      </items>
    </pivotField>
    <pivotField axis="axisRow" compact="0" outline="0" showAll="0">
      <items count="44">
        <item x="10"/>
        <item x="37"/>
        <item x="17"/>
        <item x="1"/>
        <item x="32"/>
        <item x="9"/>
        <item x="31"/>
        <item x="15"/>
        <item x="25"/>
        <item x="30"/>
        <item x="34"/>
        <item x="28"/>
        <item x="39"/>
        <item x="21"/>
        <item x="7"/>
        <item x="24"/>
        <item x="33"/>
        <item x="8"/>
        <item x="12"/>
        <item x="0"/>
        <item x="29"/>
        <item x="2"/>
        <item x="4"/>
        <item x="40"/>
        <item x="18"/>
        <item x="5"/>
        <item x="38"/>
        <item x="35"/>
        <item x="20"/>
        <item x="19"/>
        <item x="27"/>
        <item x="16"/>
        <item x="13"/>
        <item x="36"/>
        <item x="41"/>
        <item x="14"/>
        <item x="42"/>
        <item x="11"/>
        <item x="23"/>
        <item x="22"/>
        <item x="6"/>
        <item x="26"/>
        <item x="3"/>
        <item t="default"/>
      </items>
    </pivotField>
  </pivotFields>
  <rowFields count="2">
    <field x="18"/>
    <field x="19"/>
  </rowFields>
  <rowItems count="94">
    <i>
      <x/>
      <x v="1"/>
    </i>
    <i t="default">
      <x/>
    </i>
    <i>
      <x v="1"/>
      <x v="2"/>
    </i>
    <i t="default">
      <x v="1"/>
    </i>
    <i>
      <x v="2"/>
      <x v="3"/>
    </i>
    <i t="default">
      <x v="2"/>
    </i>
    <i>
      <x v="3"/>
      <x v="4"/>
    </i>
    <i t="default">
      <x v="3"/>
    </i>
    <i>
      <x v="4"/>
      <x v="5"/>
    </i>
    <i t="default">
      <x v="4"/>
    </i>
    <i>
      <x v="5"/>
      <x/>
    </i>
    <i t="default">
      <x v="5"/>
    </i>
    <i>
      <x v="6"/>
      <x v="7"/>
    </i>
    <i t="default">
      <x v="6"/>
    </i>
    <i>
      <x v="7"/>
      <x v="6"/>
    </i>
    <i t="default">
      <x v="7"/>
    </i>
    <i>
      <x v="8"/>
      <x v="8"/>
    </i>
    <i t="default">
      <x v="8"/>
    </i>
    <i>
      <x v="9"/>
      <x v="10"/>
    </i>
    <i t="default">
      <x v="9"/>
    </i>
    <i>
      <x v="10"/>
      <x v="9"/>
    </i>
    <i t="default">
      <x v="10"/>
    </i>
    <i>
      <x v="11"/>
      <x v="12"/>
    </i>
    <i t="default">
      <x v="11"/>
    </i>
    <i>
      <x v="12"/>
      <x v="11"/>
    </i>
    <i t="default">
      <x v="12"/>
    </i>
    <i>
      <x v="13"/>
      <x v="13"/>
    </i>
    <i t="default">
      <x v="13"/>
    </i>
    <i>
      <x v="14"/>
      <x v="13"/>
    </i>
    <i t="default">
      <x v="14"/>
    </i>
    <i>
      <x v="15"/>
      <x v="15"/>
    </i>
    <i t="default">
      <x v="15"/>
    </i>
    <i>
      <x v="16"/>
      <x v="15"/>
    </i>
    <i t="default">
      <x v="16"/>
    </i>
    <i>
      <x v="17"/>
      <x v="14"/>
    </i>
    <i t="default">
      <x v="17"/>
    </i>
    <i>
      <x v="18"/>
      <x v="18"/>
    </i>
    <i t="default">
      <x v="18"/>
    </i>
    <i>
      <x v="19"/>
      <x v="17"/>
    </i>
    <i t="default">
      <x v="19"/>
    </i>
    <i>
      <x v="20"/>
      <x v="16"/>
    </i>
    <i t="default">
      <x v="20"/>
    </i>
    <i>
      <x v="21"/>
      <x v="16"/>
    </i>
    <i t="default">
      <x v="21"/>
    </i>
    <i>
      <x v="22"/>
      <x v="19"/>
    </i>
    <i t="default">
      <x v="22"/>
    </i>
    <i>
      <x v="23"/>
      <x v="20"/>
    </i>
    <i t="default">
      <x v="23"/>
    </i>
    <i>
      <x v="24"/>
      <x v="21"/>
    </i>
    <i t="default">
      <x v="24"/>
    </i>
    <i>
      <x v="25"/>
      <x v="22"/>
    </i>
    <i r="1">
      <x v="23"/>
    </i>
    <i t="default">
      <x v="25"/>
    </i>
    <i>
      <x v="26"/>
      <x v="24"/>
    </i>
    <i t="default">
      <x v="26"/>
    </i>
    <i>
      <x v="27"/>
      <x v="27"/>
    </i>
    <i t="default">
      <x v="27"/>
    </i>
    <i>
      <x v="28"/>
      <x v="25"/>
    </i>
    <i r="1">
      <x v="26"/>
    </i>
    <i t="default">
      <x v="28"/>
    </i>
    <i>
      <x v="29"/>
      <x v="28"/>
    </i>
    <i t="default">
      <x v="29"/>
    </i>
    <i>
      <x v="30"/>
      <x v="29"/>
    </i>
    <i t="default">
      <x v="30"/>
    </i>
    <i>
      <x v="31"/>
      <x v="30"/>
    </i>
    <i t="default">
      <x v="31"/>
    </i>
    <i>
      <x v="32"/>
      <x v="31"/>
    </i>
    <i t="default">
      <x v="32"/>
    </i>
    <i>
      <x v="33"/>
      <x v="32"/>
    </i>
    <i t="default">
      <x v="33"/>
    </i>
    <i>
      <x v="34"/>
      <x v="32"/>
    </i>
    <i t="default">
      <x v="34"/>
    </i>
    <i>
      <x v="35"/>
      <x v="33"/>
    </i>
    <i t="default">
      <x v="35"/>
    </i>
    <i>
      <x v="36"/>
      <x v="36"/>
    </i>
    <i t="default">
      <x v="36"/>
    </i>
    <i>
      <x v="37"/>
      <x v="34"/>
    </i>
    <i r="1">
      <x v="35"/>
    </i>
    <i t="default">
      <x v="37"/>
    </i>
    <i>
      <x v="38"/>
      <x v="37"/>
    </i>
    <i t="default">
      <x v="38"/>
    </i>
    <i>
      <x v="39"/>
      <x v="38"/>
    </i>
    <i t="default">
      <x v="39"/>
    </i>
    <i>
      <x v="40"/>
      <x v="39"/>
    </i>
    <i t="default">
      <x v="40"/>
    </i>
    <i>
      <x v="41"/>
      <x v="40"/>
    </i>
    <i t="default">
      <x v="41"/>
    </i>
    <i>
      <x v="42"/>
      <x v="41"/>
    </i>
    <i t="default">
      <x v="42"/>
    </i>
    <i>
      <x v="43"/>
      <x v="42"/>
    </i>
    <i t="default">
      <x v="43"/>
    </i>
    <i>
      <x v="44"/>
      <x v="42"/>
    </i>
    <i t="default">
      <x v="4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Order ID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5B14C-196C-694E-87FA-F4BAB2CAEC3B}" name="ARData" displayName="ARData" ref="A1:J21" totalsRowShown="0" headerRowDxfId="9" dataDxfId="10">
  <autoFilter ref="A1:J21" xr:uid="{E14E4AAA-57A6-1142-9689-079E8C7651B9}"/>
  <tableColumns count="10">
    <tableColumn id="1" xr3:uid="{D0FF98B2-87AC-9A40-818B-780441F9C61E}" name="Customer No." dataDxfId="18"/>
    <tableColumn id="2" xr3:uid="{14CAEBBA-AEAA-CE42-83E5-605A0A76EB69}" name="Balance Owing" dataDxfId="17"/>
    <tableColumn id="3" xr3:uid="{5E1271E0-FA78-F140-9BC3-B53796A295BA}" name="First Name" dataDxfId="16"/>
    <tableColumn id="4" xr3:uid="{AA3ADAFC-4D9B-184F-A711-9FA6263D7CAB}" name="MiddleInitial" dataDxfId="15"/>
    <tableColumn id="5" xr3:uid="{EC8A3FEB-DF1E-F347-8B69-CC9CED365400}" name="Last Name" dataDxfId="14"/>
    <tableColumn id="6" xr3:uid="{E06F750D-6FB2-3245-A439-7F2B69A57618}" name="Province" dataDxfId="13"/>
    <tableColumn id="7" xr3:uid="{F29E28F7-DE16-9845-BCF7-B02D3784B61D}" name="Birthday" dataDxfId="12"/>
    <tableColumn id="8" xr3:uid="{FAFB6226-90D2-E540-ADF5-7F206820BBAA}" name="Gender" dataDxfId="11"/>
    <tableColumn id="9" xr3:uid="{D96321A9-51A4-4046-982A-21190995E651}" name="Risk (1 to 5)"/>
    <tableColumn id="10" xr3:uid="{ED330039-DE48-C346-ACA9-FA38F57A98D4}" name="Full Name" dataDxfId="8">
      <calculatedColumnFormula>ARData[[#This Row],[Last Name]]&amp;", "&amp;ARData[[#This Row],[First 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06F7D-563F-6941-AED6-EC1374127B11}" name="QuickAnalysis" displayName="QuickAnalysis" ref="A1:C401" totalsRowShown="0">
  <autoFilter ref="A1:C401" xr:uid="{B314E607-2F18-414E-98A5-D7BF0DBC3447}"/>
  <tableColumns count="3">
    <tableColumn id="1" xr3:uid="{4FEBAEC8-73E7-1B46-B8FC-77B519EBA6F6}" name="Date" dataDxfId="7"/>
    <tableColumn id="2" xr3:uid="{44C4ED57-D1E2-1B41-9E00-2A1B05A718C2}" name="Gain/Loss"/>
    <tableColumn id="3" xr3:uid="{91AC2A62-637F-6E4E-8323-C47C41E1C8CF}" name="Amt.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D6C4E4-74A0-BF42-8510-B000D2DA569A}" name="Table7" displayName="Table7" ref="B1:U63" totalsRowShown="0">
  <autoFilter ref="B1:U63" xr:uid="{024260EF-C69D-5C4B-BDFB-2EC51C762949}"/>
  <tableColumns count="20">
    <tableColumn id="1" xr3:uid="{1B8E939E-EC36-CA47-9529-C9D7461BC54F}" name="Event Name                 "/>
    <tableColumn id="2" xr3:uid="{A8E1102A-8FC5-334E-B1A1-17D0B1B320A4}" name="Order ID "/>
    <tableColumn id="3" xr3:uid="{4436CC34-869E-2D4E-A838-FF0D90D193CD}" name="Date      "/>
    <tableColumn id="4" xr3:uid="{C4B0140E-7CAE-5A4C-9BBA-DB0B081CE854}" name="Venue Name                                          "/>
    <tableColumn id="5" xr3:uid="{37DA6660-B5BD-E347-8400-C3817141967F}" name="Venue ID"/>
    <tableColumn id="6" xr3:uid="{8CE7223F-7955-2E40-A335-D1A42B03AAF3}" name="Gross Revenue (CAD)"/>
    <tableColumn id="7" xr3:uid="{5AFE2318-361C-8F43-BE2A-04EC401AD482}" name="Ticket Revenue (CAD)"/>
    <tableColumn id="8" xr3:uid="{38251B62-4E7C-B648-A716-6B5E13D6EB2E}" name="Eventbrite Fees (CAD)"/>
    <tableColumn id="9" xr3:uid="{4A059596-46E0-404B-AD4C-7C122C6D751D}" name="Eventbrite Payment Processing (CAD)"/>
    <tableColumn id="10" xr3:uid="{43F194E3-4BFB-A841-B9C3-AD336BFFD83F}" name="Tickets"/>
    <tableColumn id="11" xr3:uid="{3C56A7AB-876C-6B40-8531-8D93ABD22F74}" name="Type      "/>
    <tableColumn id="12" xr3:uid="{7416ADAB-C762-CA42-8DFC-7267489C42CC}" name="Status    "/>
    <tableColumn id="13" xr3:uid="{264F49AA-FE3C-5942-91DD-DF836C563E9A}" name="Distribution Partner"/>
    <tableColumn id="14" xr3:uid="{67A25C01-26FF-344C-850D-045AC64669A2}" name="Delivery Method"/>
    <tableColumn id="15" xr3:uid="{72ADF9CF-743A-2E49-A49B-F3AC98E4B7A6}" name="Transaction ID"/>
    <tableColumn id="16" xr3:uid="{896862D4-96EA-2E4A-877D-B492BE5C35BE}" name="First Name  "/>
    <tableColumn id="17" xr3:uid="{E0696EEB-1EF4-A94B-8E6E-5C7CC11653E7}" name="Last Name        "/>
    <tableColumn id="18" xr3:uid="{50D09D2D-9F74-F640-A6B2-3FFA636DE3BF}" name="Email Address                   "/>
    <tableColumn id="19" xr3:uid="{114CD0B5-6773-564B-84DE-1140492FA40A}" name="Name" dataDxfId="1">
      <calculatedColumnFormula>PROPER(TRIM(Table7[[#This Row],[First Name  ]])&amp;" "&amp;TRIM(Table7[[#This Row],[Last Name        ]]))</calculatedColumnFormula>
    </tableColumn>
    <tableColumn id="20" xr3:uid="{5BF89D09-07EE-C045-B0DE-049F16D6D4DF}" name="Email (Trim)" dataDxfId="0">
      <calculatedColumnFormula>TRIM(Table7[[#This Row],[Email Address                  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A724-B42D-324B-B429-0AEF8CD49398}">
  <sheetPr>
    <tabColor rgb="FF00A3AD"/>
  </sheetPr>
  <dimension ref="A1:N23"/>
  <sheetViews>
    <sheetView workbookViewId="0">
      <selection activeCell="L11" sqref="L11"/>
    </sheetView>
  </sheetViews>
  <sheetFormatPr baseColWidth="10" defaultColWidth="10.83203125" defaultRowHeight="16" x14ac:dyDescent="0.2"/>
  <cols>
    <col min="1" max="1" width="2.6640625" style="29" customWidth="1"/>
    <col min="2" max="3" width="10.83203125" style="29"/>
    <col min="4" max="4" width="2.6640625" style="29" customWidth="1"/>
    <col min="5" max="13" width="10.83203125" style="29"/>
    <col min="14" max="14" width="2.6640625" style="29" customWidth="1"/>
    <col min="15" max="16384" width="10.83203125" style="29"/>
  </cols>
  <sheetData>
    <row r="1" spans="1:14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26" x14ac:dyDescent="0.3">
      <c r="A2" s="28"/>
      <c r="B2" s="28"/>
      <c r="C2" s="28"/>
      <c r="D2" s="28"/>
      <c r="E2" s="30" t="s">
        <v>142</v>
      </c>
      <c r="F2" s="28"/>
      <c r="G2" s="28"/>
      <c r="H2" s="28"/>
      <c r="I2" s="28"/>
      <c r="J2" s="28"/>
      <c r="K2" s="28"/>
      <c r="L2" s="28"/>
      <c r="M2" s="28"/>
      <c r="N2" s="28"/>
    </row>
    <row r="3" spans="1:14" ht="26" x14ac:dyDescent="0.3">
      <c r="A3" s="28"/>
      <c r="B3" s="28"/>
      <c r="C3" s="28"/>
      <c r="D3" s="28"/>
      <c r="E3" s="30"/>
      <c r="F3" s="28"/>
      <c r="G3" s="28"/>
      <c r="H3" s="28"/>
      <c r="I3" s="28"/>
      <c r="J3" s="28"/>
      <c r="K3" s="28"/>
      <c r="L3" s="28"/>
      <c r="M3" s="28"/>
      <c r="N3" s="28"/>
    </row>
    <row r="4" spans="1:14" ht="26" x14ac:dyDescent="0.3">
      <c r="A4" s="28"/>
      <c r="B4" s="28"/>
      <c r="C4" s="28"/>
      <c r="D4" s="28"/>
      <c r="E4" s="30" t="s">
        <v>144</v>
      </c>
      <c r="F4" s="28"/>
      <c r="G4" s="28"/>
      <c r="H4" s="28"/>
      <c r="I4" s="28"/>
      <c r="J4" s="28"/>
      <c r="K4" s="28"/>
      <c r="L4" s="28"/>
      <c r="M4" s="28"/>
      <c r="N4" s="28"/>
    </row>
    <row r="5" spans="1:14" ht="26" x14ac:dyDescent="0.3">
      <c r="A5" s="28"/>
      <c r="B5" s="28"/>
      <c r="C5" s="28"/>
      <c r="D5" s="28"/>
      <c r="E5" s="30"/>
      <c r="F5" s="28"/>
      <c r="G5" s="28"/>
      <c r="H5" s="28"/>
      <c r="I5" s="28"/>
      <c r="J5" s="28"/>
      <c r="K5" s="28"/>
      <c r="L5" s="28"/>
      <c r="M5" s="28"/>
      <c r="N5" s="28"/>
    </row>
    <row r="6" spans="1:14" ht="26" x14ac:dyDescent="0.3">
      <c r="A6" s="28"/>
      <c r="B6" s="28"/>
      <c r="C6" s="28"/>
      <c r="D6" s="28"/>
      <c r="E6" s="30" t="s">
        <v>143</v>
      </c>
      <c r="F6" s="28"/>
      <c r="G6" s="28"/>
      <c r="H6" s="28"/>
      <c r="I6" s="28"/>
      <c r="J6" s="28"/>
      <c r="K6" s="28"/>
      <c r="L6" s="28"/>
      <c r="M6" s="28"/>
      <c r="N6" s="28"/>
    </row>
    <row r="7" spans="1:14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7585-488A-48B2-BD82-6DBC9929F62F}">
  <sheetPr>
    <tabColor theme="7" tint="-0.499984740745262"/>
    <pageSetUpPr fitToPage="1"/>
  </sheetPr>
  <dimension ref="A1:H44"/>
  <sheetViews>
    <sheetView topLeftCell="A23" zoomScale="130" zoomScaleNormal="130" zoomScalePageLayoutView="92" workbookViewId="0">
      <selection activeCell="D51" sqref="D51"/>
    </sheetView>
  </sheetViews>
  <sheetFormatPr baseColWidth="10" defaultColWidth="8.83203125" defaultRowHeight="15" x14ac:dyDescent="0.2"/>
  <cols>
    <col min="1" max="8" width="18.6640625" customWidth="1"/>
  </cols>
  <sheetData>
    <row r="1" spans="1:8" s="6" customFormat="1" x14ac:dyDescent="0.2">
      <c r="A1" s="6" t="s">
        <v>3</v>
      </c>
    </row>
    <row r="3" spans="1:8" x14ac:dyDescent="0.2">
      <c r="A3" s="7" t="s">
        <v>4</v>
      </c>
    </row>
    <row r="5" spans="1:8" x14ac:dyDescent="0.2">
      <c r="A5" s="8" t="s">
        <v>5</v>
      </c>
      <c r="B5" s="8" t="s">
        <v>6</v>
      </c>
      <c r="C5" s="8" t="s">
        <v>7</v>
      </c>
      <c r="D5" s="8" t="s">
        <v>8</v>
      </c>
      <c r="E5" s="9" t="s">
        <v>9</v>
      </c>
      <c r="H5" s="2"/>
    </row>
    <row r="6" spans="1:8" x14ac:dyDescent="0.2">
      <c r="A6" s="10" t="s">
        <v>10</v>
      </c>
      <c r="B6" s="11" t="str">
        <f>VLOOKUP($A6,ARData[],MATCH(B$5,ARData[#Headers],0),0)</f>
        <v>Williams, Kathy</v>
      </c>
      <c r="C6" s="11" t="str">
        <f>VLOOKUP($A6,ARData[],MATCH(C$5,ARData[#Headers],0),0)</f>
        <v>QC</v>
      </c>
      <c r="D6" s="11">
        <f>VLOOKUP($A6,ARData[],MATCH(D$5,ARData[#Headers],0),0)</f>
        <v>2</v>
      </c>
      <c r="E6" s="11">
        <f>VLOOKUP($A6,ARData[],MATCH(E$5,ARData[#Headers],0),0)</f>
        <v>2143</v>
      </c>
    </row>
    <row r="7" spans="1:8" x14ac:dyDescent="0.2">
      <c r="A7" s="10" t="s">
        <v>11</v>
      </c>
      <c r="B7" s="11" t="str">
        <f>VLOOKUP($A7,ARData[],MATCH(B$5,ARData[#Headers],0),0)</f>
        <v>Langston, Anthony</v>
      </c>
      <c r="C7" s="11" t="str">
        <f>VLOOKUP($A7,ARData[],MATCH(C$5,ARData[#Headers],0),0)</f>
        <v>AB</v>
      </c>
      <c r="D7" s="11">
        <f>VLOOKUP($A7,ARData[],MATCH(D$5,ARData[#Headers],0),0)</f>
        <v>1</v>
      </c>
      <c r="E7" s="11">
        <f>VLOOKUP($A7,ARData[],MATCH(E$5,ARData[#Headers],0),0)</f>
        <v>4499</v>
      </c>
    </row>
    <row r="8" spans="1:8" x14ac:dyDescent="0.2">
      <c r="A8" s="10" t="s">
        <v>12</v>
      </c>
      <c r="B8" s="11" t="str">
        <f>VLOOKUP($A8,ARData[],MATCH(B$5,ARData[#Headers],0),0)</f>
        <v>Holub, Eugene</v>
      </c>
      <c r="C8" s="11" t="str">
        <f>VLOOKUP($A8,ARData[],MATCH(C$5,ARData[#Headers],0),0)</f>
        <v>ON</v>
      </c>
      <c r="D8" s="11">
        <f>VLOOKUP($A8,ARData[],MATCH(D$5,ARData[#Headers],0),0)</f>
        <v>2</v>
      </c>
      <c r="E8" s="11">
        <f>VLOOKUP($A8,ARData[],MATCH(E$5,ARData[#Headers],0),0)</f>
        <v>245</v>
      </c>
    </row>
    <row r="10" spans="1:8" x14ac:dyDescent="0.2">
      <c r="A10" s="7" t="s">
        <v>13</v>
      </c>
    </row>
    <row r="12" spans="1:8" x14ac:dyDescent="0.2">
      <c r="A12" s="8" t="s">
        <v>5</v>
      </c>
      <c r="B12" s="8" t="s">
        <v>6</v>
      </c>
      <c r="C12" s="8" t="s">
        <v>7</v>
      </c>
      <c r="D12" s="8" t="s">
        <v>8</v>
      </c>
      <c r="E12" s="9" t="s">
        <v>9</v>
      </c>
    </row>
    <row r="13" spans="1:8" x14ac:dyDescent="0.2">
      <c r="A13" s="10" t="s">
        <v>10</v>
      </c>
      <c r="B13" s="11" t="str">
        <f>INDEX(ARData[],MATCH($A13,ARData[Customer No.],0),MATCH(B$12,ARData[#Headers],0))</f>
        <v>Williams, Kathy</v>
      </c>
      <c r="C13" s="11" t="str">
        <f>INDEX(ARData[],MATCH($A13,ARData[Customer No.],0),MATCH(C$12,ARData[#Headers],0))</f>
        <v>QC</v>
      </c>
      <c r="D13" s="11">
        <f>INDEX(ARData[],MATCH($A13,ARData[Customer No.],0),MATCH(D$12,ARData[#Headers],0))</f>
        <v>2</v>
      </c>
      <c r="E13" s="11">
        <f>INDEX(ARData[],MATCH($A13,ARData[Customer No.],0),MATCH(E$12,ARData[#Headers],0))</f>
        <v>2143</v>
      </c>
    </row>
    <row r="14" spans="1:8" x14ac:dyDescent="0.2">
      <c r="A14" s="10" t="s">
        <v>11</v>
      </c>
      <c r="B14" s="11" t="str">
        <f>INDEX(ARData[],MATCH($A14,ARData[Customer No.],0),MATCH(B$12,ARData[#Headers],0))</f>
        <v>Langston, Anthony</v>
      </c>
      <c r="C14" s="11" t="str">
        <f>INDEX(ARData[],MATCH($A14,ARData[Customer No.],0),MATCH(C$12,ARData[#Headers],0))</f>
        <v>AB</v>
      </c>
      <c r="D14" s="11">
        <f>INDEX(ARData[],MATCH($A14,ARData[Customer No.],0),MATCH(D$12,ARData[#Headers],0))</f>
        <v>1</v>
      </c>
      <c r="E14" s="11">
        <f>INDEX(ARData[],MATCH($A14,ARData[Customer No.],0),MATCH(E$12,ARData[#Headers],0))</f>
        <v>4499</v>
      </c>
    </row>
    <row r="15" spans="1:8" x14ac:dyDescent="0.2">
      <c r="A15" s="10" t="s">
        <v>12</v>
      </c>
      <c r="B15" s="11" t="str">
        <f>INDEX(ARData[],MATCH($A15,ARData[Customer No.],0),MATCH(B$12,ARData[#Headers],0))</f>
        <v>Holub, Eugene</v>
      </c>
      <c r="C15" s="11" t="str">
        <f>INDEX(ARData[],MATCH($A15,ARData[Customer No.],0),MATCH(C$12,ARData[#Headers],0))</f>
        <v>ON</v>
      </c>
      <c r="D15" s="11">
        <f>INDEX(ARData[],MATCH($A15,ARData[Customer No.],0),MATCH(D$12,ARData[#Headers],0))</f>
        <v>2</v>
      </c>
      <c r="E15" s="11">
        <f>INDEX(ARData[],MATCH($A15,ARData[Customer No.],0),MATCH(E$12,ARData[#Headers],0))</f>
        <v>245</v>
      </c>
    </row>
    <row r="17" spans="1:8" x14ac:dyDescent="0.2">
      <c r="A17" s="7" t="s">
        <v>14</v>
      </c>
    </row>
    <row r="19" spans="1:8" x14ac:dyDescent="0.2">
      <c r="A19" s="8" t="s">
        <v>15</v>
      </c>
      <c r="B19" s="8" t="s">
        <v>5</v>
      </c>
      <c r="C19" s="9" t="s">
        <v>9</v>
      </c>
    </row>
    <row r="20" spans="1:8" x14ac:dyDescent="0.2">
      <c r="A20" s="10" t="s">
        <v>16</v>
      </c>
      <c r="B20" s="11" t="str">
        <f>INDEX(ARData[],MATCH($A20,ARData[Last Name],0),MATCH(B$19,ARData[#Headers],0))</f>
        <v>1-001</v>
      </c>
      <c r="C20" s="11">
        <f>INDEX(ARData[],MATCH($A20,ARData[Last Name],0),MATCH(C$19,ARData[#Headers],0))</f>
        <v>3335</v>
      </c>
    </row>
    <row r="22" spans="1:8" x14ac:dyDescent="0.2">
      <c r="A22" s="7" t="s">
        <v>17</v>
      </c>
    </row>
    <row r="23" spans="1:8" x14ac:dyDescent="0.2">
      <c r="A23" s="7"/>
    </row>
    <row r="24" spans="1:8" x14ac:dyDescent="0.2"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8" x14ac:dyDescent="0.2">
      <c r="A25" s="13" t="s">
        <v>24</v>
      </c>
      <c r="B25" s="12">
        <v>1455</v>
      </c>
      <c r="C25" s="12">
        <v>5001</v>
      </c>
      <c r="D25" s="12">
        <v>1564</v>
      </c>
      <c r="E25" s="12">
        <v>8399</v>
      </c>
      <c r="F25" s="12">
        <v>8442</v>
      </c>
      <c r="G25" s="12">
        <v>8949</v>
      </c>
      <c r="H25" s="14">
        <f>SUM(B25:G25)</f>
        <v>33810</v>
      </c>
    </row>
    <row r="26" spans="1:8" x14ac:dyDescent="0.2">
      <c r="A26" s="13" t="s">
        <v>25</v>
      </c>
      <c r="B26" s="12">
        <v>9169</v>
      </c>
      <c r="C26" s="12">
        <v>9348</v>
      </c>
      <c r="D26" s="12">
        <v>3584</v>
      </c>
      <c r="E26" s="12">
        <v>5950</v>
      </c>
      <c r="F26" s="12">
        <v>7664</v>
      </c>
      <c r="G26" s="12">
        <v>3250</v>
      </c>
      <c r="H26" s="14">
        <f t="shared" ref="H26:H34" si="0">SUM(B26:G26)</f>
        <v>38965</v>
      </c>
    </row>
    <row r="27" spans="1:8" x14ac:dyDescent="0.2">
      <c r="A27" s="13" t="s">
        <v>26</v>
      </c>
      <c r="B27" s="12">
        <v>1160</v>
      </c>
      <c r="C27" s="12">
        <v>8094</v>
      </c>
      <c r="D27" s="12">
        <v>5652</v>
      </c>
      <c r="E27" s="12">
        <v>5165</v>
      </c>
      <c r="F27" s="12">
        <v>5676</v>
      </c>
      <c r="G27" s="12">
        <v>9672</v>
      </c>
      <c r="H27" s="14">
        <f t="shared" si="0"/>
        <v>35419</v>
      </c>
    </row>
    <row r="28" spans="1:8" x14ac:dyDescent="0.2">
      <c r="A28" s="13" t="s">
        <v>27</v>
      </c>
      <c r="B28" s="12">
        <v>1902</v>
      </c>
      <c r="C28" s="12">
        <v>1099</v>
      </c>
      <c r="D28" s="12">
        <v>9184</v>
      </c>
      <c r="E28" s="12">
        <v>4880</v>
      </c>
      <c r="F28" s="12">
        <v>7207</v>
      </c>
      <c r="G28" s="12">
        <v>2847</v>
      </c>
      <c r="H28" s="14">
        <f t="shared" si="0"/>
        <v>27119</v>
      </c>
    </row>
    <row r="29" spans="1:8" x14ac:dyDescent="0.2">
      <c r="A29" s="13" t="s">
        <v>28</v>
      </c>
      <c r="B29" s="12">
        <v>6517</v>
      </c>
      <c r="C29" s="12">
        <v>3361</v>
      </c>
      <c r="D29" s="12">
        <v>7858</v>
      </c>
      <c r="E29" s="12">
        <v>7516</v>
      </c>
      <c r="F29" s="12">
        <v>3161</v>
      </c>
      <c r="G29" s="12">
        <v>3401</v>
      </c>
      <c r="H29" s="14">
        <f t="shared" si="0"/>
        <v>31814</v>
      </c>
    </row>
    <row r="30" spans="1:8" x14ac:dyDescent="0.2">
      <c r="A30" s="13" t="s">
        <v>29</v>
      </c>
      <c r="B30" s="12">
        <v>8382</v>
      </c>
      <c r="C30" s="12">
        <v>1712</v>
      </c>
      <c r="D30" s="12">
        <v>3687</v>
      </c>
      <c r="E30" s="12">
        <v>8199</v>
      </c>
      <c r="F30" s="12">
        <v>7846</v>
      </c>
      <c r="G30" s="12">
        <v>9171</v>
      </c>
      <c r="H30" s="14">
        <f t="shared" si="0"/>
        <v>38997</v>
      </c>
    </row>
    <row r="31" spans="1:8" x14ac:dyDescent="0.2">
      <c r="A31" s="13" t="s">
        <v>30</v>
      </c>
      <c r="B31" s="12">
        <v>8213</v>
      </c>
      <c r="C31" s="12">
        <v>7138</v>
      </c>
      <c r="D31" s="12">
        <v>8345</v>
      </c>
      <c r="E31" s="12">
        <v>6562</v>
      </c>
      <c r="F31" s="12">
        <v>8442</v>
      </c>
      <c r="G31" s="12">
        <v>2957</v>
      </c>
      <c r="H31" s="14">
        <f t="shared" si="0"/>
        <v>41657</v>
      </c>
    </row>
    <row r="32" spans="1:8" x14ac:dyDescent="0.2">
      <c r="A32" s="13" t="s">
        <v>31</v>
      </c>
      <c r="B32" s="12">
        <v>8588</v>
      </c>
      <c r="C32" s="12">
        <v>6147</v>
      </c>
      <c r="D32" s="12">
        <v>5857</v>
      </c>
      <c r="E32" s="12">
        <v>6225</v>
      </c>
      <c r="F32" s="12">
        <v>9357</v>
      </c>
      <c r="G32" s="12">
        <v>1694</v>
      </c>
      <c r="H32" s="14">
        <f t="shared" si="0"/>
        <v>37868</v>
      </c>
    </row>
    <row r="33" spans="1:8" x14ac:dyDescent="0.2">
      <c r="A33" s="13" t="s">
        <v>32</v>
      </c>
      <c r="B33" s="12">
        <v>7150</v>
      </c>
      <c r="C33" s="12">
        <v>8961</v>
      </c>
      <c r="D33" s="12">
        <v>7172</v>
      </c>
      <c r="E33" s="12">
        <v>2548</v>
      </c>
      <c r="F33" s="12">
        <v>5299</v>
      </c>
      <c r="G33" s="12">
        <v>7469</v>
      </c>
      <c r="H33" s="14">
        <f t="shared" si="0"/>
        <v>38599</v>
      </c>
    </row>
    <row r="34" spans="1:8" x14ac:dyDescent="0.2">
      <c r="A34" s="13" t="s">
        <v>33</v>
      </c>
      <c r="B34" s="12">
        <v>3082</v>
      </c>
      <c r="C34" s="12">
        <v>8286</v>
      </c>
      <c r="D34" s="12">
        <v>7330</v>
      </c>
      <c r="E34" s="12">
        <v>9859</v>
      </c>
      <c r="F34" s="12">
        <v>2501</v>
      </c>
      <c r="G34" s="12">
        <v>4697</v>
      </c>
      <c r="H34" s="14">
        <f t="shared" si="0"/>
        <v>35755</v>
      </c>
    </row>
    <row r="35" spans="1:8" x14ac:dyDescent="0.2">
      <c r="A35" s="2"/>
      <c r="B35" s="14">
        <f>SUM(B25:B34)</f>
        <v>55618</v>
      </c>
      <c r="C35" s="14">
        <f t="shared" ref="C35:G35" si="1">SUM(C25:C34)</f>
        <v>59147</v>
      </c>
      <c r="D35" s="14">
        <f t="shared" si="1"/>
        <v>60233</v>
      </c>
      <c r="E35" s="14">
        <f t="shared" si="1"/>
        <v>65303</v>
      </c>
      <c r="F35" s="14">
        <f t="shared" si="1"/>
        <v>65595</v>
      </c>
      <c r="G35" s="14">
        <f t="shared" si="1"/>
        <v>54107</v>
      </c>
      <c r="H35" s="15">
        <f t="shared" ref="H35" si="2">SUM(H25:H34)</f>
        <v>360003</v>
      </c>
    </row>
    <row r="36" spans="1:8" x14ac:dyDescent="0.2">
      <c r="A36" s="2"/>
    </row>
    <row r="37" spans="1:8" x14ac:dyDescent="0.2">
      <c r="B37" s="2" t="s">
        <v>34</v>
      </c>
    </row>
    <row r="38" spans="1:8" x14ac:dyDescent="0.2">
      <c r="B38" t="s">
        <v>24</v>
      </c>
      <c r="C38" s="11">
        <f>MATCH(B38,A25:A34,0)</f>
        <v>1</v>
      </c>
    </row>
    <row r="39" spans="1:8" x14ac:dyDescent="0.2">
      <c r="B39" t="s">
        <v>18</v>
      </c>
      <c r="C39" s="11">
        <f>MATCH(B39,B24:G24,0)</f>
        <v>1</v>
      </c>
    </row>
    <row r="40" spans="1:8" x14ac:dyDescent="0.2">
      <c r="B40" t="s">
        <v>35</v>
      </c>
      <c r="C40" s="16">
        <f>INDEX(B25:G34,C38,C39)</f>
        <v>1455</v>
      </c>
    </row>
    <row r="42" spans="1:8" x14ac:dyDescent="0.2">
      <c r="B42" s="17" t="s">
        <v>36</v>
      </c>
      <c r="C42" s="17"/>
      <c r="D42" s="2"/>
      <c r="E42" s="17" t="s">
        <v>37</v>
      </c>
      <c r="F42" s="18"/>
    </row>
    <row r="43" spans="1:8" x14ac:dyDescent="0.2">
      <c r="B43" s="19" t="s">
        <v>38</v>
      </c>
      <c r="C43" s="19" t="s">
        <v>39</v>
      </c>
      <c r="D43" s="19"/>
      <c r="E43" s="19" t="s">
        <v>38</v>
      </c>
      <c r="F43" s="19" t="s">
        <v>39</v>
      </c>
    </row>
    <row r="44" spans="1:8" x14ac:dyDescent="0.2">
      <c r="B44" t="s">
        <v>24</v>
      </c>
      <c r="C44" s="16">
        <f>SUM(INDEX(B25:G34,MATCH(B44,A25:A34,0),0))</f>
        <v>33810</v>
      </c>
      <c r="E44" t="s">
        <v>18</v>
      </c>
      <c r="F44">
        <f>SUM(INDEX(B25:G34,0,MATCH(E44,B24:G24,0)))</f>
        <v>55618</v>
      </c>
    </row>
  </sheetData>
  <dataValidations count="2">
    <dataValidation type="list" allowBlank="1" showInputMessage="1" showErrorMessage="1" sqref="B38 B44" xr:uid="{163D4331-10BF-4FAF-A96E-79772776DB0D}">
      <formula1>$A$25:$A$34</formula1>
    </dataValidation>
    <dataValidation type="list" allowBlank="1" showInputMessage="1" showErrorMessage="1" sqref="B39 D44:E44" xr:uid="{6D9BB03D-5E3F-413A-B138-30002DDAE737}">
      <formula1>$B$24:$G$24</formula1>
    </dataValidation>
  </dataValidations>
  <pageMargins left="0.7" right="0.7" top="0.75" bottom="0.75" header="0.3" footer="0.3"/>
  <pageSetup scale="70" fitToHeight="2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43793F-4F94-4CE7-B95D-8A748CB1F99C}">
          <x14:formula1>
            <xm:f>'AR Database'!$A$2:$A$21</xm:f>
          </x14:formula1>
          <xm:sqref>A13:A15 A6:A8</xm:sqref>
        </x14:dataValidation>
        <x14:dataValidation type="list" allowBlank="1" showInputMessage="1" showErrorMessage="1" xr:uid="{94E4E4F2-BDBE-47EE-B8E3-9C1BD4BE8CDD}">
          <x14:formula1>
            <xm:f>'AR Database'!$C$2:$C$21</xm:f>
          </x14:formula1>
          <xm:sqref>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79A-0A62-45DF-BFD1-2991AD0233B2}">
  <sheetPr>
    <tabColor theme="7" tint="-0.499984740745262"/>
  </sheetPr>
  <dimension ref="A1:J21"/>
  <sheetViews>
    <sheetView zoomScale="115" zoomScaleNormal="115" workbookViewId="0">
      <selection activeCell="A8" sqref="A8"/>
    </sheetView>
  </sheetViews>
  <sheetFormatPr baseColWidth="10" defaultColWidth="8.83203125" defaultRowHeight="15" x14ac:dyDescent="0.2"/>
  <cols>
    <col min="1" max="1" width="14.83203125" customWidth="1"/>
    <col min="2" max="2" width="15.6640625" customWidth="1"/>
    <col min="3" max="3" width="12.33203125" customWidth="1"/>
    <col min="4" max="4" width="13.83203125" customWidth="1"/>
    <col min="5" max="5" width="11.83203125" customWidth="1"/>
    <col min="6" max="6" width="10.33203125" customWidth="1"/>
    <col min="7" max="7" width="11.83203125" bestFit="1" customWidth="1"/>
    <col min="8" max="8" width="9.33203125" customWidth="1"/>
    <col min="9" max="9" width="13.1640625" customWidth="1"/>
    <col min="10" max="10" width="15.6640625" bestFit="1" customWidth="1"/>
  </cols>
  <sheetData>
    <row r="1" spans="1:10" s="2" customFormat="1" x14ac:dyDescent="0.2">
      <c r="A1" s="2" t="s">
        <v>5</v>
      </c>
      <c r="B1" s="20" t="s">
        <v>9</v>
      </c>
      <c r="C1" s="2" t="s">
        <v>40</v>
      </c>
      <c r="D1" s="2" t="s">
        <v>41</v>
      </c>
      <c r="E1" s="2" t="s">
        <v>15</v>
      </c>
      <c r="F1" s="2" t="s">
        <v>7</v>
      </c>
      <c r="G1" s="21" t="s">
        <v>42</v>
      </c>
      <c r="H1" s="2" t="s">
        <v>43</v>
      </c>
      <c r="I1" s="2" t="s">
        <v>8</v>
      </c>
      <c r="J1" s="2" t="s">
        <v>6</v>
      </c>
    </row>
    <row r="2" spans="1:10" x14ac:dyDescent="0.2">
      <c r="A2" s="22" t="s">
        <v>44</v>
      </c>
      <c r="B2" s="23">
        <v>3335</v>
      </c>
      <c r="C2" s="22" t="s">
        <v>0</v>
      </c>
      <c r="D2" s="22" t="s">
        <v>45</v>
      </c>
      <c r="E2" s="22" t="s">
        <v>16</v>
      </c>
      <c r="F2" s="22" t="s">
        <v>46</v>
      </c>
      <c r="G2" s="24" t="s">
        <v>47</v>
      </c>
      <c r="H2" s="22" t="s">
        <v>48</v>
      </c>
      <c r="I2">
        <v>1</v>
      </c>
      <c r="J2" s="22" t="str">
        <f>ARData[[#This Row],[Last Name]]&amp;", "&amp;ARData[[#This Row],[First Name]]</f>
        <v>Schneider, Lacey</v>
      </c>
    </row>
    <row r="3" spans="1:10" x14ac:dyDescent="0.2">
      <c r="A3" s="22" t="s">
        <v>10</v>
      </c>
      <c r="B3" s="23">
        <v>2143</v>
      </c>
      <c r="C3" s="22" t="s">
        <v>49</v>
      </c>
      <c r="D3" s="22" t="s">
        <v>50</v>
      </c>
      <c r="E3" s="22" t="s">
        <v>51</v>
      </c>
      <c r="F3" s="22" t="s">
        <v>46</v>
      </c>
      <c r="G3" s="24" t="s">
        <v>52</v>
      </c>
      <c r="H3" s="22" t="s">
        <v>48</v>
      </c>
      <c r="I3">
        <v>2</v>
      </c>
      <c r="J3" s="22" t="str">
        <f>ARData[[#This Row],[Last Name]]&amp;", "&amp;ARData[[#This Row],[First Name]]</f>
        <v>Williams, Kathy</v>
      </c>
    </row>
    <row r="4" spans="1:10" x14ac:dyDescent="0.2">
      <c r="A4" s="22" t="s">
        <v>53</v>
      </c>
      <c r="B4" s="23">
        <v>3911</v>
      </c>
      <c r="C4" s="22" t="s">
        <v>54</v>
      </c>
      <c r="D4" s="22" t="s">
        <v>50</v>
      </c>
      <c r="E4" s="22" t="s">
        <v>55</v>
      </c>
      <c r="F4" s="22" t="s">
        <v>56</v>
      </c>
      <c r="G4" s="24" t="s">
        <v>57</v>
      </c>
      <c r="H4" s="22" t="s">
        <v>48</v>
      </c>
      <c r="I4">
        <v>1</v>
      </c>
      <c r="J4" s="22" t="str">
        <f>ARData[[#This Row],[Last Name]]&amp;", "&amp;ARData[[#This Row],[First Name]]</f>
        <v>Crespo, Willie</v>
      </c>
    </row>
    <row r="5" spans="1:10" x14ac:dyDescent="0.2">
      <c r="A5" s="22" t="s">
        <v>58</v>
      </c>
      <c r="B5" s="23">
        <v>1522</v>
      </c>
      <c r="C5" s="22" t="s">
        <v>59</v>
      </c>
      <c r="D5" s="22" t="s">
        <v>60</v>
      </c>
      <c r="E5" s="22" t="s">
        <v>61</v>
      </c>
      <c r="F5" s="22" t="s">
        <v>62</v>
      </c>
      <c r="G5" s="24" t="s">
        <v>63</v>
      </c>
      <c r="H5" s="22" t="s">
        <v>48</v>
      </c>
      <c r="I5">
        <v>1</v>
      </c>
      <c r="J5" s="22" t="str">
        <f>ARData[[#This Row],[Last Name]]&amp;", "&amp;ARData[[#This Row],[First Name]]</f>
        <v>Marable, Rachel</v>
      </c>
    </row>
    <row r="6" spans="1:10" x14ac:dyDescent="0.2">
      <c r="A6" s="22" t="s">
        <v>64</v>
      </c>
      <c r="B6" s="23">
        <v>606</v>
      </c>
      <c r="C6" s="22" t="s">
        <v>65</v>
      </c>
      <c r="D6" s="22" t="s">
        <v>60</v>
      </c>
      <c r="E6" s="22" t="s">
        <v>66</v>
      </c>
      <c r="F6" s="22" t="s">
        <v>46</v>
      </c>
      <c r="G6" s="24" t="s">
        <v>67</v>
      </c>
      <c r="H6" s="22" t="s">
        <v>50</v>
      </c>
      <c r="I6">
        <v>3</v>
      </c>
      <c r="J6" s="22" t="str">
        <f>ARData[[#This Row],[Last Name]]&amp;", "&amp;ARData[[#This Row],[First Name]]</f>
        <v>Maddy, Elliot</v>
      </c>
    </row>
    <row r="7" spans="1:10" x14ac:dyDescent="0.2">
      <c r="A7" s="22" t="s">
        <v>68</v>
      </c>
      <c r="B7" s="23">
        <v>55</v>
      </c>
      <c r="C7" s="22" t="s">
        <v>69</v>
      </c>
      <c r="D7" s="22" t="s">
        <v>60</v>
      </c>
      <c r="E7" s="22" t="s">
        <v>70</v>
      </c>
      <c r="F7" s="22" t="s">
        <v>56</v>
      </c>
      <c r="G7" s="24" t="s">
        <v>71</v>
      </c>
      <c r="H7" s="22" t="s">
        <v>48</v>
      </c>
      <c r="I7">
        <v>1</v>
      </c>
      <c r="J7" s="22" t="str">
        <f>ARData[[#This Row],[Last Name]]&amp;", "&amp;ARData[[#This Row],[First Name]]</f>
        <v>Dorsey, Janet</v>
      </c>
    </row>
    <row r="8" spans="1:10" x14ac:dyDescent="0.2">
      <c r="A8" s="22" t="s">
        <v>12</v>
      </c>
      <c r="B8" s="23">
        <v>245</v>
      </c>
      <c r="C8" s="22" t="s">
        <v>72</v>
      </c>
      <c r="D8" s="22"/>
      <c r="E8" s="22" t="s">
        <v>73</v>
      </c>
      <c r="F8" s="22" t="s">
        <v>56</v>
      </c>
      <c r="G8" s="24" t="s">
        <v>74</v>
      </c>
      <c r="H8" s="22" t="s">
        <v>50</v>
      </c>
      <c r="I8">
        <v>2</v>
      </c>
      <c r="J8" s="22" t="str">
        <f>ARData[[#This Row],[Last Name]]&amp;", "&amp;ARData[[#This Row],[First Name]]</f>
        <v>Holub, Eugene</v>
      </c>
    </row>
    <row r="9" spans="1:10" x14ac:dyDescent="0.2">
      <c r="A9" s="22" t="s">
        <v>75</v>
      </c>
      <c r="B9" s="23">
        <v>1900</v>
      </c>
      <c r="C9" s="22" t="s">
        <v>76</v>
      </c>
      <c r="D9" s="22" t="s">
        <v>60</v>
      </c>
      <c r="E9" s="22" t="s">
        <v>77</v>
      </c>
      <c r="F9" s="22" t="s">
        <v>78</v>
      </c>
      <c r="G9" s="24" t="s">
        <v>79</v>
      </c>
      <c r="H9" s="22" t="s">
        <v>80</v>
      </c>
      <c r="I9">
        <v>2</v>
      </c>
      <c r="J9" s="22" t="str">
        <f>ARData[[#This Row],[Last Name]]&amp;", "&amp;ARData[[#This Row],[First Name]]</f>
        <v>Cox, Kevin</v>
      </c>
    </row>
    <row r="10" spans="1:10" x14ac:dyDescent="0.2">
      <c r="A10" s="22" t="s">
        <v>81</v>
      </c>
      <c r="B10" s="23">
        <v>4057</v>
      </c>
      <c r="C10" s="22" t="s">
        <v>82</v>
      </c>
      <c r="D10" s="22" t="s">
        <v>83</v>
      </c>
      <c r="E10" s="22" t="s">
        <v>84</v>
      </c>
      <c r="F10" s="22" t="s">
        <v>56</v>
      </c>
      <c r="G10" s="24" t="s">
        <v>85</v>
      </c>
      <c r="H10" s="22" t="s">
        <v>50</v>
      </c>
      <c r="I10">
        <v>1</v>
      </c>
      <c r="J10" s="22" t="str">
        <f>ARData[[#This Row],[Last Name]]&amp;", "&amp;ARData[[#This Row],[First Name]]</f>
        <v>Patrick, Joseph</v>
      </c>
    </row>
    <row r="11" spans="1:10" x14ac:dyDescent="0.2">
      <c r="A11" s="22" t="s">
        <v>86</v>
      </c>
      <c r="B11" s="23">
        <v>4172</v>
      </c>
      <c r="C11" s="22" t="s">
        <v>87</v>
      </c>
      <c r="D11" s="22"/>
      <c r="E11" s="22" t="s">
        <v>88</v>
      </c>
      <c r="F11" s="22" t="s">
        <v>56</v>
      </c>
      <c r="G11" s="24" t="s">
        <v>89</v>
      </c>
      <c r="H11" s="22" t="s">
        <v>48</v>
      </c>
      <c r="I11">
        <v>1</v>
      </c>
      <c r="J11" s="22" t="str">
        <f>ARData[[#This Row],[Last Name]]&amp;", "&amp;ARData[[#This Row],[First Name]]</f>
        <v>Miller, Laura</v>
      </c>
    </row>
    <row r="12" spans="1:10" x14ac:dyDescent="0.2">
      <c r="A12" s="22" t="s">
        <v>90</v>
      </c>
      <c r="B12" s="23">
        <v>3087</v>
      </c>
      <c r="C12" s="22" t="s">
        <v>91</v>
      </c>
      <c r="D12" s="22" t="s">
        <v>92</v>
      </c>
      <c r="E12" s="22" t="s">
        <v>93</v>
      </c>
      <c r="F12" s="22" t="s">
        <v>62</v>
      </c>
      <c r="G12" s="24" t="s">
        <v>94</v>
      </c>
      <c r="H12" s="22" t="s">
        <v>50</v>
      </c>
      <c r="I12">
        <v>4</v>
      </c>
      <c r="J12" s="22" t="str">
        <f>ARData[[#This Row],[Last Name]]&amp;", "&amp;ARData[[#This Row],[First Name]]</f>
        <v>Smith, Curtis</v>
      </c>
    </row>
    <row r="13" spans="1:10" x14ac:dyDescent="0.2">
      <c r="A13" s="22" t="s">
        <v>95</v>
      </c>
      <c r="B13" s="23">
        <v>1747</v>
      </c>
      <c r="C13" s="22" t="s">
        <v>96</v>
      </c>
      <c r="D13" s="22" t="s">
        <v>97</v>
      </c>
      <c r="E13" s="22" t="s">
        <v>98</v>
      </c>
      <c r="F13" s="22" t="s">
        <v>46</v>
      </c>
      <c r="G13" s="24" t="s">
        <v>99</v>
      </c>
      <c r="H13" s="22" t="s">
        <v>50</v>
      </c>
      <c r="I13">
        <v>5</v>
      </c>
      <c r="J13" s="22" t="str">
        <f>ARData[[#This Row],[Last Name]]&amp;", "&amp;ARData[[#This Row],[First Name]]</f>
        <v>Liang, Gerald</v>
      </c>
    </row>
    <row r="14" spans="1:10" x14ac:dyDescent="0.2">
      <c r="A14" s="22" t="s">
        <v>100</v>
      </c>
      <c r="B14" s="23">
        <v>529</v>
      </c>
      <c r="C14" s="22" t="s">
        <v>101</v>
      </c>
      <c r="D14" s="22" t="s">
        <v>102</v>
      </c>
      <c r="E14" s="22" t="s">
        <v>103</v>
      </c>
      <c r="F14" s="22" t="s">
        <v>56</v>
      </c>
      <c r="G14" s="24" t="s">
        <v>104</v>
      </c>
      <c r="H14" s="22" t="s">
        <v>50</v>
      </c>
      <c r="I14">
        <v>4</v>
      </c>
      <c r="J14" s="22" t="str">
        <f>ARData[[#This Row],[Last Name]]&amp;", "&amp;ARData[[#This Row],[First Name]]</f>
        <v>Shoemaker, Robert</v>
      </c>
    </row>
    <row r="15" spans="1:10" x14ac:dyDescent="0.2">
      <c r="A15" s="22" t="s">
        <v>105</v>
      </c>
      <c r="B15" s="23">
        <v>4035</v>
      </c>
      <c r="C15" s="22" t="s">
        <v>106</v>
      </c>
      <c r="D15" s="22" t="s">
        <v>92</v>
      </c>
      <c r="E15" s="22" t="s">
        <v>107</v>
      </c>
      <c r="F15" s="22" t="s">
        <v>62</v>
      </c>
      <c r="G15" s="24" t="s">
        <v>108</v>
      </c>
      <c r="H15" s="22" t="s">
        <v>48</v>
      </c>
      <c r="I15">
        <v>3</v>
      </c>
      <c r="J15" s="22" t="str">
        <f>ARData[[#This Row],[Last Name]]&amp;", "&amp;ARData[[#This Row],[First Name]]</f>
        <v>Saavedra, Nancy</v>
      </c>
    </row>
    <row r="16" spans="1:10" x14ac:dyDescent="0.2">
      <c r="A16" s="22" t="s">
        <v>109</v>
      </c>
      <c r="B16" s="23">
        <v>3188</v>
      </c>
      <c r="C16" s="22" t="s">
        <v>110</v>
      </c>
      <c r="D16" s="22"/>
      <c r="E16" s="22" t="s">
        <v>111</v>
      </c>
      <c r="F16" s="22" t="s">
        <v>56</v>
      </c>
      <c r="G16" s="24" t="s">
        <v>112</v>
      </c>
      <c r="H16" s="22" t="s">
        <v>48</v>
      </c>
      <c r="I16">
        <v>1</v>
      </c>
      <c r="J16" s="22" t="str">
        <f>ARData[[#This Row],[Last Name]]&amp;", "&amp;ARData[[#This Row],[First Name]]</f>
        <v>Decarlo, Rona</v>
      </c>
    </row>
    <row r="17" spans="1:10" x14ac:dyDescent="0.2">
      <c r="A17" s="22" t="s">
        <v>113</v>
      </c>
      <c r="B17" s="23">
        <v>3477</v>
      </c>
      <c r="C17" s="22" t="s">
        <v>114</v>
      </c>
      <c r="D17" s="22" t="s">
        <v>50</v>
      </c>
      <c r="E17" s="22" t="s">
        <v>115</v>
      </c>
      <c r="F17" s="22" t="s">
        <v>116</v>
      </c>
      <c r="G17" s="24" t="s">
        <v>117</v>
      </c>
      <c r="H17" s="22" t="s">
        <v>80</v>
      </c>
      <c r="I17">
        <v>1</v>
      </c>
      <c r="J17" s="22" t="str">
        <f>ARData[[#This Row],[Last Name]]&amp;", "&amp;ARData[[#This Row],[First Name]]</f>
        <v>Clore, Angela</v>
      </c>
    </row>
    <row r="18" spans="1:10" x14ac:dyDescent="0.2">
      <c r="A18" s="22" t="s">
        <v>118</v>
      </c>
      <c r="B18" s="23">
        <v>4298</v>
      </c>
      <c r="C18" s="22" t="s">
        <v>119</v>
      </c>
      <c r="D18" s="22" t="s">
        <v>120</v>
      </c>
      <c r="E18" s="22" t="s">
        <v>121</v>
      </c>
      <c r="F18" s="22" t="s">
        <v>122</v>
      </c>
      <c r="G18" s="24" t="s">
        <v>123</v>
      </c>
      <c r="H18" s="22" t="s">
        <v>48</v>
      </c>
      <c r="I18">
        <v>1</v>
      </c>
      <c r="J18" s="22" t="str">
        <f>ARData[[#This Row],[Last Name]]&amp;", "&amp;ARData[[#This Row],[First Name]]</f>
        <v>Larson, Donna</v>
      </c>
    </row>
    <row r="19" spans="1:10" x14ac:dyDescent="0.2">
      <c r="A19" s="22" t="s">
        <v>124</v>
      </c>
      <c r="B19" s="23">
        <v>2559</v>
      </c>
      <c r="C19" s="22" t="s">
        <v>125</v>
      </c>
      <c r="D19" s="22" t="s">
        <v>120</v>
      </c>
      <c r="E19" s="22" t="s">
        <v>126</v>
      </c>
      <c r="F19" s="22" t="s">
        <v>62</v>
      </c>
      <c r="G19" s="24" t="s">
        <v>127</v>
      </c>
      <c r="H19" s="22" t="s">
        <v>50</v>
      </c>
      <c r="I19">
        <v>1</v>
      </c>
      <c r="J19" s="22" t="str">
        <f>ARData[[#This Row],[Last Name]]&amp;", "&amp;ARData[[#This Row],[First Name]]</f>
        <v>Rayford, Daniel</v>
      </c>
    </row>
    <row r="20" spans="1:10" x14ac:dyDescent="0.2">
      <c r="A20" s="22" t="s">
        <v>128</v>
      </c>
      <c r="B20" s="23">
        <v>2089</v>
      </c>
      <c r="C20" s="22" t="s">
        <v>129</v>
      </c>
      <c r="D20" s="22" t="s">
        <v>130</v>
      </c>
      <c r="E20" s="22" t="s">
        <v>131</v>
      </c>
      <c r="F20" s="22" t="s">
        <v>56</v>
      </c>
      <c r="G20" s="24" t="s">
        <v>132</v>
      </c>
      <c r="H20" s="22" t="s">
        <v>50</v>
      </c>
      <c r="I20">
        <v>3</v>
      </c>
      <c r="J20" s="22" t="str">
        <f>ARData[[#This Row],[Last Name]]&amp;", "&amp;ARData[[#This Row],[First Name]]</f>
        <v>Owens, Earnest</v>
      </c>
    </row>
    <row r="21" spans="1:10" x14ac:dyDescent="0.2">
      <c r="A21" s="22" t="s">
        <v>11</v>
      </c>
      <c r="B21" s="23">
        <v>4499</v>
      </c>
      <c r="C21" s="22" t="s">
        <v>133</v>
      </c>
      <c r="D21" s="22" t="s">
        <v>134</v>
      </c>
      <c r="E21" s="22" t="s">
        <v>135</v>
      </c>
      <c r="F21" s="22" t="s">
        <v>62</v>
      </c>
      <c r="G21" s="24" t="s">
        <v>136</v>
      </c>
      <c r="H21" s="22" t="s">
        <v>50</v>
      </c>
      <c r="I21">
        <v>1</v>
      </c>
      <c r="J21" s="22" t="str">
        <f>ARData[[#This Row],[Last Name]]&amp;", "&amp;ARData[[#This Row],[First Name]]</f>
        <v>Langston, Anthony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1860-CB8B-4597-8D48-8BC7F7097000}">
  <sheetPr>
    <tabColor theme="8" tint="0.79998168889431442"/>
  </sheetPr>
  <dimension ref="A1:I401"/>
  <sheetViews>
    <sheetView zoomScaleNormal="100" workbookViewId="0">
      <selection activeCell="G25" sqref="G25"/>
    </sheetView>
  </sheetViews>
  <sheetFormatPr baseColWidth="10" defaultColWidth="8.83203125" defaultRowHeight="15" x14ac:dyDescent="0.2"/>
  <cols>
    <col min="1" max="1" width="26.33203125" bestFit="1" customWidth="1"/>
    <col min="2" max="2" width="11" customWidth="1"/>
    <col min="3" max="3" width="9.1640625" style="1"/>
    <col min="5" max="5" width="12.1640625" bestFit="1" customWidth="1"/>
    <col min="6" max="6" width="14.83203125" bestFit="1" customWidth="1"/>
    <col min="7" max="7" width="12.83203125" bestFit="1" customWidth="1"/>
    <col min="8" max="8" width="10.5" bestFit="1" customWidth="1"/>
    <col min="9" max="9" width="12.83203125" bestFit="1" customWidth="1"/>
    <col min="10" max="10" width="14.6640625" bestFit="1" customWidth="1"/>
    <col min="11" max="11" width="17.1640625" bestFit="1" customWidth="1"/>
  </cols>
  <sheetData>
    <row r="1" spans="1:9" x14ac:dyDescent="0.2">
      <c r="A1" s="25" t="s">
        <v>137</v>
      </c>
      <c r="B1" s="25" t="s">
        <v>138</v>
      </c>
      <c r="C1" s="27" t="s">
        <v>139</v>
      </c>
      <c r="F1" s="31" t="s">
        <v>153</v>
      </c>
    </row>
    <row r="2" spans="1:9" x14ac:dyDescent="0.2">
      <c r="A2" s="26">
        <v>42170</v>
      </c>
      <c r="B2" t="s">
        <v>140</v>
      </c>
      <c r="C2" s="1">
        <v>-4.0099999999999909</v>
      </c>
      <c r="E2" s="35"/>
      <c r="F2" s="35" t="s">
        <v>141</v>
      </c>
      <c r="G2" s="36"/>
      <c r="H2" s="36" t="s">
        <v>140</v>
      </c>
    </row>
    <row r="3" spans="1:9" x14ac:dyDescent="0.2">
      <c r="A3" s="26">
        <v>42171</v>
      </c>
      <c r="B3" t="s">
        <v>141</v>
      </c>
      <c r="C3" s="1">
        <v>1.8299999999999841</v>
      </c>
      <c r="E3" s="31" t="s">
        <v>145</v>
      </c>
      <c r="F3" t="s">
        <v>154</v>
      </c>
      <c r="G3" t="s">
        <v>155</v>
      </c>
      <c r="H3" t="s">
        <v>154</v>
      </c>
      <c r="I3" t="s">
        <v>155</v>
      </c>
    </row>
    <row r="4" spans="1:9" x14ac:dyDescent="0.2">
      <c r="A4" s="26">
        <v>42172</v>
      </c>
      <c r="B4" t="s">
        <v>140</v>
      </c>
      <c r="C4" s="1">
        <v>-16.25</v>
      </c>
      <c r="E4" s="32" t="s">
        <v>147</v>
      </c>
      <c r="F4" s="34">
        <v>5573.7599999999984</v>
      </c>
      <c r="G4" s="1">
        <v>99</v>
      </c>
      <c r="H4" s="34">
        <v>-6272.0999999999985</v>
      </c>
      <c r="I4" s="1">
        <v>101</v>
      </c>
    </row>
    <row r="5" spans="1:9" x14ac:dyDescent="0.2">
      <c r="A5" s="26">
        <v>42173</v>
      </c>
      <c r="B5" t="s">
        <v>140</v>
      </c>
      <c r="C5" s="1">
        <v>-84.47</v>
      </c>
      <c r="E5" s="33" t="s">
        <v>148</v>
      </c>
      <c r="F5" s="34">
        <v>570.18999999999994</v>
      </c>
      <c r="G5" s="1">
        <v>8</v>
      </c>
      <c r="H5" s="34">
        <v>-296.30999999999995</v>
      </c>
      <c r="I5" s="1">
        <v>8</v>
      </c>
    </row>
    <row r="6" spans="1:9" x14ac:dyDescent="0.2">
      <c r="A6" s="26">
        <v>42174</v>
      </c>
      <c r="B6" t="s">
        <v>140</v>
      </c>
      <c r="C6" s="1">
        <v>-5.91</v>
      </c>
      <c r="E6" s="33" t="s">
        <v>149</v>
      </c>
      <c r="F6" s="34">
        <v>2700.3700000000003</v>
      </c>
      <c r="G6" s="1">
        <v>49</v>
      </c>
      <c r="H6" s="34">
        <v>-2941.2999999999997</v>
      </c>
      <c r="I6" s="1">
        <v>43</v>
      </c>
    </row>
    <row r="7" spans="1:9" x14ac:dyDescent="0.2">
      <c r="A7" s="26">
        <v>42175</v>
      </c>
      <c r="B7" t="s">
        <v>141</v>
      </c>
      <c r="C7" s="1">
        <v>67.37</v>
      </c>
      <c r="E7" s="33" t="s">
        <v>150</v>
      </c>
      <c r="F7" s="34">
        <v>2303.1999999999998</v>
      </c>
      <c r="G7" s="1">
        <v>42</v>
      </c>
      <c r="H7" s="34">
        <v>-3034.49</v>
      </c>
      <c r="I7" s="1">
        <v>50</v>
      </c>
    </row>
    <row r="8" spans="1:9" x14ac:dyDescent="0.2">
      <c r="A8" s="26">
        <v>42176</v>
      </c>
      <c r="B8" t="s">
        <v>141</v>
      </c>
      <c r="C8" s="1">
        <v>72.13000000000001</v>
      </c>
      <c r="E8" s="32" t="s">
        <v>151</v>
      </c>
      <c r="F8" s="34">
        <v>5513.5399999999991</v>
      </c>
      <c r="G8" s="1">
        <v>85</v>
      </c>
      <c r="H8" s="34">
        <v>-6195.9299999999994</v>
      </c>
      <c r="I8" s="1">
        <v>115</v>
      </c>
    </row>
    <row r="9" spans="1:9" x14ac:dyDescent="0.2">
      <c r="A9" s="26">
        <v>42177</v>
      </c>
      <c r="B9" t="s">
        <v>141</v>
      </c>
      <c r="C9" s="1">
        <v>76.039999999999992</v>
      </c>
      <c r="E9" s="33" t="s">
        <v>152</v>
      </c>
      <c r="F9" s="34">
        <v>2385.7199999999998</v>
      </c>
      <c r="G9" s="1">
        <v>38</v>
      </c>
      <c r="H9" s="34">
        <v>-2817.67</v>
      </c>
      <c r="I9" s="1">
        <v>53</v>
      </c>
    </row>
    <row r="10" spans="1:9" x14ac:dyDescent="0.2">
      <c r="A10" s="26">
        <v>42178</v>
      </c>
      <c r="B10" t="s">
        <v>140</v>
      </c>
      <c r="C10" s="1">
        <v>-75.56</v>
      </c>
      <c r="E10" s="33" t="s">
        <v>148</v>
      </c>
      <c r="F10" s="34">
        <v>2673.4599999999996</v>
      </c>
      <c r="G10" s="1">
        <v>39</v>
      </c>
      <c r="H10" s="34">
        <v>-2865.95</v>
      </c>
      <c r="I10" s="1">
        <v>52</v>
      </c>
    </row>
    <row r="11" spans="1:9" x14ac:dyDescent="0.2">
      <c r="A11" s="26">
        <v>42179</v>
      </c>
      <c r="B11" t="s">
        <v>140</v>
      </c>
      <c r="C11" s="1">
        <v>-5.3399999999999892</v>
      </c>
      <c r="E11" s="33" t="s">
        <v>149</v>
      </c>
      <c r="F11" s="34">
        <v>454.3599999999999</v>
      </c>
      <c r="G11" s="1">
        <v>8</v>
      </c>
      <c r="H11" s="34">
        <v>-512.30999999999995</v>
      </c>
      <c r="I11" s="1">
        <v>10</v>
      </c>
    </row>
    <row r="12" spans="1:9" x14ac:dyDescent="0.2">
      <c r="A12" s="26">
        <v>42180</v>
      </c>
      <c r="B12" t="s">
        <v>140</v>
      </c>
      <c r="C12" s="1">
        <v>-7.3000000000000114</v>
      </c>
      <c r="E12" s="32" t="s">
        <v>146</v>
      </c>
      <c r="F12" s="34">
        <v>11087.3</v>
      </c>
      <c r="G12" s="1">
        <v>184</v>
      </c>
      <c r="H12" s="34">
        <v>-12468.03000000001</v>
      </c>
      <c r="I12" s="1">
        <v>216</v>
      </c>
    </row>
    <row r="13" spans="1:9" x14ac:dyDescent="0.2">
      <c r="A13" s="26">
        <v>42181</v>
      </c>
      <c r="B13" t="s">
        <v>141</v>
      </c>
      <c r="C13" s="1">
        <v>149.04</v>
      </c>
    </row>
    <row r="14" spans="1:9" x14ac:dyDescent="0.2">
      <c r="A14" s="26">
        <v>42182</v>
      </c>
      <c r="B14" t="s">
        <v>141</v>
      </c>
      <c r="C14" s="1">
        <v>116.79999999999998</v>
      </c>
    </row>
    <row r="15" spans="1:9" x14ac:dyDescent="0.2">
      <c r="A15" s="26">
        <v>42183</v>
      </c>
      <c r="B15" t="s">
        <v>141</v>
      </c>
      <c r="C15" s="1">
        <v>35.709999999999994</v>
      </c>
    </row>
    <row r="16" spans="1:9" x14ac:dyDescent="0.2">
      <c r="A16" s="26">
        <v>42184</v>
      </c>
      <c r="B16" t="s">
        <v>140</v>
      </c>
      <c r="C16" s="1">
        <v>-97.47</v>
      </c>
    </row>
    <row r="17" spans="1:3" x14ac:dyDescent="0.2">
      <c r="A17" s="26">
        <v>42185</v>
      </c>
      <c r="B17" t="s">
        <v>141</v>
      </c>
      <c r="C17" s="1">
        <v>51.27000000000001</v>
      </c>
    </row>
    <row r="18" spans="1:3" x14ac:dyDescent="0.2">
      <c r="A18" s="26">
        <v>42186</v>
      </c>
      <c r="B18" t="s">
        <v>140</v>
      </c>
      <c r="C18" s="1">
        <v>-37.509999999999991</v>
      </c>
    </row>
    <row r="19" spans="1:3" x14ac:dyDescent="0.2">
      <c r="A19" s="26">
        <v>42187</v>
      </c>
      <c r="B19" t="s">
        <v>141</v>
      </c>
      <c r="C19" s="1">
        <v>26.299999999999997</v>
      </c>
    </row>
    <row r="20" spans="1:3" x14ac:dyDescent="0.2">
      <c r="A20" s="26">
        <v>42188</v>
      </c>
      <c r="B20" t="s">
        <v>141</v>
      </c>
      <c r="C20" s="1">
        <v>29.190000000000005</v>
      </c>
    </row>
    <row r="21" spans="1:3" x14ac:dyDescent="0.2">
      <c r="A21" s="26">
        <v>42189</v>
      </c>
      <c r="B21" t="s">
        <v>141</v>
      </c>
      <c r="C21" s="1">
        <v>6.6899999999999693</v>
      </c>
    </row>
    <row r="22" spans="1:3" x14ac:dyDescent="0.2">
      <c r="A22" s="26">
        <v>42190</v>
      </c>
      <c r="B22" t="s">
        <v>141</v>
      </c>
      <c r="C22" s="1">
        <v>35.339999999999996</v>
      </c>
    </row>
    <row r="23" spans="1:3" x14ac:dyDescent="0.2">
      <c r="A23" s="26">
        <v>42191</v>
      </c>
      <c r="B23" t="s">
        <v>140</v>
      </c>
      <c r="C23" s="1">
        <v>-49.650000000000006</v>
      </c>
    </row>
    <row r="24" spans="1:3" x14ac:dyDescent="0.2">
      <c r="A24" s="26">
        <v>42192</v>
      </c>
      <c r="B24" t="s">
        <v>140</v>
      </c>
      <c r="C24" s="1">
        <v>-36.039999999999992</v>
      </c>
    </row>
    <row r="25" spans="1:3" x14ac:dyDescent="0.2">
      <c r="A25" s="26">
        <v>42193</v>
      </c>
      <c r="B25" t="s">
        <v>140</v>
      </c>
      <c r="C25" s="1">
        <v>-63.220000000000006</v>
      </c>
    </row>
    <row r="26" spans="1:3" x14ac:dyDescent="0.2">
      <c r="A26" s="26">
        <v>42194</v>
      </c>
      <c r="B26" t="s">
        <v>141</v>
      </c>
      <c r="C26" s="1">
        <v>94.699999999999974</v>
      </c>
    </row>
    <row r="27" spans="1:3" x14ac:dyDescent="0.2">
      <c r="A27" s="26">
        <v>42195</v>
      </c>
      <c r="B27" t="s">
        <v>141</v>
      </c>
      <c r="C27" s="1">
        <v>64.650000000000006</v>
      </c>
    </row>
    <row r="28" spans="1:3" x14ac:dyDescent="0.2">
      <c r="A28" s="26">
        <v>42196</v>
      </c>
      <c r="B28" t="s">
        <v>140</v>
      </c>
      <c r="C28" s="1">
        <v>-52.400000000000006</v>
      </c>
    </row>
    <row r="29" spans="1:3" x14ac:dyDescent="0.2">
      <c r="A29" s="26">
        <v>42197</v>
      </c>
      <c r="B29" t="s">
        <v>141</v>
      </c>
      <c r="C29" s="1">
        <v>5.210000000000008</v>
      </c>
    </row>
    <row r="30" spans="1:3" x14ac:dyDescent="0.2">
      <c r="A30" s="26">
        <v>42198</v>
      </c>
      <c r="B30" t="s">
        <v>141</v>
      </c>
      <c r="C30" s="1">
        <v>35.869999999999976</v>
      </c>
    </row>
    <row r="31" spans="1:3" x14ac:dyDescent="0.2">
      <c r="A31" s="26">
        <v>42199</v>
      </c>
      <c r="B31" t="s">
        <v>140</v>
      </c>
      <c r="C31" s="1">
        <v>-59.539999999999992</v>
      </c>
    </row>
    <row r="32" spans="1:3" x14ac:dyDescent="0.2">
      <c r="A32" s="26">
        <v>42200</v>
      </c>
      <c r="B32" t="s">
        <v>140</v>
      </c>
      <c r="C32" s="1">
        <v>-46.980000000000004</v>
      </c>
    </row>
    <row r="33" spans="1:3" x14ac:dyDescent="0.2">
      <c r="A33" s="26">
        <v>42201</v>
      </c>
      <c r="B33" t="s">
        <v>140</v>
      </c>
      <c r="C33" s="1">
        <v>-3.6200000000000045</v>
      </c>
    </row>
    <row r="34" spans="1:3" x14ac:dyDescent="0.2">
      <c r="A34" s="26">
        <v>42202</v>
      </c>
      <c r="B34" t="s">
        <v>141</v>
      </c>
      <c r="C34" s="1">
        <v>95.759999999999991</v>
      </c>
    </row>
    <row r="35" spans="1:3" x14ac:dyDescent="0.2">
      <c r="A35" s="26">
        <v>42203</v>
      </c>
      <c r="B35" t="s">
        <v>140</v>
      </c>
      <c r="C35" s="1">
        <v>-89.030000000000015</v>
      </c>
    </row>
    <row r="36" spans="1:3" x14ac:dyDescent="0.2">
      <c r="A36" s="26">
        <v>42204</v>
      </c>
      <c r="B36" t="s">
        <v>140</v>
      </c>
      <c r="C36" s="1">
        <v>-26.36999999999999</v>
      </c>
    </row>
    <row r="37" spans="1:3" x14ac:dyDescent="0.2">
      <c r="A37" s="26">
        <v>42205</v>
      </c>
      <c r="B37" t="s">
        <v>141</v>
      </c>
      <c r="C37" s="1">
        <v>147.57</v>
      </c>
    </row>
    <row r="38" spans="1:3" x14ac:dyDescent="0.2">
      <c r="A38" s="26">
        <v>42206</v>
      </c>
      <c r="B38" t="s">
        <v>140</v>
      </c>
      <c r="C38" s="1">
        <v>-84.179999999999993</v>
      </c>
    </row>
    <row r="39" spans="1:3" x14ac:dyDescent="0.2">
      <c r="A39" s="26">
        <v>42207</v>
      </c>
      <c r="B39" t="s">
        <v>141</v>
      </c>
      <c r="C39" s="1">
        <v>21.67</v>
      </c>
    </row>
    <row r="40" spans="1:3" x14ac:dyDescent="0.2">
      <c r="A40" s="26">
        <v>42208</v>
      </c>
      <c r="B40" t="s">
        <v>141</v>
      </c>
      <c r="C40" s="1">
        <v>60.08</v>
      </c>
    </row>
    <row r="41" spans="1:3" x14ac:dyDescent="0.2">
      <c r="A41" s="26">
        <v>42209</v>
      </c>
      <c r="B41" t="s">
        <v>141</v>
      </c>
      <c r="C41" s="1">
        <v>91.28</v>
      </c>
    </row>
    <row r="42" spans="1:3" x14ac:dyDescent="0.2">
      <c r="A42" s="26">
        <v>42210</v>
      </c>
      <c r="B42" t="s">
        <v>141</v>
      </c>
      <c r="C42" s="1">
        <v>53.45</v>
      </c>
    </row>
    <row r="43" spans="1:3" x14ac:dyDescent="0.2">
      <c r="A43" s="26">
        <v>42211</v>
      </c>
      <c r="B43" t="s">
        <v>140</v>
      </c>
      <c r="C43" s="1">
        <v>-65.61999999999999</v>
      </c>
    </row>
    <row r="44" spans="1:3" x14ac:dyDescent="0.2">
      <c r="A44" s="26">
        <v>42212</v>
      </c>
      <c r="B44" t="s">
        <v>141</v>
      </c>
      <c r="C44" s="1">
        <v>102.58</v>
      </c>
    </row>
    <row r="45" spans="1:3" x14ac:dyDescent="0.2">
      <c r="A45" s="26">
        <v>42213</v>
      </c>
      <c r="B45" t="s">
        <v>140</v>
      </c>
      <c r="C45" s="1">
        <v>-150.44</v>
      </c>
    </row>
    <row r="46" spans="1:3" x14ac:dyDescent="0.2">
      <c r="A46" s="26">
        <v>42214</v>
      </c>
      <c r="B46" t="s">
        <v>141</v>
      </c>
      <c r="C46" s="1">
        <v>72.64</v>
      </c>
    </row>
    <row r="47" spans="1:3" x14ac:dyDescent="0.2">
      <c r="A47" s="26">
        <v>42215</v>
      </c>
      <c r="B47" t="s">
        <v>141</v>
      </c>
      <c r="C47" s="1">
        <v>5.539999999999992</v>
      </c>
    </row>
    <row r="48" spans="1:3" x14ac:dyDescent="0.2">
      <c r="A48" s="26">
        <v>42216</v>
      </c>
      <c r="B48" t="s">
        <v>141</v>
      </c>
      <c r="C48" s="1">
        <v>28.410000000000011</v>
      </c>
    </row>
    <row r="49" spans="1:3" x14ac:dyDescent="0.2">
      <c r="A49" s="26">
        <v>42217</v>
      </c>
      <c r="B49" t="s">
        <v>140</v>
      </c>
      <c r="C49" s="1">
        <v>-54.78</v>
      </c>
    </row>
    <row r="50" spans="1:3" x14ac:dyDescent="0.2">
      <c r="A50" s="26">
        <v>42218</v>
      </c>
      <c r="B50" t="s">
        <v>141</v>
      </c>
      <c r="C50" s="1">
        <v>84.829999999999984</v>
      </c>
    </row>
    <row r="51" spans="1:3" x14ac:dyDescent="0.2">
      <c r="A51" s="26">
        <v>42219</v>
      </c>
      <c r="B51" t="s">
        <v>140</v>
      </c>
      <c r="C51" s="1">
        <v>-36.01</v>
      </c>
    </row>
    <row r="52" spans="1:3" x14ac:dyDescent="0.2">
      <c r="A52" s="26">
        <v>42220</v>
      </c>
      <c r="B52" t="s">
        <v>140</v>
      </c>
      <c r="C52" s="1">
        <v>-25.430000000000007</v>
      </c>
    </row>
    <row r="53" spans="1:3" x14ac:dyDescent="0.2">
      <c r="A53" s="26">
        <v>42221</v>
      </c>
      <c r="B53" t="s">
        <v>140</v>
      </c>
      <c r="C53" s="1">
        <v>-79.27</v>
      </c>
    </row>
    <row r="54" spans="1:3" x14ac:dyDescent="0.2">
      <c r="A54" s="26">
        <v>42222</v>
      </c>
      <c r="B54" t="s">
        <v>140</v>
      </c>
      <c r="C54" s="1">
        <v>-90.11999999999999</v>
      </c>
    </row>
    <row r="55" spans="1:3" x14ac:dyDescent="0.2">
      <c r="A55" s="26">
        <v>42223</v>
      </c>
      <c r="B55" t="s">
        <v>140</v>
      </c>
      <c r="C55" s="1">
        <v>-107.49</v>
      </c>
    </row>
    <row r="56" spans="1:3" x14ac:dyDescent="0.2">
      <c r="A56" s="26">
        <v>42224</v>
      </c>
      <c r="B56" t="s">
        <v>140</v>
      </c>
      <c r="C56" s="1">
        <v>-119.24999999999999</v>
      </c>
    </row>
    <row r="57" spans="1:3" x14ac:dyDescent="0.2">
      <c r="A57" s="26">
        <v>42225</v>
      </c>
      <c r="B57" t="s">
        <v>141</v>
      </c>
      <c r="C57" s="1">
        <v>85.589999999999989</v>
      </c>
    </row>
    <row r="58" spans="1:3" x14ac:dyDescent="0.2">
      <c r="A58" s="26">
        <v>42226</v>
      </c>
      <c r="B58" t="s">
        <v>141</v>
      </c>
      <c r="C58" s="1">
        <v>69.429999999999993</v>
      </c>
    </row>
    <row r="59" spans="1:3" x14ac:dyDescent="0.2">
      <c r="A59" s="26">
        <v>42227</v>
      </c>
      <c r="B59" t="s">
        <v>141</v>
      </c>
      <c r="C59" s="1">
        <v>35.569999999999993</v>
      </c>
    </row>
    <row r="60" spans="1:3" x14ac:dyDescent="0.2">
      <c r="A60" s="26">
        <v>42228</v>
      </c>
      <c r="B60" t="s">
        <v>140</v>
      </c>
      <c r="C60" s="1">
        <v>-23.989999999999995</v>
      </c>
    </row>
    <row r="61" spans="1:3" x14ac:dyDescent="0.2">
      <c r="A61" s="26">
        <v>42229</v>
      </c>
      <c r="B61" t="s">
        <v>140</v>
      </c>
      <c r="C61" s="1">
        <v>-91.77000000000001</v>
      </c>
    </row>
    <row r="62" spans="1:3" x14ac:dyDescent="0.2">
      <c r="A62" s="26">
        <v>42230</v>
      </c>
      <c r="B62" t="s">
        <v>141</v>
      </c>
      <c r="C62" s="1">
        <v>28.380000000000003</v>
      </c>
    </row>
    <row r="63" spans="1:3" x14ac:dyDescent="0.2">
      <c r="A63" s="26">
        <v>42231</v>
      </c>
      <c r="B63" t="s">
        <v>141</v>
      </c>
      <c r="C63" s="1">
        <v>134.66</v>
      </c>
    </row>
    <row r="64" spans="1:3" x14ac:dyDescent="0.2">
      <c r="A64" s="26">
        <v>42232</v>
      </c>
      <c r="B64" t="s">
        <v>141</v>
      </c>
      <c r="C64" s="1">
        <v>46.120000000000005</v>
      </c>
    </row>
    <row r="65" spans="1:3" x14ac:dyDescent="0.2">
      <c r="A65" s="26">
        <v>42233</v>
      </c>
      <c r="B65" t="s">
        <v>141</v>
      </c>
      <c r="C65" s="1">
        <v>97.289999999999992</v>
      </c>
    </row>
    <row r="66" spans="1:3" x14ac:dyDescent="0.2">
      <c r="A66" s="26">
        <v>42234</v>
      </c>
      <c r="B66" t="s">
        <v>140</v>
      </c>
      <c r="C66" s="1">
        <v>-73.97999999999999</v>
      </c>
    </row>
    <row r="67" spans="1:3" x14ac:dyDescent="0.2">
      <c r="A67" s="26">
        <v>42235</v>
      </c>
      <c r="B67" t="s">
        <v>141</v>
      </c>
      <c r="C67" s="1">
        <v>156.72999999999999</v>
      </c>
    </row>
    <row r="68" spans="1:3" x14ac:dyDescent="0.2">
      <c r="A68" s="26">
        <v>42236</v>
      </c>
      <c r="B68" t="s">
        <v>141</v>
      </c>
      <c r="C68" s="1">
        <v>44.310000000000016</v>
      </c>
    </row>
    <row r="69" spans="1:3" x14ac:dyDescent="0.2">
      <c r="A69" s="26">
        <v>42237</v>
      </c>
      <c r="B69" t="s">
        <v>140</v>
      </c>
      <c r="C69" s="1">
        <v>-115.78</v>
      </c>
    </row>
    <row r="70" spans="1:3" x14ac:dyDescent="0.2">
      <c r="A70" s="26">
        <v>42238</v>
      </c>
      <c r="B70" t="s">
        <v>140</v>
      </c>
      <c r="C70" s="1">
        <v>-85.329999999999984</v>
      </c>
    </row>
    <row r="71" spans="1:3" x14ac:dyDescent="0.2">
      <c r="A71" s="26">
        <v>42239</v>
      </c>
      <c r="B71" t="s">
        <v>141</v>
      </c>
      <c r="C71" s="1">
        <v>11.210000000000008</v>
      </c>
    </row>
    <row r="72" spans="1:3" x14ac:dyDescent="0.2">
      <c r="A72" s="26">
        <v>42240</v>
      </c>
      <c r="B72" t="s">
        <v>141</v>
      </c>
      <c r="C72" s="1">
        <v>61.31</v>
      </c>
    </row>
    <row r="73" spans="1:3" x14ac:dyDescent="0.2">
      <c r="A73" s="26">
        <v>42241</v>
      </c>
      <c r="B73" t="s">
        <v>140</v>
      </c>
      <c r="C73" s="1">
        <v>-23.559999999999988</v>
      </c>
    </row>
    <row r="74" spans="1:3" x14ac:dyDescent="0.2">
      <c r="A74" s="26">
        <v>42242</v>
      </c>
      <c r="B74" t="s">
        <v>140</v>
      </c>
      <c r="C74" s="1">
        <v>-65.099999999999994</v>
      </c>
    </row>
    <row r="75" spans="1:3" x14ac:dyDescent="0.2">
      <c r="A75" s="26">
        <v>42243</v>
      </c>
      <c r="B75" t="s">
        <v>141</v>
      </c>
      <c r="C75" s="1">
        <v>71.259999999999991</v>
      </c>
    </row>
    <row r="76" spans="1:3" x14ac:dyDescent="0.2">
      <c r="A76" s="26">
        <v>42244</v>
      </c>
      <c r="B76" t="s">
        <v>141</v>
      </c>
      <c r="C76" s="1">
        <v>33</v>
      </c>
    </row>
    <row r="77" spans="1:3" x14ac:dyDescent="0.2">
      <c r="A77" s="26">
        <v>42245</v>
      </c>
      <c r="B77" t="s">
        <v>141</v>
      </c>
      <c r="C77" s="1">
        <v>8.2099999999999795</v>
      </c>
    </row>
    <row r="78" spans="1:3" x14ac:dyDescent="0.2">
      <c r="A78" s="26">
        <v>42246</v>
      </c>
      <c r="B78" t="s">
        <v>141</v>
      </c>
      <c r="C78" s="1">
        <v>82.240000000000009</v>
      </c>
    </row>
    <row r="79" spans="1:3" x14ac:dyDescent="0.2">
      <c r="A79" s="26">
        <v>42247</v>
      </c>
      <c r="B79" t="s">
        <v>141</v>
      </c>
      <c r="C79" s="1">
        <v>61.400000000000013</v>
      </c>
    </row>
    <row r="80" spans="1:3" x14ac:dyDescent="0.2">
      <c r="A80" s="26">
        <v>42248</v>
      </c>
      <c r="B80" t="s">
        <v>140</v>
      </c>
      <c r="C80" s="1">
        <v>-156.73000000000002</v>
      </c>
    </row>
    <row r="81" spans="1:3" x14ac:dyDescent="0.2">
      <c r="A81" s="26">
        <v>42249</v>
      </c>
      <c r="B81" t="s">
        <v>140</v>
      </c>
      <c r="C81" s="1">
        <v>-78.23</v>
      </c>
    </row>
    <row r="82" spans="1:3" x14ac:dyDescent="0.2">
      <c r="A82" s="26">
        <v>42250</v>
      </c>
      <c r="B82" t="s">
        <v>141</v>
      </c>
      <c r="C82" s="1">
        <v>10.900000000000006</v>
      </c>
    </row>
    <row r="83" spans="1:3" x14ac:dyDescent="0.2">
      <c r="A83" s="26">
        <v>42251</v>
      </c>
      <c r="B83" t="s">
        <v>141</v>
      </c>
      <c r="C83" s="1">
        <v>89.02</v>
      </c>
    </row>
    <row r="84" spans="1:3" x14ac:dyDescent="0.2">
      <c r="A84" s="26">
        <v>42252</v>
      </c>
      <c r="B84" t="s">
        <v>141</v>
      </c>
      <c r="C84" s="1">
        <v>140.83000000000001</v>
      </c>
    </row>
    <row r="85" spans="1:3" x14ac:dyDescent="0.2">
      <c r="A85" s="26">
        <v>42253</v>
      </c>
      <c r="B85" t="s">
        <v>140</v>
      </c>
      <c r="C85" s="1">
        <v>-39.330000000000013</v>
      </c>
    </row>
    <row r="86" spans="1:3" x14ac:dyDescent="0.2">
      <c r="A86" s="26">
        <v>42254</v>
      </c>
      <c r="B86" t="s">
        <v>141</v>
      </c>
      <c r="C86" s="1">
        <v>24.080000000000005</v>
      </c>
    </row>
    <row r="87" spans="1:3" x14ac:dyDescent="0.2">
      <c r="A87" s="26">
        <v>42255</v>
      </c>
      <c r="B87" t="s">
        <v>140</v>
      </c>
      <c r="C87" s="1">
        <v>-6.0900000000000034</v>
      </c>
    </row>
    <row r="88" spans="1:3" x14ac:dyDescent="0.2">
      <c r="A88" s="26">
        <v>42256</v>
      </c>
      <c r="B88" t="s">
        <v>141</v>
      </c>
      <c r="C88" s="1">
        <v>46.089999999999989</v>
      </c>
    </row>
    <row r="89" spans="1:3" x14ac:dyDescent="0.2">
      <c r="A89" s="26">
        <v>42257</v>
      </c>
      <c r="B89" t="s">
        <v>141</v>
      </c>
      <c r="C89" s="1">
        <v>69.469999999999985</v>
      </c>
    </row>
    <row r="90" spans="1:3" x14ac:dyDescent="0.2">
      <c r="A90" s="26">
        <v>42258</v>
      </c>
      <c r="B90" t="s">
        <v>140</v>
      </c>
      <c r="C90" s="1">
        <v>-15.120000000000001</v>
      </c>
    </row>
    <row r="91" spans="1:3" x14ac:dyDescent="0.2">
      <c r="A91" s="26">
        <v>42259</v>
      </c>
      <c r="B91" t="s">
        <v>140</v>
      </c>
      <c r="C91" s="1">
        <v>-93.3</v>
      </c>
    </row>
    <row r="92" spans="1:3" x14ac:dyDescent="0.2">
      <c r="A92" s="26">
        <v>42260</v>
      </c>
      <c r="B92" t="s">
        <v>140</v>
      </c>
      <c r="C92" s="1">
        <v>-45.489999999999995</v>
      </c>
    </row>
    <row r="93" spans="1:3" x14ac:dyDescent="0.2">
      <c r="A93" s="26">
        <v>42261</v>
      </c>
      <c r="B93" t="s">
        <v>140</v>
      </c>
      <c r="C93" s="1">
        <v>-29.590000000000003</v>
      </c>
    </row>
    <row r="94" spans="1:3" x14ac:dyDescent="0.2">
      <c r="A94" s="26">
        <v>42262</v>
      </c>
      <c r="B94" t="s">
        <v>141</v>
      </c>
      <c r="C94" s="1">
        <v>63.940000000000012</v>
      </c>
    </row>
    <row r="95" spans="1:3" x14ac:dyDescent="0.2">
      <c r="A95" s="26">
        <v>42263</v>
      </c>
      <c r="B95" t="s">
        <v>141</v>
      </c>
      <c r="C95" s="1">
        <v>16.329999999999998</v>
      </c>
    </row>
    <row r="96" spans="1:3" x14ac:dyDescent="0.2">
      <c r="A96" s="26">
        <v>42264</v>
      </c>
      <c r="B96" t="s">
        <v>140</v>
      </c>
      <c r="C96" s="1">
        <v>-110.38999999999999</v>
      </c>
    </row>
    <row r="97" spans="1:3" x14ac:dyDescent="0.2">
      <c r="A97" s="26">
        <v>42265</v>
      </c>
      <c r="B97" t="s">
        <v>140</v>
      </c>
      <c r="C97" s="1">
        <v>-3.3300000000000054</v>
      </c>
    </row>
    <row r="98" spans="1:3" x14ac:dyDescent="0.2">
      <c r="A98" s="26">
        <v>42266</v>
      </c>
      <c r="B98" t="s">
        <v>140</v>
      </c>
      <c r="C98" s="1">
        <v>-25.299999999999997</v>
      </c>
    </row>
    <row r="99" spans="1:3" x14ac:dyDescent="0.2">
      <c r="A99" s="26">
        <v>42267</v>
      </c>
      <c r="B99" t="s">
        <v>140</v>
      </c>
      <c r="C99" s="1">
        <v>-142.75</v>
      </c>
    </row>
    <row r="100" spans="1:3" x14ac:dyDescent="0.2">
      <c r="A100" s="26">
        <v>42268</v>
      </c>
      <c r="B100" t="s">
        <v>141</v>
      </c>
      <c r="C100" s="1">
        <v>10.230000000000004</v>
      </c>
    </row>
    <row r="101" spans="1:3" x14ac:dyDescent="0.2">
      <c r="A101" s="26">
        <v>42269</v>
      </c>
      <c r="B101" t="s">
        <v>141</v>
      </c>
      <c r="C101" s="1">
        <v>32.38000000000001</v>
      </c>
    </row>
    <row r="102" spans="1:3" x14ac:dyDescent="0.2">
      <c r="A102" s="26">
        <v>42270</v>
      </c>
      <c r="B102" t="s">
        <v>141</v>
      </c>
      <c r="C102" s="1">
        <v>50.09</v>
      </c>
    </row>
    <row r="103" spans="1:3" x14ac:dyDescent="0.2">
      <c r="A103" s="26">
        <v>42271</v>
      </c>
      <c r="B103" t="s">
        <v>140</v>
      </c>
      <c r="C103" s="1">
        <v>-145.69</v>
      </c>
    </row>
    <row r="104" spans="1:3" x14ac:dyDescent="0.2">
      <c r="A104" s="26">
        <v>42272</v>
      </c>
      <c r="B104" t="s">
        <v>140</v>
      </c>
      <c r="C104" s="1">
        <v>-60.899999999999991</v>
      </c>
    </row>
    <row r="105" spans="1:3" x14ac:dyDescent="0.2">
      <c r="A105" s="26">
        <v>42273</v>
      </c>
      <c r="B105" t="s">
        <v>141</v>
      </c>
      <c r="C105" s="1">
        <v>9.9399999999999977</v>
      </c>
    </row>
    <row r="106" spans="1:3" x14ac:dyDescent="0.2">
      <c r="A106" s="26">
        <v>42274</v>
      </c>
      <c r="B106" t="s">
        <v>140</v>
      </c>
      <c r="C106" s="1">
        <v>-145.16</v>
      </c>
    </row>
    <row r="107" spans="1:3" x14ac:dyDescent="0.2">
      <c r="A107" s="26">
        <v>42275</v>
      </c>
      <c r="B107" t="s">
        <v>140</v>
      </c>
      <c r="C107" s="1">
        <v>-87.44</v>
      </c>
    </row>
    <row r="108" spans="1:3" x14ac:dyDescent="0.2">
      <c r="A108" s="26">
        <v>42276</v>
      </c>
      <c r="B108" t="s">
        <v>141</v>
      </c>
      <c r="C108" s="1">
        <v>11.459999999999999</v>
      </c>
    </row>
    <row r="109" spans="1:3" x14ac:dyDescent="0.2">
      <c r="A109" s="26">
        <v>42277</v>
      </c>
      <c r="B109" t="s">
        <v>141</v>
      </c>
      <c r="C109" s="1">
        <v>37.14</v>
      </c>
    </row>
    <row r="110" spans="1:3" x14ac:dyDescent="0.2">
      <c r="A110" s="26">
        <v>42278</v>
      </c>
      <c r="B110" t="s">
        <v>140</v>
      </c>
      <c r="C110" s="1">
        <v>-5.4799999999999969</v>
      </c>
    </row>
    <row r="111" spans="1:3" x14ac:dyDescent="0.2">
      <c r="A111" s="26">
        <v>42279</v>
      </c>
      <c r="B111" t="s">
        <v>140</v>
      </c>
      <c r="C111" s="1">
        <v>-84.879999999999981</v>
      </c>
    </row>
    <row r="112" spans="1:3" x14ac:dyDescent="0.2">
      <c r="A112" s="26">
        <v>42280</v>
      </c>
      <c r="B112" t="s">
        <v>140</v>
      </c>
      <c r="C112" s="1">
        <v>-23.61</v>
      </c>
    </row>
    <row r="113" spans="1:3" x14ac:dyDescent="0.2">
      <c r="A113" s="26">
        <v>42281</v>
      </c>
      <c r="B113" t="s">
        <v>140</v>
      </c>
      <c r="C113" s="1">
        <v>-86.55</v>
      </c>
    </row>
    <row r="114" spans="1:3" x14ac:dyDescent="0.2">
      <c r="A114" s="26">
        <v>42282</v>
      </c>
      <c r="B114" t="s">
        <v>141</v>
      </c>
      <c r="C114" s="1">
        <v>55.729999999999976</v>
      </c>
    </row>
    <row r="115" spans="1:3" x14ac:dyDescent="0.2">
      <c r="A115" s="26">
        <v>42283</v>
      </c>
      <c r="B115" t="s">
        <v>140</v>
      </c>
      <c r="C115" s="1">
        <v>-122.48000000000002</v>
      </c>
    </row>
    <row r="116" spans="1:3" x14ac:dyDescent="0.2">
      <c r="A116" s="26">
        <v>42284</v>
      </c>
      <c r="B116" t="s">
        <v>141</v>
      </c>
      <c r="C116" s="1">
        <v>46.920000000000009</v>
      </c>
    </row>
    <row r="117" spans="1:3" x14ac:dyDescent="0.2">
      <c r="A117" s="26">
        <v>42285</v>
      </c>
      <c r="B117" t="s">
        <v>140</v>
      </c>
      <c r="C117" s="1">
        <v>-1.9000000000000057</v>
      </c>
    </row>
    <row r="118" spans="1:3" x14ac:dyDescent="0.2">
      <c r="A118" s="26">
        <v>42286</v>
      </c>
      <c r="B118" t="s">
        <v>141</v>
      </c>
      <c r="C118" s="1">
        <v>56.930000000000007</v>
      </c>
    </row>
    <row r="119" spans="1:3" x14ac:dyDescent="0.2">
      <c r="A119" s="26">
        <v>42287</v>
      </c>
      <c r="B119" t="s">
        <v>141</v>
      </c>
      <c r="C119" s="1">
        <v>65.47</v>
      </c>
    </row>
    <row r="120" spans="1:3" x14ac:dyDescent="0.2">
      <c r="A120" s="26">
        <v>42288</v>
      </c>
      <c r="B120" t="s">
        <v>140</v>
      </c>
      <c r="C120" s="1">
        <v>-48.12</v>
      </c>
    </row>
    <row r="121" spans="1:3" x14ac:dyDescent="0.2">
      <c r="A121" s="26">
        <v>42289</v>
      </c>
      <c r="B121" t="s">
        <v>140</v>
      </c>
      <c r="C121" s="1">
        <v>-55.069999999999979</v>
      </c>
    </row>
    <row r="122" spans="1:3" x14ac:dyDescent="0.2">
      <c r="A122" s="26">
        <v>42290</v>
      </c>
      <c r="B122" t="s">
        <v>141</v>
      </c>
      <c r="C122" s="1">
        <v>85.910000000000011</v>
      </c>
    </row>
    <row r="123" spans="1:3" x14ac:dyDescent="0.2">
      <c r="A123" s="26">
        <v>42291</v>
      </c>
      <c r="B123" t="s">
        <v>141</v>
      </c>
      <c r="C123" s="1">
        <v>71.499999999999972</v>
      </c>
    </row>
    <row r="124" spans="1:3" x14ac:dyDescent="0.2">
      <c r="A124" s="26">
        <v>42292</v>
      </c>
      <c r="B124" t="s">
        <v>140</v>
      </c>
      <c r="C124" s="1">
        <v>-129.16</v>
      </c>
    </row>
    <row r="125" spans="1:3" x14ac:dyDescent="0.2">
      <c r="A125" s="26">
        <v>42293</v>
      </c>
      <c r="B125" t="s">
        <v>140</v>
      </c>
      <c r="C125" s="1">
        <v>-67.650000000000006</v>
      </c>
    </row>
    <row r="126" spans="1:3" x14ac:dyDescent="0.2">
      <c r="A126" s="26">
        <v>42294</v>
      </c>
      <c r="B126" t="s">
        <v>140</v>
      </c>
      <c r="C126" s="1">
        <v>-117.86000000000001</v>
      </c>
    </row>
    <row r="127" spans="1:3" x14ac:dyDescent="0.2">
      <c r="A127" s="26">
        <v>42295</v>
      </c>
      <c r="B127" t="s">
        <v>140</v>
      </c>
      <c r="C127" s="1">
        <v>-31.769999999999996</v>
      </c>
    </row>
    <row r="128" spans="1:3" x14ac:dyDescent="0.2">
      <c r="A128" s="26">
        <v>42296</v>
      </c>
      <c r="B128" t="s">
        <v>140</v>
      </c>
      <c r="C128" s="1">
        <v>-116.66999999999999</v>
      </c>
    </row>
    <row r="129" spans="1:3" x14ac:dyDescent="0.2">
      <c r="A129" s="26">
        <v>42297</v>
      </c>
      <c r="B129" t="s">
        <v>141</v>
      </c>
      <c r="C129" s="1">
        <v>112.49999999999997</v>
      </c>
    </row>
    <row r="130" spans="1:3" x14ac:dyDescent="0.2">
      <c r="A130" s="26">
        <v>42298</v>
      </c>
      <c r="B130" t="s">
        <v>141</v>
      </c>
      <c r="C130" s="1">
        <v>102.43999999999998</v>
      </c>
    </row>
    <row r="131" spans="1:3" x14ac:dyDescent="0.2">
      <c r="A131" s="26">
        <v>42299</v>
      </c>
      <c r="B131" t="s">
        <v>140</v>
      </c>
      <c r="C131" s="1">
        <v>-37.490000000000009</v>
      </c>
    </row>
    <row r="132" spans="1:3" x14ac:dyDescent="0.2">
      <c r="A132" s="26">
        <v>42300</v>
      </c>
      <c r="B132" t="s">
        <v>141</v>
      </c>
      <c r="C132" s="1">
        <v>4.6500000000000021</v>
      </c>
    </row>
    <row r="133" spans="1:3" x14ac:dyDescent="0.2">
      <c r="A133" s="26">
        <v>42301</v>
      </c>
      <c r="B133" t="s">
        <v>140</v>
      </c>
      <c r="C133" s="1">
        <v>-30.79</v>
      </c>
    </row>
    <row r="134" spans="1:3" x14ac:dyDescent="0.2">
      <c r="A134" s="26">
        <v>42302</v>
      </c>
      <c r="B134" t="s">
        <v>140</v>
      </c>
      <c r="C134" s="1">
        <v>-63.799999999999983</v>
      </c>
    </row>
    <row r="135" spans="1:3" x14ac:dyDescent="0.2">
      <c r="A135" s="26">
        <v>42303</v>
      </c>
      <c r="B135" t="s">
        <v>141</v>
      </c>
      <c r="C135" s="1">
        <v>67.489999999999995</v>
      </c>
    </row>
    <row r="136" spans="1:3" x14ac:dyDescent="0.2">
      <c r="A136" s="26">
        <v>42304</v>
      </c>
      <c r="B136" t="s">
        <v>140</v>
      </c>
      <c r="C136" s="1">
        <v>-15.8</v>
      </c>
    </row>
    <row r="137" spans="1:3" x14ac:dyDescent="0.2">
      <c r="A137" s="26">
        <v>42305</v>
      </c>
      <c r="B137" t="s">
        <v>140</v>
      </c>
      <c r="C137" s="1">
        <v>-28.710000000000008</v>
      </c>
    </row>
    <row r="138" spans="1:3" x14ac:dyDescent="0.2">
      <c r="A138" s="26">
        <v>42306</v>
      </c>
      <c r="B138" t="s">
        <v>140</v>
      </c>
      <c r="C138" s="1">
        <v>-8.1000000000000014</v>
      </c>
    </row>
    <row r="139" spans="1:3" x14ac:dyDescent="0.2">
      <c r="A139" s="26">
        <v>42307</v>
      </c>
      <c r="B139" t="s">
        <v>141</v>
      </c>
      <c r="C139" s="1">
        <v>7.1400000000000006</v>
      </c>
    </row>
    <row r="140" spans="1:3" x14ac:dyDescent="0.2">
      <c r="A140" s="26">
        <v>42308</v>
      </c>
      <c r="B140" t="s">
        <v>140</v>
      </c>
      <c r="C140" s="1">
        <v>-18.36999999999999</v>
      </c>
    </row>
    <row r="141" spans="1:3" x14ac:dyDescent="0.2">
      <c r="A141" s="26">
        <v>42309</v>
      </c>
      <c r="B141" t="s">
        <v>141</v>
      </c>
      <c r="C141" s="1">
        <v>54.850000000000009</v>
      </c>
    </row>
    <row r="142" spans="1:3" x14ac:dyDescent="0.2">
      <c r="A142" s="26">
        <v>42310</v>
      </c>
      <c r="B142" t="s">
        <v>140</v>
      </c>
      <c r="C142" s="1">
        <v>-31.72999999999999</v>
      </c>
    </row>
    <row r="143" spans="1:3" x14ac:dyDescent="0.2">
      <c r="A143" s="26">
        <v>42311</v>
      </c>
      <c r="B143" t="s">
        <v>141</v>
      </c>
      <c r="C143" s="1">
        <v>39.209999999999994</v>
      </c>
    </row>
    <row r="144" spans="1:3" x14ac:dyDescent="0.2">
      <c r="A144" s="26">
        <v>42312</v>
      </c>
      <c r="B144" t="s">
        <v>140</v>
      </c>
      <c r="C144" s="1">
        <v>-12.439999999999998</v>
      </c>
    </row>
    <row r="145" spans="1:3" x14ac:dyDescent="0.2">
      <c r="A145" s="26">
        <v>42313</v>
      </c>
      <c r="B145" t="s">
        <v>141</v>
      </c>
      <c r="C145" s="1">
        <v>12.919999999999987</v>
      </c>
    </row>
    <row r="146" spans="1:3" x14ac:dyDescent="0.2">
      <c r="A146" s="26">
        <v>42314</v>
      </c>
      <c r="B146" t="s">
        <v>140</v>
      </c>
      <c r="C146" s="1">
        <v>-31.830000000000013</v>
      </c>
    </row>
    <row r="147" spans="1:3" x14ac:dyDescent="0.2">
      <c r="A147" s="26">
        <v>42315</v>
      </c>
      <c r="B147" t="s">
        <v>141</v>
      </c>
      <c r="C147" s="1">
        <v>17.379999999999995</v>
      </c>
    </row>
    <row r="148" spans="1:3" x14ac:dyDescent="0.2">
      <c r="A148" s="26">
        <v>42316</v>
      </c>
      <c r="B148" t="s">
        <v>140</v>
      </c>
      <c r="C148" s="1">
        <v>-0.18999999999999773</v>
      </c>
    </row>
    <row r="149" spans="1:3" x14ac:dyDescent="0.2">
      <c r="A149" s="26">
        <v>42317</v>
      </c>
      <c r="B149" t="s">
        <v>141</v>
      </c>
      <c r="C149" s="1">
        <v>39.159999999999968</v>
      </c>
    </row>
    <row r="150" spans="1:3" x14ac:dyDescent="0.2">
      <c r="A150" s="26">
        <v>42318</v>
      </c>
      <c r="B150" t="s">
        <v>141</v>
      </c>
      <c r="C150" s="1">
        <v>29.079999999999984</v>
      </c>
    </row>
    <row r="151" spans="1:3" x14ac:dyDescent="0.2">
      <c r="A151" s="26">
        <v>42319</v>
      </c>
      <c r="B151" t="s">
        <v>140</v>
      </c>
      <c r="C151" s="1">
        <v>-113.4</v>
      </c>
    </row>
    <row r="152" spans="1:3" x14ac:dyDescent="0.2">
      <c r="A152" s="26">
        <v>42320</v>
      </c>
      <c r="B152" t="s">
        <v>140</v>
      </c>
      <c r="C152" s="1">
        <v>-115.43</v>
      </c>
    </row>
    <row r="153" spans="1:3" x14ac:dyDescent="0.2">
      <c r="A153" s="26">
        <v>42321</v>
      </c>
      <c r="B153" t="s">
        <v>141</v>
      </c>
      <c r="C153" s="1">
        <v>142.57</v>
      </c>
    </row>
    <row r="154" spans="1:3" x14ac:dyDescent="0.2">
      <c r="A154" s="26">
        <v>42322</v>
      </c>
      <c r="B154" t="s">
        <v>140</v>
      </c>
      <c r="C154" s="1">
        <v>-28.03</v>
      </c>
    </row>
    <row r="155" spans="1:3" x14ac:dyDescent="0.2">
      <c r="A155" s="26">
        <v>42323</v>
      </c>
      <c r="B155" t="s">
        <v>141</v>
      </c>
      <c r="C155" s="1">
        <v>24.869999999999997</v>
      </c>
    </row>
    <row r="156" spans="1:3" x14ac:dyDescent="0.2">
      <c r="A156" s="26">
        <v>42324</v>
      </c>
      <c r="B156" t="s">
        <v>140</v>
      </c>
      <c r="C156" s="1">
        <v>-5.2399999999999949</v>
      </c>
    </row>
    <row r="157" spans="1:3" x14ac:dyDescent="0.2">
      <c r="A157" s="26">
        <v>42325</v>
      </c>
      <c r="B157" t="s">
        <v>141</v>
      </c>
      <c r="C157" s="1">
        <v>130.13</v>
      </c>
    </row>
    <row r="158" spans="1:3" x14ac:dyDescent="0.2">
      <c r="A158" s="26">
        <v>42326</v>
      </c>
      <c r="B158" t="s">
        <v>140</v>
      </c>
      <c r="C158" s="1">
        <v>-133.31</v>
      </c>
    </row>
    <row r="159" spans="1:3" x14ac:dyDescent="0.2">
      <c r="A159" s="26">
        <v>42327</v>
      </c>
      <c r="B159" t="s">
        <v>140</v>
      </c>
      <c r="C159" s="1">
        <v>-136.83000000000001</v>
      </c>
    </row>
    <row r="160" spans="1:3" x14ac:dyDescent="0.2">
      <c r="A160" s="26">
        <v>42328</v>
      </c>
      <c r="B160" t="s">
        <v>141</v>
      </c>
      <c r="C160" s="1">
        <v>19.580000000000013</v>
      </c>
    </row>
    <row r="161" spans="1:3" x14ac:dyDescent="0.2">
      <c r="A161" s="26">
        <v>42329</v>
      </c>
      <c r="B161" t="s">
        <v>141</v>
      </c>
      <c r="C161" s="1">
        <v>20.329999999999998</v>
      </c>
    </row>
    <row r="162" spans="1:3" x14ac:dyDescent="0.2">
      <c r="A162" s="26">
        <v>42330</v>
      </c>
      <c r="B162" t="s">
        <v>140</v>
      </c>
      <c r="C162" s="1">
        <v>-103.28999999999999</v>
      </c>
    </row>
    <row r="163" spans="1:3" x14ac:dyDescent="0.2">
      <c r="A163" s="26">
        <v>42331</v>
      </c>
      <c r="B163" t="s">
        <v>140</v>
      </c>
      <c r="C163" s="1">
        <v>-98.43</v>
      </c>
    </row>
    <row r="164" spans="1:3" x14ac:dyDescent="0.2">
      <c r="A164" s="26">
        <v>42332</v>
      </c>
      <c r="B164" t="s">
        <v>141</v>
      </c>
      <c r="C164" s="1">
        <v>67.67</v>
      </c>
    </row>
    <row r="165" spans="1:3" x14ac:dyDescent="0.2">
      <c r="A165" s="26">
        <v>42333</v>
      </c>
      <c r="B165" t="s">
        <v>140</v>
      </c>
      <c r="C165" s="1">
        <v>-74.100000000000009</v>
      </c>
    </row>
    <row r="166" spans="1:3" x14ac:dyDescent="0.2">
      <c r="A166" s="26">
        <v>42334</v>
      </c>
      <c r="B166" t="s">
        <v>141</v>
      </c>
      <c r="C166" s="1">
        <v>36.960000000000008</v>
      </c>
    </row>
    <row r="167" spans="1:3" x14ac:dyDescent="0.2">
      <c r="A167" s="26">
        <v>42335</v>
      </c>
      <c r="B167" t="s">
        <v>140</v>
      </c>
      <c r="C167" s="1">
        <v>-113.44999999999999</v>
      </c>
    </row>
    <row r="168" spans="1:3" x14ac:dyDescent="0.2">
      <c r="A168" s="26">
        <v>42336</v>
      </c>
      <c r="B168" t="s">
        <v>140</v>
      </c>
      <c r="C168" s="1">
        <v>-119.00999999999999</v>
      </c>
    </row>
    <row r="169" spans="1:3" x14ac:dyDescent="0.2">
      <c r="A169" s="26">
        <v>42337</v>
      </c>
      <c r="B169" t="s">
        <v>140</v>
      </c>
      <c r="C169" s="1">
        <v>-114.85000000000001</v>
      </c>
    </row>
    <row r="170" spans="1:3" x14ac:dyDescent="0.2">
      <c r="A170" s="26">
        <v>42338</v>
      </c>
      <c r="B170" t="s">
        <v>141</v>
      </c>
      <c r="C170" s="1">
        <v>154.89999999999998</v>
      </c>
    </row>
    <row r="171" spans="1:3" x14ac:dyDescent="0.2">
      <c r="A171" s="26">
        <v>42339</v>
      </c>
      <c r="B171" t="s">
        <v>141</v>
      </c>
      <c r="C171" s="1">
        <v>131.78999999999996</v>
      </c>
    </row>
    <row r="172" spans="1:3" x14ac:dyDescent="0.2">
      <c r="A172" s="26">
        <v>42340</v>
      </c>
      <c r="B172" t="s">
        <v>141</v>
      </c>
      <c r="C172" s="1">
        <v>17.729999999999976</v>
      </c>
    </row>
    <row r="173" spans="1:3" x14ac:dyDescent="0.2">
      <c r="A173" s="26">
        <v>42341</v>
      </c>
      <c r="B173" t="s">
        <v>141</v>
      </c>
      <c r="C173" s="1">
        <v>8.32</v>
      </c>
    </row>
    <row r="174" spans="1:3" x14ac:dyDescent="0.2">
      <c r="A174" s="26">
        <v>42342</v>
      </c>
      <c r="B174" t="s">
        <v>140</v>
      </c>
      <c r="C174" s="1">
        <v>-2.6100000000000136</v>
      </c>
    </row>
    <row r="175" spans="1:3" x14ac:dyDescent="0.2">
      <c r="A175" s="26">
        <v>42343</v>
      </c>
      <c r="B175" t="s">
        <v>141</v>
      </c>
      <c r="C175" s="1">
        <v>24.560000000000016</v>
      </c>
    </row>
    <row r="176" spans="1:3" x14ac:dyDescent="0.2">
      <c r="A176" s="26">
        <v>42344</v>
      </c>
      <c r="B176" t="s">
        <v>141</v>
      </c>
      <c r="C176" s="1">
        <v>64.839999999999975</v>
      </c>
    </row>
    <row r="177" spans="1:3" x14ac:dyDescent="0.2">
      <c r="A177" s="26">
        <v>42345</v>
      </c>
      <c r="B177" t="s">
        <v>140</v>
      </c>
      <c r="C177" s="1">
        <v>-92.94</v>
      </c>
    </row>
    <row r="178" spans="1:3" x14ac:dyDescent="0.2">
      <c r="A178" s="26">
        <v>42346</v>
      </c>
      <c r="B178" t="s">
        <v>140</v>
      </c>
      <c r="C178" s="1">
        <v>-6.5300000000000011</v>
      </c>
    </row>
    <row r="179" spans="1:3" x14ac:dyDescent="0.2">
      <c r="A179" s="26">
        <v>42347</v>
      </c>
      <c r="B179" t="s">
        <v>141</v>
      </c>
      <c r="C179" s="1">
        <v>0.63000000000000256</v>
      </c>
    </row>
    <row r="180" spans="1:3" x14ac:dyDescent="0.2">
      <c r="A180" s="26">
        <v>42348</v>
      </c>
      <c r="B180" t="s">
        <v>141</v>
      </c>
      <c r="C180" s="1">
        <v>9.460000000000008</v>
      </c>
    </row>
    <row r="181" spans="1:3" x14ac:dyDescent="0.2">
      <c r="A181" s="26">
        <v>42349</v>
      </c>
      <c r="B181" t="s">
        <v>140</v>
      </c>
      <c r="C181" s="1">
        <v>-26.859999999999996</v>
      </c>
    </row>
    <row r="182" spans="1:3" x14ac:dyDescent="0.2">
      <c r="A182" s="26">
        <v>42350</v>
      </c>
      <c r="B182" t="s">
        <v>141</v>
      </c>
      <c r="C182" s="1">
        <v>41.240000000000009</v>
      </c>
    </row>
    <row r="183" spans="1:3" x14ac:dyDescent="0.2">
      <c r="A183" s="26">
        <v>42351</v>
      </c>
      <c r="B183" t="s">
        <v>141</v>
      </c>
      <c r="C183" s="1">
        <v>63.02</v>
      </c>
    </row>
    <row r="184" spans="1:3" x14ac:dyDescent="0.2">
      <c r="A184" s="26">
        <v>42352</v>
      </c>
      <c r="B184" t="s">
        <v>140</v>
      </c>
      <c r="C184" s="1">
        <v>-47.69</v>
      </c>
    </row>
    <row r="185" spans="1:3" x14ac:dyDescent="0.2">
      <c r="A185" s="26">
        <v>42353</v>
      </c>
      <c r="B185" t="s">
        <v>140</v>
      </c>
      <c r="C185" s="1">
        <v>-47.03</v>
      </c>
    </row>
    <row r="186" spans="1:3" x14ac:dyDescent="0.2">
      <c r="A186" s="26">
        <v>42354</v>
      </c>
      <c r="B186" t="s">
        <v>141</v>
      </c>
      <c r="C186" s="1">
        <v>65.64</v>
      </c>
    </row>
    <row r="187" spans="1:3" x14ac:dyDescent="0.2">
      <c r="A187" s="26">
        <v>42355</v>
      </c>
      <c r="B187" t="s">
        <v>140</v>
      </c>
      <c r="C187" s="1">
        <v>-44.42</v>
      </c>
    </row>
    <row r="188" spans="1:3" x14ac:dyDescent="0.2">
      <c r="A188" s="26">
        <v>42356</v>
      </c>
      <c r="B188" t="s">
        <v>140</v>
      </c>
      <c r="C188" s="1">
        <v>-134.35000000000002</v>
      </c>
    </row>
    <row r="189" spans="1:3" x14ac:dyDescent="0.2">
      <c r="A189" s="26">
        <v>42357</v>
      </c>
      <c r="B189" t="s">
        <v>141</v>
      </c>
      <c r="C189" s="1">
        <v>115.57</v>
      </c>
    </row>
    <row r="190" spans="1:3" x14ac:dyDescent="0.2">
      <c r="A190" s="26">
        <v>42358</v>
      </c>
      <c r="B190" t="s">
        <v>140</v>
      </c>
      <c r="C190" s="1">
        <v>-71.740000000000009</v>
      </c>
    </row>
    <row r="191" spans="1:3" x14ac:dyDescent="0.2">
      <c r="A191" s="26">
        <v>42359</v>
      </c>
      <c r="B191" t="s">
        <v>140</v>
      </c>
      <c r="C191" s="1">
        <v>-58.88</v>
      </c>
    </row>
    <row r="192" spans="1:3" x14ac:dyDescent="0.2">
      <c r="A192" s="26">
        <v>42360</v>
      </c>
      <c r="B192" t="s">
        <v>140</v>
      </c>
      <c r="C192" s="1">
        <v>-65.47999999999999</v>
      </c>
    </row>
    <row r="193" spans="1:3" x14ac:dyDescent="0.2">
      <c r="A193" s="26">
        <v>42361</v>
      </c>
      <c r="B193" t="s">
        <v>141</v>
      </c>
      <c r="C193" s="1">
        <v>98.869999999999976</v>
      </c>
    </row>
    <row r="194" spans="1:3" x14ac:dyDescent="0.2">
      <c r="A194" s="26">
        <v>42362</v>
      </c>
      <c r="B194" t="s">
        <v>140</v>
      </c>
      <c r="C194" s="1">
        <v>-41.640000000000008</v>
      </c>
    </row>
    <row r="195" spans="1:3" x14ac:dyDescent="0.2">
      <c r="A195" s="26">
        <v>42363</v>
      </c>
      <c r="B195" t="s">
        <v>141</v>
      </c>
      <c r="C195" s="1">
        <v>55.55</v>
      </c>
    </row>
    <row r="196" spans="1:3" x14ac:dyDescent="0.2">
      <c r="A196" s="26">
        <v>42364</v>
      </c>
      <c r="B196" t="s">
        <v>140</v>
      </c>
      <c r="C196" s="1">
        <v>-54.61999999999999</v>
      </c>
    </row>
    <row r="197" spans="1:3" x14ac:dyDescent="0.2">
      <c r="A197" s="26">
        <v>42365</v>
      </c>
      <c r="B197" t="s">
        <v>141</v>
      </c>
      <c r="C197" s="1">
        <v>6.75</v>
      </c>
    </row>
    <row r="198" spans="1:3" x14ac:dyDescent="0.2">
      <c r="A198" s="26">
        <v>42366</v>
      </c>
      <c r="B198" t="s">
        <v>141</v>
      </c>
      <c r="C198" s="1">
        <v>85.73</v>
      </c>
    </row>
    <row r="199" spans="1:3" x14ac:dyDescent="0.2">
      <c r="A199" s="26">
        <v>42367</v>
      </c>
      <c r="B199" t="s">
        <v>141</v>
      </c>
      <c r="C199" s="1">
        <v>6.8500000000000085</v>
      </c>
    </row>
    <row r="200" spans="1:3" x14ac:dyDescent="0.2">
      <c r="A200" s="26">
        <v>42368</v>
      </c>
      <c r="B200" t="s">
        <v>140</v>
      </c>
      <c r="C200" s="1">
        <v>-13.879999999999995</v>
      </c>
    </row>
    <row r="201" spans="1:3" x14ac:dyDescent="0.2">
      <c r="A201" s="26">
        <v>42369</v>
      </c>
      <c r="B201" t="s">
        <v>141</v>
      </c>
      <c r="C201" s="1">
        <v>40.360000000000014</v>
      </c>
    </row>
    <row r="202" spans="1:3" x14ac:dyDescent="0.2">
      <c r="A202" s="26">
        <v>42370</v>
      </c>
      <c r="B202" t="s">
        <v>141</v>
      </c>
      <c r="C202" s="1">
        <v>33.980000000000004</v>
      </c>
    </row>
    <row r="203" spans="1:3" x14ac:dyDescent="0.2">
      <c r="A203" s="26">
        <v>42371</v>
      </c>
      <c r="B203" t="s">
        <v>140</v>
      </c>
      <c r="C203" s="1">
        <v>-73.53</v>
      </c>
    </row>
    <row r="204" spans="1:3" x14ac:dyDescent="0.2">
      <c r="A204" s="26">
        <v>42372</v>
      </c>
      <c r="B204" t="s">
        <v>141</v>
      </c>
      <c r="C204" s="1">
        <v>14.010000000000012</v>
      </c>
    </row>
    <row r="205" spans="1:3" x14ac:dyDescent="0.2">
      <c r="A205" s="26">
        <v>42373</v>
      </c>
      <c r="B205" t="s">
        <v>140</v>
      </c>
      <c r="C205" s="1">
        <v>-16.879999999999995</v>
      </c>
    </row>
    <row r="206" spans="1:3" x14ac:dyDescent="0.2">
      <c r="A206" s="26">
        <v>42374</v>
      </c>
      <c r="B206" t="s">
        <v>141</v>
      </c>
      <c r="C206" s="1">
        <v>34.33</v>
      </c>
    </row>
    <row r="207" spans="1:3" x14ac:dyDescent="0.2">
      <c r="A207" s="26">
        <v>42375</v>
      </c>
      <c r="B207" t="s">
        <v>141</v>
      </c>
      <c r="C207" s="1">
        <v>1.1699999999999946</v>
      </c>
    </row>
    <row r="208" spans="1:3" x14ac:dyDescent="0.2">
      <c r="A208" s="26">
        <v>42376</v>
      </c>
      <c r="B208" t="s">
        <v>141</v>
      </c>
      <c r="C208" s="1">
        <v>25.800000000000011</v>
      </c>
    </row>
    <row r="209" spans="1:3" x14ac:dyDescent="0.2">
      <c r="A209" s="26">
        <v>42377</v>
      </c>
      <c r="B209" t="s">
        <v>140</v>
      </c>
      <c r="C209" s="1">
        <v>-8.269999999999996</v>
      </c>
    </row>
    <row r="210" spans="1:3" x14ac:dyDescent="0.2">
      <c r="A210" s="26">
        <v>42378</v>
      </c>
      <c r="B210" t="s">
        <v>140</v>
      </c>
      <c r="C210" s="1">
        <v>-97.859999999999985</v>
      </c>
    </row>
    <row r="211" spans="1:3" x14ac:dyDescent="0.2">
      <c r="A211" s="26">
        <v>42379</v>
      </c>
      <c r="B211" t="s">
        <v>140</v>
      </c>
      <c r="C211" s="1">
        <v>-2.9699999999999989</v>
      </c>
    </row>
    <row r="212" spans="1:3" x14ac:dyDescent="0.2">
      <c r="A212" s="26">
        <v>42380</v>
      </c>
      <c r="B212" t="s">
        <v>140</v>
      </c>
      <c r="C212" s="1">
        <v>-33.699999999999996</v>
      </c>
    </row>
    <row r="213" spans="1:3" x14ac:dyDescent="0.2">
      <c r="A213" s="26">
        <v>42381</v>
      </c>
      <c r="B213" t="s">
        <v>140</v>
      </c>
      <c r="C213" s="1">
        <v>-36.800000000000004</v>
      </c>
    </row>
    <row r="214" spans="1:3" x14ac:dyDescent="0.2">
      <c r="A214" s="26">
        <v>42382</v>
      </c>
      <c r="B214" t="s">
        <v>141</v>
      </c>
      <c r="C214" s="1">
        <v>7.4699999999999989</v>
      </c>
    </row>
    <row r="215" spans="1:3" x14ac:dyDescent="0.2">
      <c r="A215" s="26">
        <v>42383</v>
      </c>
      <c r="B215" t="s">
        <v>140</v>
      </c>
      <c r="C215" s="1">
        <v>-114.55999999999999</v>
      </c>
    </row>
    <row r="216" spans="1:3" x14ac:dyDescent="0.2">
      <c r="A216" s="26">
        <v>42384</v>
      </c>
      <c r="B216" t="s">
        <v>140</v>
      </c>
      <c r="C216" s="1">
        <v>-121.57</v>
      </c>
    </row>
    <row r="217" spans="1:3" x14ac:dyDescent="0.2">
      <c r="A217" s="26">
        <v>42385</v>
      </c>
      <c r="B217" t="s">
        <v>140</v>
      </c>
      <c r="C217" s="1">
        <v>-28.920000000000016</v>
      </c>
    </row>
    <row r="218" spans="1:3" x14ac:dyDescent="0.2">
      <c r="A218" s="26">
        <v>42386</v>
      </c>
      <c r="B218" t="s">
        <v>141</v>
      </c>
      <c r="C218" s="1">
        <v>97.619999999999976</v>
      </c>
    </row>
    <row r="219" spans="1:3" x14ac:dyDescent="0.2">
      <c r="A219" s="26">
        <v>42387</v>
      </c>
      <c r="B219" t="s">
        <v>140</v>
      </c>
      <c r="C219" s="1">
        <v>-10.010000000000005</v>
      </c>
    </row>
    <row r="220" spans="1:3" x14ac:dyDescent="0.2">
      <c r="A220" s="26">
        <v>42388</v>
      </c>
      <c r="B220" t="s">
        <v>141</v>
      </c>
      <c r="C220" s="1">
        <v>25.039999999999996</v>
      </c>
    </row>
    <row r="221" spans="1:3" x14ac:dyDescent="0.2">
      <c r="A221" s="26">
        <v>42389</v>
      </c>
      <c r="B221" t="s">
        <v>140</v>
      </c>
      <c r="C221" s="1">
        <v>-62.47999999999999</v>
      </c>
    </row>
    <row r="222" spans="1:3" x14ac:dyDescent="0.2">
      <c r="A222" s="26">
        <v>42390</v>
      </c>
      <c r="B222" t="s">
        <v>140</v>
      </c>
      <c r="C222" s="1">
        <v>-18.079999999999998</v>
      </c>
    </row>
    <row r="223" spans="1:3" x14ac:dyDescent="0.2">
      <c r="A223" s="26">
        <v>42391</v>
      </c>
      <c r="B223" t="s">
        <v>140</v>
      </c>
      <c r="C223" s="1">
        <v>-39.119999999999997</v>
      </c>
    </row>
    <row r="224" spans="1:3" x14ac:dyDescent="0.2">
      <c r="A224" s="26">
        <v>42392</v>
      </c>
      <c r="B224" t="s">
        <v>141</v>
      </c>
      <c r="C224" s="1">
        <v>100.16000000000001</v>
      </c>
    </row>
    <row r="225" spans="1:3" x14ac:dyDescent="0.2">
      <c r="A225" s="26">
        <v>42393</v>
      </c>
      <c r="B225" t="s">
        <v>140</v>
      </c>
      <c r="C225" s="1">
        <v>-93</v>
      </c>
    </row>
    <row r="226" spans="1:3" x14ac:dyDescent="0.2">
      <c r="A226" s="26">
        <v>42394</v>
      </c>
      <c r="B226" t="s">
        <v>140</v>
      </c>
      <c r="C226" s="1">
        <v>-72.66</v>
      </c>
    </row>
    <row r="227" spans="1:3" x14ac:dyDescent="0.2">
      <c r="A227" s="26">
        <v>42395</v>
      </c>
      <c r="B227" t="s">
        <v>141</v>
      </c>
      <c r="C227" s="1">
        <v>7.0499999999999972</v>
      </c>
    </row>
    <row r="228" spans="1:3" x14ac:dyDescent="0.2">
      <c r="A228" s="26">
        <v>42396</v>
      </c>
      <c r="B228" t="s">
        <v>140</v>
      </c>
      <c r="C228" s="1">
        <v>-49.650000000000006</v>
      </c>
    </row>
    <row r="229" spans="1:3" x14ac:dyDescent="0.2">
      <c r="A229" s="26">
        <v>42397</v>
      </c>
      <c r="B229" t="s">
        <v>141</v>
      </c>
      <c r="C229" s="1">
        <v>85.31</v>
      </c>
    </row>
    <row r="230" spans="1:3" x14ac:dyDescent="0.2">
      <c r="A230" s="26">
        <v>42398</v>
      </c>
      <c r="B230" t="s">
        <v>140</v>
      </c>
      <c r="C230" s="1">
        <v>-17.72</v>
      </c>
    </row>
    <row r="231" spans="1:3" x14ac:dyDescent="0.2">
      <c r="A231" s="26">
        <v>42399</v>
      </c>
      <c r="B231" t="s">
        <v>141</v>
      </c>
      <c r="C231" s="1">
        <v>146.01</v>
      </c>
    </row>
    <row r="232" spans="1:3" x14ac:dyDescent="0.2">
      <c r="A232" s="26">
        <v>42400</v>
      </c>
      <c r="B232" t="s">
        <v>140</v>
      </c>
      <c r="C232" s="1">
        <v>-48.35</v>
      </c>
    </row>
    <row r="233" spans="1:3" x14ac:dyDescent="0.2">
      <c r="A233" s="26">
        <v>42401</v>
      </c>
      <c r="B233" t="s">
        <v>141</v>
      </c>
      <c r="C233" s="1">
        <v>32.449999999999989</v>
      </c>
    </row>
    <row r="234" spans="1:3" x14ac:dyDescent="0.2">
      <c r="A234" s="26">
        <v>42402</v>
      </c>
      <c r="B234" t="s">
        <v>141</v>
      </c>
      <c r="C234" s="1">
        <v>30.260000000000005</v>
      </c>
    </row>
    <row r="235" spans="1:3" x14ac:dyDescent="0.2">
      <c r="A235" s="26">
        <v>42403</v>
      </c>
      <c r="B235" t="s">
        <v>140</v>
      </c>
      <c r="C235" s="1">
        <v>-75.819999999999993</v>
      </c>
    </row>
    <row r="236" spans="1:3" x14ac:dyDescent="0.2">
      <c r="A236" s="26">
        <v>42404</v>
      </c>
      <c r="B236" t="s">
        <v>140</v>
      </c>
      <c r="C236" s="1">
        <v>-66.830000000000013</v>
      </c>
    </row>
    <row r="237" spans="1:3" x14ac:dyDescent="0.2">
      <c r="A237" s="26">
        <v>42405</v>
      </c>
      <c r="B237" t="s">
        <v>141</v>
      </c>
      <c r="C237" s="1">
        <v>0.70000000000000284</v>
      </c>
    </row>
    <row r="238" spans="1:3" x14ac:dyDescent="0.2">
      <c r="A238" s="26">
        <v>42406</v>
      </c>
      <c r="B238" t="s">
        <v>141</v>
      </c>
      <c r="C238" s="1">
        <v>8.1599999999999966</v>
      </c>
    </row>
    <row r="239" spans="1:3" x14ac:dyDescent="0.2">
      <c r="A239" s="26">
        <v>42407</v>
      </c>
      <c r="B239" t="s">
        <v>140</v>
      </c>
      <c r="C239" s="1">
        <v>-57.48</v>
      </c>
    </row>
    <row r="240" spans="1:3" x14ac:dyDescent="0.2">
      <c r="A240" s="26">
        <v>42408</v>
      </c>
      <c r="B240" t="s">
        <v>141</v>
      </c>
      <c r="C240" s="1">
        <v>160.82999999999998</v>
      </c>
    </row>
    <row r="241" spans="1:3" x14ac:dyDescent="0.2">
      <c r="A241" s="26">
        <v>42409</v>
      </c>
      <c r="B241" t="s">
        <v>141</v>
      </c>
      <c r="C241" s="1">
        <v>0.82000000000000739</v>
      </c>
    </row>
    <row r="242" spans="1:3" x14ac:dyDescent="0.2">
      <c r="A242" s="26">
        <v>42410</v>
      </c>
      <c r="B242" t="s">
        <v>140</v>
      </c>
      <c r="C242" s="1">
        <v>-1.3700000000000045</v>
      </c>
    </row>
    <row r="243" spans="1:3" x14ac:dyDescent="0.2">
      <c r="A243" s="26">
        <v>42411</v>
      </c>
      <c r="B243" t="s">
        <v>141</v>
      </c>
      <c r="C243" s="1">
        <v>32.879999999999995</v>
      </c>
    </row>
    <row r="244" spans="1:3" x14ac:dyDescent="0.2">
      <c r="A244" s="26">
        <v>42412</v>
      </c>
      <c r="B244" t="s">
        <v>141</v>
      </c>
      <c r="C244" s="1">
        <v>75.879999999999981</v>
      </c>
    </row>
    <row r="245" spans="1:3" x14ac:dyDescent="0.2">
      <c r="A245" s="26">
        <v>42413</v>
      </c>
      <c r="B245" t="s">
        <v>141</v>
      </c>
      <c r="C245" s="1">
        <v>99.84999999999998</v>
      </c>
    </row>
    <row r="246" spans="1:3" x14ac:dyDescent="0.2">
      <c r="A246" s="26">
        <v>42414</v>
      </c>
      <c r="B246" t="s">
        <v>140</v>
      </c>
      <c r="C246" s="1">
        <v>-39.960000000000008</v>
      </c>
    </row>
    <row r="247" spans="1:3" x14ac:dyDescent="0.2">
      <c r="A247" s="26">
        <v>42415</v>
      </c>
      <c r="B247" t="s">
        <v>140</v>
      </c>
      <c r="C247" s="1">
        <v>-7.1299999999999955</v>
      </c>
    </row>
    <row r="248" spans="1:3" x14ac:dyDescent="0.2">
      <c r="A248" s="26">
        <v>42416</v>
      </c>
      <c r="B248" t="s">
        <v>140</v>
      </c>
      <c r="C248" s="1">
        <v>-38.409999999999997</v>
      </c>
    </row>
    <row r="249" spans="1:3" x14ac:dyDescent="0.2">
      <c r="A249" s="26">
        <v>42417</v>
      </c>
      <c r="B249" t="s">
        <v>141</v>
      </c>
      <c r="C249" s="1">
        <v>84.800000000000011</v>
      </c>
    </row>
    <row r="250" spans="1:3" x14ac:dyDescent="0.2">
      <c r="A250" s="26">
        <v>42418</v>
      </c>
      <c r="B250" t="s">
        <v>141</v>
      </c>
      <c r="C250" s="1">
        <v>122.35</v>
      </c>
    </row>
    <row r="251" spans="1:3" x14ac:dyDescent="0.2">
      <c r="A251" s="26">
        <v>42419</v>
      </c>
      <c r="B251" t="s">
        <v>141</v>
      </c>
      <c r="C251" s="1">
        <v>139.37</v>
      </c>
    </row>
    <row r="252" spans="1:3" x14ac:dyDescent="0.2">
      <c r="A252" s="26">
        <v>42420</v>
      </c>
      <c r="B252" t="s">
        <v>140</v>
      </c>
      <c r="C252" s="1">
        <v>-74.53</v>
      </c>
    </row>
    <row r="253" spans="1:3" x14ac:dyDescent="0.2">
      <c r="A253" s="26">
        <v>42421</v>
      </c>
      <c r="B253" t="s">
        <v>140</v>
      </c>
      <c r="C253" s="1">
        <v>-50.18</v>
      </c>
    </row>
    <row r="254" spans="1:3" x14ac:dyDescent="0.2">
      <c r="A254" s="26">
        <v>42422</v>
      </c>
      <c r="B254" t="s">
        <v>140</v>
      </c>
      <c r="C254" s="1">
        <v>-7.639999999999997</v>
      </c>
    </row>
    <row r="255" spans="1:3" x14ac:dyDescent="0.2">
      <c r="A255" s="26">
        <v>42423</v>
      </c>
      <c r="B255" t="s">
        <v>140</v>
      </c>
      <c r="C255" s="1">
        <v>-3.3699999999999903</v>
      </c>
    </row>
    <row r="256" spans="1:3" x14ac:dyDescent="0.2">
      <c r="A256" s="26">
        <v>42424</v>
      </c>
      <c r="B256" t="s">
        <v>140</v>
      </c>
      <c r="C256" s="1">
        <v>-118.74000000000001</v>
      </c>
    </row>
    <row r="257" spans="1:3" x14ac:dyDescent="0.2">
      <c r="A257" s="26">
        <v>42425</v>
      </c>
      <c r="B257" t="s">
        <v>141</v>
      </c>
      <c r="C257" s="1">
        <v>94.36</v>
      </c>
    </row>
    <row r="258" spans="1:3" x14ac:dyDescent="0.2">
      <c r="A258" s="26">
        <v>42426</v>
      </c>
      <c r="B258" t="s">
        <v>141</v>
      </c>
      <c r="C258" s="1">
        <v>13.20999999999998</v>
      </c>
    </row>
    <row r="259" spans="1:3" x14ac:dyDescent="0.2">
      <c r="A259" s="26">
        <v>42427</v>
      </c>
      <c r="B259" t="s">
        <v>140</v>
      </c>
      <c r="C259" s="1">
        <v>-91.23</v>
      </c>
    </row>
    <row r="260" spans="1:3" x14ac:dyDescent="0.2">
      <c r="A260" s="26">
        <v>42428</v>
      </c>
      <c r="B260" t="s">
        <v>140</v>
      </c>
      <c r="C260" s="1">
        <v>-4.5499999999999972</v>
      </c>
    </row>
    <row r="261" spans="1:3" x14ac:dyDescent="0.2">
      <c r="A261" s="26">
        <v>42429</v>
      </c>
      <c r="B261" t="s">
        <v>140</v>
      </c>
      <c r="C261" s="1">
        <v>-85.31</v>
      </c>
    </row>
    <row r="262" spans="1:3" x14ac:dyDescent="0.2">
      <c r="A262" s="26">
        <v>42430</v>
      </c>
      <c r="B262" t="s">
        <v>140</v>
      </c>
      <c r="C262" s="1">
        <v>-74.349999999999994</v>
      </c>
    </row>
    <row r="263" spans="1:3" x14ac:dyDescent="0.2">
      <c r="A263" s="26">
        <v>42431</v>
      </c>
      <c r="B263" t="s">
        <v>141</v>
      </c>
      <c r="C263" s="1">
        <v>42.590000000000011</v>
      </c>
    </row>
    <row r="264" spans="1:3" x14ac:dyDescent="0.2">
      <c r="A264" s="26">
        <v>42432</v>
      </c>
      <c r="B264" t="s">
        <v>140</v>
      </c>
      <c r="C264" s="1">
        <v>-14.769999999999996</v>
      </c>
    </row>
    <row r="265" spans="1:3" x14ac:dyDescent="0.2">
      <c r="A265" s="26">
        <v>42433</v>
      </c>
      <c r="B265" t="s">
        <v>141</v>
      </c>
      <c r="C265" s="1">
        <v>95.18</v>
      </c>
    </row>
    <row r="266" spans="1:3" x14ac:dyDescent="0.2">
      <c r="A266" s="26">
        <v>42434</v>
      </c>
      <c r="B266" t="s">
        <v>141</v>
      </c>
      <c r="C266" s="1">
        <v>91.109999999999985</v>
      </c>
    </row>
    <row r="267" spans="1:3" x14ac:dyDescent="0.2">
      <c r="A267" s="26">
        <v>42435</v>
      </c>
      <c r="B267" t="s">
        <v>140</v>
      </c>
      <c r="C267" s="1">
        <v>-85.62</v>
      </c>
    </row>
    <row r="268" spans="1:3" x14ac:dyDescent="0.2">
      <c r="A268" s="26">
        <v>42436</v>
      </c>
      <c r="B268" t="s">
        <v>140</v>
      </c>
      <c r="C268" s="1">
        <v>-61.569999999999979</v>
      </c>
    </row>
    <row r="269" spans="1:3" x14ac:dyDescent="0.2">
      <c r="A269" s="26">
        <v>42437</v>
      </c>
      <c r="B269" t="s">
        <v>141</v>
      </c>
      <c r="C269" s="1">
        <v>123.15999999999998</v>
      </c>
    </row>
    <row r="270" spans="1:3" x14ac:dyDescent="0.2">
      <c r="A270" s="26">
        <v>42438</v>
      </c>
      <c r="B270" t="s">
        <v>141</v>
      </c>
      <c r="C270" s="1">
        <v>158.47999999999999</v>
      </c>
    </row>
    <row r="271" spans="1:3" x14ac:dyDescent="0.2">
      <c r="A271" s="26">
        <v>42439</v>
      </c>
      <c r="B271" t="s">
        <v>141</v>
      </c>
      <c r="C271" s="1">
        <v>59.179999999999978</v>
      </c>
    </row>
    <row r="272" spans="1:3" x14ac:dyDescent="0.2">
      <c r="A272" s="26">
        <v>42440</v>
      </c>
      <c r="B272" t="s">
        <v>140</v>
      </c>
      <c r="C272" s="1">
        <v>-31.049999999999983</v>
      </c>
    </row>
    <row r="273" spans="1:3" x14ac:dyDescent="0.2">
      <c r="A273" s="26">
        <v>42441</v>
      </c>
      <c r="B273" t="s">
        <v>140</v>
      </c>
      <c r="C273" s="1">
        <v>-86.760000000000019</v>
      </c>
    </row>
    <row r="274" spans="1:3" x14ac:dyDescent="0.2">
      <c r="A274" s="26">
        <v>42442</v>
      </c>
      <c r="B274" t="s">
        <v>140</v>
      </c>
      <c r="C274" s="1">
        <v>-32.81</v>
      </c>
    </row>
    <row r="275" spans="1:3" x14ac:dyDescent="0.2">
      <c r="A275" s="26">
        <v>42443</v>
      </c>
      <c r="B275" t="s">
        <v>140</v>
      </c>
      <c r="C275" s="1">
        <v>-153.28</v>
      </c>
    </row>
    <row r="276" spans="1:3" x14ac:dyDescent="0.2">
      <c r="A276" s="26">
        <v>42444</v>
      </c>
      <c r="B276" t="s">
        <v>141</v>
      </c>
      <c r="C276" s="1">
        <v>62.239999999999981</v>
      </c>
    </row>
    <row r="277" spans="1:3" x14ac:dyDescent="0.2">
      <c r="A277" s="26">
        <v>42445</v>
      </c>
      <c r="B277" t="s">
        <v>140</v>
      </c>
      <c r="C277" s="1">
        <v>-29.329999999999984</v>
      </c>
    </row>
    <row r="278" spans="1:3" x14ac:dyDescent="0.2">
      <c r="A278" s="26">
        <v>42446</v>
      </c>
      <c r="B278" t="s">
        <v>140</v>
      </c>
      <c r="C278" s="1">
        <v>-54.759999999999991</v>
      </c>
    </row>
    <row r="279" spans="1:3" x14ac:dyDescent="0.2">
      <c r="A279" s="26">
        <v>42447</v>
      </c>
      <c r="B279" t="s">
        <v>140</v>
      </c>
      <c r="C279" s="1">
        <v>-59.86999999999999</v>
      </c>
    </row>
    <row r="280" spans="1:3" x14ac:dyDescent="0.2">
      <c r="A280" s="26">
        <v>42448</v>
      </c>
      <c r="B280" t="s">
        <v>140</v>
      </c>
      <c r="C280" s="1">
        <v>-81.87</v>
      </c>
    </row>
    <row r="281" spans="1:3" x14ac:dyDescent="0.2">
      <c r="A281" s="26">
        <v>42449</v>
      </c>
      <c r="B281" t="s">
        <v>141</v>
      </c>
      <c r="C281" s="1">
        <v>5.2199999999999847</v>
      </c>
    </row>
    <row r="282" spans="1:3" x14ac:dyDescent="0.2">
      <c r="A282" s="26">
        <v>42450</v>
      </c>
      <c r="B282" t="s">
        <v>140</v>
      </c>
      <c r="C282" s="1">
        <v>-10.899999999999991</v>
      </c>
    </row>
    <row r="283" spans="1:3" x14ac:dyDescent="0.2">
      <c r="A283" s="26">
        <v>42451</v>
      </c>
      <c r="B283" t="s">
        <v>140</v>
      </c>
      <c r="C283" s="1">
        <v>-44.429999999999978</v>
      </c>
    </row>
    <row r="284" spans="1:3" x14ac:dyDescent="0.2">
      <c r="A284" s="26">
        <v>42452</v>
      </c>
      <c r="B284" t="s">
        <v>140</v>
      </c>
      <c r="C284" s="1">
        <v>-131.4</v>
      </c>
    </row>
    <row r="285" spans="1:3" x14ac:dyDescent="0.2">
      <c r="A285" s="26">
        <v>42453</v>
      </c>
      <c r="B285" t="s">
        <v>141</v>
      </c>
      <c r="C285" s="1">
        <v>55.460000000000008</v>
      </c>
    </row>
    <row r="286" spans="1:3" x14ac:dyDescent="0.2">
      <c r="A286" s="26">
        <v>42454</v>
      </c>
      <c r="B286" t="s">
        <v>140</v>
      </c>
      <c r="C286" s="1">
        <v>-36.92</v>
      </c>
    </row>
    <row r="287" spans="1:3" x14ac:dyDescent="0.2">
      <c r="A287" s="26">
        <v>42455</v>
      </c>
      <c r="B287" t="s">
        <v>141</v>
      </c>
      <c r="C287" s="1">
        <v>30.059999999999974</v>
      </c>
    </row>
    <row r="288" spans="1:3" x14ac:dyDescent="0.2">
      <c r="A288" s="26">
        <v>42456</v>
      </c>
      <c r="B288" t="s">
        <v>140</v>
      </c>
      <c r="C288" s="1">
        <v>-32.25</v>
      </c>
    </row>
    <row r="289" spans="1:3" x14ac:dyDescent="0.2">
      <c r="A289" s="26">
        <v>42457</v>
      </c>
      <c r="B289" t="s">
        <v>140</v>
      </c>
      <c r="C289" s="1">
        <v>-34.099999999999994</v>
      </c>
    </row>
    <row r="290" spans="1:3" x14ac:dyDescent="0.2">
      <c r="A290" s="26">
        <v>42458</v>
      </c>
      <c r="B290" t="s">
        <v>141</v>
      </c>
      <c r="C290" s="1">
        <v>68.789999999999992</v>
      </c>
    </row>
    <row r="291" spans="1:3" x14ac:dyDescent="0.2">
      <c r="A291" s="26">
        <v>42459</v>
      </c>
      <c r="B291" t="s">
        <v>141</v>
      </c>
      <c r="C291" s="1">
        <v>120.38</v>
      </c>
    </row>
    <row r="292" spans="1:3" x14ac:dyDescent="0.2">
      <c r="A292" s="26">
        <v>42460</v>
      </c>
      <c r="B292" t="s">
        <v>140</v>
      </c>
      <c r="C292" s="1">
        <v>-92.95</v>
      </c>
    </row>
    <row r="293" spans="1:3" x14ac:dyDescent="0.2">
      <c r="A293" s="26">
        <v>42461</v>
      </c>
      <c r="B293" t="s">
        <v>141</v>
      </c>
      <c r="C293" s="1">
        <v>50.410000000000004</v>
      </c>
    </row>
    <row r="294" spans="1:3" x14ac:dyDescent="0.2">
      <c r="A294" s="26">
        <v>42462</v>
      </c>
      <c r="B294" t="s">
        <v>141</v>
      </c>
      <c r="C294" s="1">
        <v>47.410000000000004</v>
      </c>
    </row>
    <row r="295" spans="1:3" x14ac:dyDescent="0.2">
      <c r="A295" s="26">
        <v>42463</v>
      </c>
      <c r="B295" t="s">
        <v>140</v>
      </c>
      <c r="C295" s="1">
        <v>-9.0599999999999881</v>
      </c>
    </row>
    <row r="296" spans="1:3" x14ac:dyDescent="0.2">
      <c r="A296" s="26">
        <v>42464</v>
      </c>
      <c r="B296" t="s">
        <v>141</v>
      </c>
      <c r="C296" s="1">
        <v>60.63000000000001</v>
      </c>
    </row>
    <row r="297" spans="1:3" x14ac:dyDescent="0.2">
      <c r="A297" s="26">
        <v>42465</v>
      </c>
      <c r="B297" t="s">
        <v>140</v>
      </c>
      <c r="C297" s="1">
        <v>-7.8199999999999932</v>
      </c>
    </row>
    <row r="298" spans="1:3" x14ac:dyDescent="0.2">
      <c r="A298" s="26">
        <v>42466</v>
      </c>
      <c r="B298" t="s">
        <v>141</v>
      </c>
      <c r="C298" s="1">
        <v>16.759999999999994</v>
      </c>
    </row>
    <row r="299" spans="1:3" x14ac:dyDescent="0.2">
      <c r="A299" s="26">
        <v>42467</v>
      </c>
      <c r="B299" t="s">
        <v>140</v>
      </c>
      <c r="C299" s="1">
        <v>-58.09</v>
      </c>
    </row>
    <row r="300" spans="1:3" x14ac:dyDescent="0.2">
      <c r="A300" s="26">
        <v>42468</v>
      </c>
      <c r="B300" t="s">
        <v>140</v>
      </c>
      <c r="C300" s="1">
        <v>-124.32999999999998</v>
      </c>
    </row>
    <row r="301" spans="1:3" x14ac:dyDescent="0.2">
      <c r="A301" s="26">
        <v>42469</v>
      </c>
      <c r="B301" t="s">
        <v>141</v>
      </c>
      <c r="C301" s="1">
        <v>44.039999999999978</v>
      </c>
    </row>
    <row r="302" spans="1:3" x14ac:dyDescent="0.2">
      <c r="A302" s="26">
        <v>42470</v>
      </c>
      <c r="B302" t="s">
        <v>140</v>
      </c>
      <c r="C302" s="1">
        <v>-42.519999999999982</v>
      </c>
    </row>
    <row r="303" spans="1:3" x14ac:dyDescent="0.2">
      <c r="A303" s="26">
        <v>42471</v>
      </c>
      <c r="B303" t="s">
        <v>140</v>
      </c>
      <c r="C303" s="1">
        <v>-51.61</v>
      </c>
    </row>
    <row r="304" spans="1:3" x14ac:dyDescent="0.2">
      <c r="A304" s="26">
        <v>42472</v>
      </c>
      <c r="B304" t="s">
        <v>140</v>
      </c>
      <c r="C304" s="1">
        <v>-20.970000000000006</v>
      </c>
    </row>
    <row r="305" spans="1:3" x14ac:dyDescent="0.2">
      <c r="A305" s="26">
        <v>42473</v>
      </c>
      <c r="B305" t="s">
        <v>140</v>
      </c>
      <c r="C305" s="1">
        <v>-98.509999999999991</v>
      </c>
    </row>
    <row r="306" spans="1:3" x14ac:dyDescent="0.2">
      <c r="A306" s="26">
        <v>42474</v>
      </c>
      <c r="B306" t="s">
        <v>141</v>
      </c>
      <c r="C306" s="1">
        <v>154.64999999999998</v>
      </c>
    </row>
    <row r="307" spans="1:3" x14ac:dyDescent="0.2">
      <c r="A307" s="26">
        <v>42475</v>
      </c>
      <c r="B307" t="s">
        <v>141</v>
      </c>
      <c r="C307" s="1">
        <v>5.6099999999999852</v>
      </c>
    </row>
    <row r="308" spans="1:3" x14ac:dyDescent="0.2">
      <c r="A308" s="26">
        <v>42476</v>
      </c>
      <c r="B308" t="s">
        <v>141</v>
      </c>
      <c r="C308" s="1">
        <v>56.49</v>
      </c>
    </row>
    <row r="309" spans="1:3" x14ac:dyDescent="0.2">
      <c r="A309" s="26">
        <v>42477</v>
      </c>
      <c r="B309" t="s">
        <v>141</v>
      </c>
      <c r="C309" s="1">
        <v>46.019999999999982</v>
      </c>
    </row>
    <row r="310" spans="1:3" x14ac:dyDescent="0.2">
      <c r="A310" s="26">
        <v>42478</v>
      </c>
      <c r="B310" t="s">
        <v>140</v>
      </c>
      <c r="C310" s="1">
        <v>-146.05000000000001</v>
      </c>
    </row>
    <row r="311" spans="1:3" x14ac:dyDescent="0.2">
      <c r="A311" s="26">
        <v>42479</v>
      </c>
      <c r="B311" t="s">
        <v>141</v>
      </c>
      <c r="C311" s="1">
        <v>127.79999999999998</v>
      </c>
    </row>
    <row r="312" spans="1:3" x14ac:dyDescent="0.2">
      <c r="A312" s="26">
        <v>42480</v>
      </c>
      <c r="B312" t="s">
        <v>141</v>
      </c>
      <c r="C312" s="1">
        <v>18.72</v>
      </c>
    </row>
    <row r="313" spans="1:3" x14ac:dyDescent="0.2">
      <c r="A313" s="26">
        <v>42481</v>
      </c>
      <c r="B313" t="s">
        <v>141</v>
      </c>
      <c r="C313" s="1">
        <v>54.979999999999976</v>
      </c>
    </row>
    <row r="314" spans="1:3" x14ac:dyDescent="0.2">
      <c r="A314" s="26">
        <v>42482</v>
      </c>
      <c r="B314" t="s">
        <v>141</v>
      </c>
      <c r="C314" s="1">
        <v>23.290000000000006</v>
      </c>
    </row>
    <row r="315" spans="1:3" x14ac:dyDescent="0.2">
      <c r="A315" s="26">
        <v>42483</v>
      </c>
      <c r="B315" t="s">
        <v>141</v>
      </c>
      <c r="C315" s="1">
        <v>114.75</v>
      </c>
    </row>
    <row r="316" spans="1:3" x14ac:dyDescent="0.2">
      <c r="A316" s="26">
        <v>42484</v>
      </c>
      <c r="B316" t="s">
        <v>140</v>
      </c>
      <c r="C316" s="1">
        <v>-18.079999999999998</v>
      </c>
    </row>
    <row r="317" spans="1:3" x14ac:dyDescent="0.2">
      <c r="A317" s="26">
        <v>42485</v>
      </c>
      <c r="B317" t="s">
        <v>140</v>
      </c>
      <c r="C317" s="1">
        <v>-106.09</v>
      </c>
    </row>
    <row r="318" spans="1:3" x14ac:dyDescent="0.2">
      <c r="A318" s="26">
        <v>42486</v>
      </c>
      <c r="B318" t="s">
        <v>141</v>
      </c>
      <c r="C318" s="1">
        <v>33.03</v>
      </c>
    </row>
    <row r="319" spans="1:3" x14ac:dyDescent="0.2">
      <c r="A319" s="26">
        <v>42487</v>
      </c>
      <c r="B319" t="s">
        <v>141</v>
      </c>
      <c r="C319" s="1">
        <v>31.620000000000012</v>
      </c>
    </row>
    <row r="320" spans="1:3" x14ac:dyDescent="0.2">
      <c r="A320" s="26">
        <v>42488</v>
      </c>
      <c r="B320" t="s">
        <v>140</v>
      </c>
      <c r="C320" s="1">
        <v>-3.8499999999999943</v>
      </c>
    </row>
    <row r="321" spans="1:3" x14ac:dyDescent="0.2">
      <c r="A321" s="26">
        <v>42489</v>
      </c>
      <c r="B321" t="s">
        <v>140</v>
      </c>
      <c r="C321" s="1">
        <v>-42.79</v>
      </c>
    </row>
    <row r="322" spans="1:3" x14ac:dyDescent="0.2">
      <c r="A322" s="26">
        <v>42490</v>
      </c>
      <c r="B322" t="s">
        <v>140</v>
      </c>
      <c r="C322" s="1">
        <v>-72.36999999999999</v>
      </c>
    </row>
    <row r="323" spans="1:3" x14ac:dyDescent="0.2">
      <c r="A323" s="26">
        <v>42491</v>
      </c>
      <c r="B323" t="s">
        <v>141</v>
      </c>
      <c r="C323" s="1">
        <v>64.31</v>
      </c>
    </row>
    <row r="324" spans="1:3" x14ac:dyDescent="0.2">
      <c r="A324" s="26">
        <v>42492</v>
      </c>
      <c r="B324" t="s">
        <v>141</v>
      </c>
      <c r="C324" s="1">
        <v>19.790000000000006</v>
      </c>
    </row>
    <row r="325" spans="1:3" x14ac:dyDescent="0.2">
      <c r="A325" s="26">
        <v>42493</v>
      </c>
      <c r="B325" t="s">
        <v>141</v>
      </c>
      <c r="C325" s="1">
        <v>48.449999999999974</v>
      </c>
    </row>
    <row r="326" spans="1:3" x14ac:dyDescent="0.2">
      <c r="A326" s="26">
        <v>42494</v>
      </c>
      <c r="B326" t="s">
        <v>140</v>
      </c>
      <c r="C326" s="1">
        <v>-44.95</v>
      </c>
    </row>
    <row r="327" spans="1:3" x14ac:dyDescent="0.2">
      <c r="A327" s="26">
        <v>42495</v>
      </c>
      <c r="B327" t="s">
        <v>140</v>
      </c>
      <c r="C327" s="1">
        <v>-19.090000000000003</v>
      </c>
    </row>
    <row r="328" spans="1:3" x14ac:dyDescent="0.2">
      <c r="A328" s="26">
        <v>42496</v>
      </c>
      <c r="B328" t="s">
        <v>141</v>
      </c>
      <c r="C328" s="1">
        <v>114.54999999999998</v>
      </c>
    </row>
    <row r="329" spans="1:3" x14ac:dyDescent="0.2">
      <c r="A329" s="26">
        <v>42497</v>
      </c>
      <c r="B329" t="s">
        <v>140</v>
      </c>
      <c r="C329" s="1">
        <v>-38.569999999999993</v>
      </c>
    </row>
    <row r="330" spans="1:3" x14ac:dyDescent="0.2">
      <c r="A330" s="26">
        <v>42498</v>
      </c>
      <c r="B330" t="s">
        <v>141</v>
      </c>
      <c r="C330" s="1">
        <v>63.050000000000011</v>
      </c>
    </row>
    <row r="331" spans="1:3" x14ac:dyDescent="0.2">
      <c r="A331" s="26">
        <v>42499</v>
      </c>
      <c r="B331" t="s">
        <v>140</v>
      </c>
      <c r="C331" s="1">
        <v>-30.860000000000014</v>
      </c>
    </row>
    <row r="332" spans="1:3" x14ac:dyDescent="0.2">
      <c r="A332" s="26">
        <v>42500</v>
      </c>
      <c r="B332" t="s">
        <v>140</v>
      </c>
      <c r="C332" s="1">
        <v>-55.349999999999994</v>
      </c>
    </row>
    <row r="333" spans="1:3" x14ac:dyDescent="0.2">
      <c r="A333" s="26">
        <v>42501</v>
      </c>
      <c r="B333" t="s">
        <v>140</v>
      </c>
      <c r="C333" s="1">
        <v>-79.040000000000006</v>
      </c>
    </row>
    <row r="334" spans="1:3" x14ac:dyDescent="0.2">
      <c r="A334" s="26">
        <v>42502</v>
      </c>
      <c r="B334" t="s">
        <v>140</v>
      </c>
      <c r="C334" s="1">
        <v>-56.410000000000004</v>
      </c>
    </row>
    <row r="335" spans="1:3" x14ac:dyDescent="0.2">
      <c r="A335" s="26">
        <v>42503</v>
      </c>
      <c r="B335" t="s">
        <v>141</v>
      </c>
      <c r="C335" s="1">
        <v>116.95999999999998</v>
      </c>
    </row>
    <row r="336" spans="1:3" x14ac:dyDescent="0.2">
      <c r="A336" s="26">
        <v>42504</v>
      </c>
      <c r="B336" t="s">
        <v>140</v>
      </c>
      <c r="C336" s="1">
        <v>-32.600000000000009</v>
      </c>
    </row>
    <row r="337" spans="1:3" x14ac:dyDescent="0.2">
      <c r="A337" s="26">
        <v>42505</v>
      </c>
      <c r="B337" t="s">
        <v>140</v>
      </c>
      <c r="C337" s="1">
        <v>-13.5</v>
      </c>
    </row>
    <row r="338" spans="1:3" x14ac:dyDescent="0.2">
      <c r="A338" s="26">
        <v>42506</v>
      </c>
      <c r="B338" t="s">
        <v>141</v>
      </c>
      <c r="C338" s="1">
        <v>106.33999999999999</v>
      </c>
    </row>
    <row r="339" spans="1:3" x14ac:dyDescent="0.2">
      <c r="A339" s="26">
        <v>42507</v>
      </c>
      <c r="B339" t="s">
        <v>140</v>
      </c>
      <c r="C339" s="1">
        <v>-62.299999999999983</v>
      </c>
    </row>
    <row r="340" spans="1:3" x14ac:dyDescent="0.2">
      <c r="A340" s="26">
        <v>42508</v>
      </c>
      <c r="B340" t="s">
        <v>140</v>
      </c>
      <c r="C340" s="1">
        <v>-90.69</v>
      </c>
    </row>
    <row r="341" spans="1:3" x14ac:dyDescent="0.2">
      <c r="A341" s="26">
        <v>42509</v>
      </c>
      <c r="B341" t="s">
        <v>140</v>
      </c>
      <c r="C341" s="1">
        <v>-127.04</v>
      </c>
    </row>
    <row r="342" spans="1:3" x14ac:dyDescent="0.2">
      <c r="A342" s="26">
        <v>42510</v>
      </c>
      <c r="B342" t="s">
        <v>140</v>
      </c>
      <c r="C342" s="1">
        <v>-101.83</v>
      </c>
    </row>
    <row r="343" spans="1:3" x14ac:dyDescent="0.2">
      <c r="A343" s="26">
        <v>42511</v>
      </c>
      <c r="B343" t="s">
        <v>140</v>
      </c>
      <c r="C343" s="1">
        <v>-67.94</v>
      </c>
    </row>
    <row r="344" spans="1:3" x14ac:dyDescent="0.2">
      <c r="A344" s="26">
        <v>42512</v>
      </c>
      <c r="B344" t="s">
        <v>140</v>
      </c>
      <c r="C344" s="1">
        <v>-3.6799999999999926</v>
      </c>
    </row>
    <row r="345" spans="1:3" x14ac:dyDescent="0.2">
      <c r="A345" s="26">
        <v>42513</v>
      </c>
      <c r="B345" t="s">
        <v>141</v>
      </c>
      <c r="C345" s="1">
        <v>66.45</v>
      </c>
    </row>
    <row r="346" spans="1:3" x14ac:dyDescent="0.2">
      <c r="A346" s="26">
        <v>42514</v>
      </c>
      <c r="B346" t="s">
        <v>140</v>
      </c>
      <c r="C346" s="1">
        <v>-17.189999999999998</v>
      </c>
    </row>
    <row r="347" spans="1:3" x14ac:dyDescent="0.2">
      <c r="A347" s="26">
        <v>42515</v>
      </c>
      <c r="B347" t="s">
        <v>140</v>
      </c>
      <c r="C347" s="1">
        <v>-31.669999999999987</v>
      </c>
    </row>
    <row r="348" spans="1:3" x14ac:dyDescent="0.2">
      <c r="A348" s="26">
        <v>42516</v>
      </c>
      <c r="B348" t="s">
        <v>140</v>
      </c>
      <c r="C348" s="1">
        <v>-22.33</v>
      </c>
    </row>
    <row r="349" spans="1:3" x14ac:dyDescent="0.2">
      <c r="A349" s="26">
        <v>42517</v>
      </c>
      <c r="B349" t="s">
        <v>140</v>
      </c>
      <c r="C349" s="1">
        <v>-80.489999999999981</v>
      </c>
    </row>
    <row r="350" spans="1:3" x14ac:dyDescent="0.2">
      <c r="A350" s="26">
        <v>42518</v>
      </c>
      <c r="B350" t="s">
        <v>141</v>
      </c>
      <c r="C350" s="1">
        <v>123.08999999999999</v>
      </c>
    </row>
    <row r="351" spans="1:3" x14ac:dyDescent="0.2">
      <c r="A351" s="26">
        <v>42519</v>
      </c>
      <c r="B351" t="s">
        <v>140</v>
      </c>
      <c r="C351" s="1">
        <v>-36.919999999999995</v>
      </c>
    </row>
    <row r="352" spans="1:3" x14ac:dyDescent="0.2">
      <c r="A352" s="26">
        <v>42520</v>
      </c>
      <c r="B352" t="s">
        <v>140</v>
      </c>
      <c r="C352" s="1">
        <v>-109.53999999999999</v>
      </c>
    </row>
    <row r="353" spans="1:3" x14ac:dyDescent="0.2">
      <c r="A353" s="26">
        <v>42521</v>
      </c>
      <c r="B353" t="s">
        <v>140</v>
      </c>
      <c r="C353" s="1">
        <v>-100.48000000000002</v>
      </c>
    </row>
    <row r="354" spans="1:3" x14ac:dyDescent="0.2">
      <c r="A354" s="26">
        <v>42522</v>
      </c>
      <c r="B354" t="s">
        <v>140</v>
      </c>
      <c r="C354" s="1">
        <v>-114.91</v>
      </c>
    </row>
    <row r="355" spans="1:3" x14ac:dyDescent="0.2">
      <c r="A355" s="26">
        <v>42523</v>
      </c>
      <c r="B355" t="s">
        <v>141</v>
      </c>
      <c r="C355" s="1">
        <v>72.680000000000007</v>
      </c>
    </row>
    <row r="356" spans="1:3" x14ac:dyDescent="0.2">
      <c r="A356" s="26">
        <v>42524</v>
      </c>
      <c r="B356" t="s">
        <v>140</v>
      </c>
      <c r="C356" s="1">
        <v>-96.539999999999992</v>
      </c>
    </row>
    <row r="357" spans="1:3" x14ac:dyDescent="0.2">
      <c r="A357" s="26">
        <v>42525</v>
      </c>
      <c r="B357" t="s">
        <v>140</v>
      </c>
      <c r="C357" s="1">
        <v>-106.37</v>
      </c>
    </row>
    <row r="358" spans="1:3" x14ac:dyDescent="0.2">
      <c r="A358" s="26">
        <v>42526</v>
      </c>
      <c r="B358" t="s">
        <v>140</v>
      </c>
      <c r="C358" s="1">
        <v>-13.419999999999987</v>
      </c>
    </row>
    <row r="359" spans="1:3" x14ac:dyDescent="0.2">
      <c r="A359" s="26">
        <v>42527</v>
      </c>
      <c r="B359" t="s">
        <v>141</v>
      </c>
      <c r="C359" s="1">
        <v>80.66</v>
      </c>
    </row>
    <row r="360" spans="1:3" x14ac:dyDescent="0.2">
      <c r="A360" s="26">
        <v>42528</v>
      </c>
      <c r="B360" t="s">
        <v>141</v>
      </c>
      <c r="C360" s="1">
        <v>49.149999999999977</v>
      </c>
    </row>
    <row r="361" spans="1:3" x14ac:dyDescent="0.2">
      <c r="A361" s="26">
        <v>42529</v>
      </c>
      <c r="B361" t="s">
        <v>141</v>
      </c>
      <c r="C361" s="1">
        <v>98.539999999999992</v>
      </c>
    </row>
    <row r="362" spans="1:3" x14ac:dyDescent="0.2">
      <c r="A362" s="26">
        <v>42530</v>
      </c>
      <c r="B362" t="s">
        <v>140</v>
      </c>
      <c r="C362" s="1">
        <v>-92.6</v>
      </c>
    </row>
    <row r="363" spans="1:3" x14ac:dyDescent="0.2">
      <c r="A363" s="26">
        <v>42531</v>
      </c>
      <c r="B363" t="s">
        <v>140</v>
      </c>
      <c r="C363" s="1">
        <v>-48.61999999999999</v>
      </c>
    </row>
    <row r="364" spans="1:3" x14ac:dyDescent="0.2">
      <c r="A364" s="26">
        <v>42532</v>
      </c>
      <c r="B364" t="s">
        <v>140</v>
      </c>
      <c r="C364" s="1">
        <v>-59.490000000000009</v>
      </c>
    </row>
    <row r="365" spans="1:3" x14ac:dyDescent="0.2">
      <c r="A365" s="26">
        <v>42533</v>
      </c>
      <c r="B365" t="s">
        <v>141</v>
      </c>
      <c r="C365" s="1">
        <v>90.989999999999981</v>
      </c>
    </row>
    <row r="366" spans="1:3" x14ac:dyDescent="0.2">
      <c r="A366" s="26">
        <v>42534</v>
      </c>
      <c r="B366" t="s">
        <v>141</v>
      </c>
      <c r="C366" s="1">
        <v>111.29999999999998</v>
      </c>
    </row>
    <row r="367" spans="1:3" x14ac:dyDescent="0.2">
      <c r="A367" s="26">
        <v>42535</v>
      </c>
      <c r="B367" t="s">
        <v>140</v>
      </c>
      <c r="C367" s="1">
        <v>-34.009999999999991</v>
      </c>
    </row>
    <row r="368" spans="1:3" x14ac:dyDescent="0.2">
      <c r="A368" s="26">
        <v>42536</v>
      </c>
      <c r="B368" t="s">
        <v>141</v>
      </c>
      <c r="C368" s="1">
        <v>134.76</v>
      </c>
    </row>
    <row r="369" spans="1:3" x14ac:dyDescent="0.2">
      <c r="A369" s="26">
        <v>42537</v>
      </c>
      <c r="B369" t="s">
        <v>141</v>
      </c>
      <c r="C369" s="1">
        <v>123.68</v>
      </c>
    </row>
    <row r="370" spans="1:3" x14ac:dyDescent="0.2">
      <c r="A370" s="26">
        <v>42538</v>
      </c>
      <c r="B370" t="s">
        <v>140</v>
      </c>
      <c r="C370" s="1">
        <v>-24.099999999999994</v>
      </c>
    </row>
    <row r="371" spans="1:3" x14ac:dyDescent="0.2">
      <c r="A371" s="26">
        <v>42539</v>
      </c>
      <c r="B371" t="s">
        <v>141</v>
      </c>
      <c r="C371" s="1">
        <v>58.62</v>
      </c>
    </row>
    <row r="372" spans="1:3" x14ac:dyDescent="0.2">
      <c r="A372" s="26">
        <v>42540</v>
      </c>
      <c r="B372" t="s">
        <v>141</v>
      </c>
      <c r="C372" s="1">
        <v>77.459999999999994</v>
      </c>
    </row>
    <row r="373" spans="1:3" x14ac:dyDescent="0.2">
      <c r="A373" s="26">
        <v>42541</v>
      </c>
      <c r="B373" t="s">
        <v>140</v>
      </c>
      <c r="C373" s="1">
        <v>-26.219999999999995</v>
      </c>
    </row>
    <row r="374" spans="1:3" x14ac:dyDescent="0.2">
      <c r="A374" s="26">
        <v>42542</v>
      </c>
      <c r="B374" t="s">
        <v>140</v>
      </c>
      <c r="C374" s="1">
        <v>-81.639999999999986</v>
      </c>
    </row>
    <row r="375" spans="1:3" x14ac:dyDescent="0.2">
      <c r="A375" s="26">
        <v>42543</v>
      </c>
      <c r="B375" t="s">
        <v>141</v>
      </c>
      <c r="C375" s="1">
        <v>1.0600000000000165</v>
      </c>
    </row>
    <row r="376" spans="1:3" x14ac:dyDescent="0.2">
      <c r="A376" s="26">
        <v>42544</v>
      </c>
      <c r="B376" t="s">
        <v>141</v>
      </c>
      <c r="C376" s="1">
        <v>44.44</v>
      </c>
    </row>
    <row r="377" spans="1:3" x14ac:dyDescent="0.2">
      <c r="A377" s="26">
        <v>42545</v>
      </c>
      <c r="B377" t="s">
        <v>141</v>
      </c>
      <c r="C377" s="1">
        <v>47.89</v>
      </c>
    </row>
    <row r="378" spans="1:3" x14ac:dyDescent="0.2">
      <c r="A378" s="26">
        <v>42546</v>
      </c>
      <c r="B378" t="s">
        <v>140</v>
      </c>
      <c r="C378" s="1">
        <v>-29.100000000000023</v>
      </c>
    </row>
    <row r="379" spans="1:3" x14ac:dyDescent="0.2">
      <c r="A379" s="26">
        <v>42547</v>
      </c>
      <c r="B379" t="s">
        <v>140</v>
      </c>
      <c r="C379" s="1">
        <v>-44.75</v>
      </c>
    </row>
    <row r="380" spans="1:3" x14ac:dyDescent="0.2">
      <c r="A380" s="26">
        <v>42548</v>
      </c>
      <c r="B380" t="s">
        <v>140</v>
      </c>
      <c r="C380" s="1">
        <v>-19.72</v>
      </c>
    </row>
    <row r="381" spans="1:3" x14ac:dyDescent="0.2">
      <c r="A381" s="26">
        <v>42549</v>
      </c>
      <c r="B381" t="s">
        <v>141</v>
      </c>
      <c r="C381" s="1">
        <v>73.03</v>
      </c>
    </row>
    <row r="382" spans="1:3" x14ac:dyDescent="0.2">
      <c r="A382" s="26">
        <v>42550</v>
      </c>
      <c r="B382" t="s">
        <v>140</v>
      </c>
      <c r="C382" s="1">
        <v>-35.4</v>
      </c>
    </row>
    <row r="383" spans="1:3" x14ac:dyDescent="0.2">
      <c r="A383" s="26">
        <v>42551</v>
      </c>
      <c r="B383" t="s">
        <v>140</v>
      </c>
      <c r="C383" s="1">
        <v>-14.449999999999996</v>
      </c>
    </row>
    <row r="384" spans="1:3" x14ac:dyDescent="0.2">
      <c r="A384" s="26">
        <v>42552</v>
      </c>
      <c r="B384" t="s">
        <v>140</v>
      </c>
      <c r="C384" s="1">
        <v>-78.38</v>
      </c>
    </row>
    <row r="385" spans="1:3" x14ac:dyDescent="0.2">
      <c r="A385" s="26">
        <v>42553</v>
      </c>
      <c r="B385" t="s">
        <v>141</v>
      </c>
      <c r="C385" s="1">
        <v>47.899999999999977</v>
      </c>
    </row>
    <row r="386" spans="1:3" x14ac:dyDescent="0.2">
      <c r="A386" s="26">
        <v>42554</v>
      </c>
      <c r="B386" t="s">
        <v>141</v>
      </c>
      <c r="C386" s="1">
        <v>11.539999999999992</v>
      </c>
    </row>
    <row r="387" spans="1:3" x14ac:dyDescent="0.2">
      <c r="A387" s="26">
        <v>42555</v>
      </c>
      <c r="B387" t="s">
        <v>140</v>
      </c>
      <c r="C387" s="1">
        <v>-63.61</v>
      </c>
    </row>
    <row r="388" spans="1:3" x14ac:dyDescent="0.2">
      <c r="A388" s="26">
        <v>42556</v>
      </c>
      <c r="B388" t="s">
        <v>141</v>
      </c>
      <c r="C388" s="1">
        <v>46.399999999999977</v>
      </c>
    </row>
    <row r="389" spans="1:3" x14ac:dyDescent="0.2">
      <c r="A389" s="26">
        <v>42557</v>
      </c>
      <c r="B389" t="s">
        <v>141</v>
      </c>
      <c r="C389" s="1">
        <v>89.249999999999972</v>
      </c>
    </row>
    <row r="390" spans="1:3" x14ac:dyDescent="0.2">
      <c r="A390" s="26">
        <v>42558</v>
      </c>
      <c r="B390" t="s">
        <v>141</v>
      </c>
      <c r="C390" s="1">
        <v>123.88</v>
      </c>
    </row>
    <row r="391" spans="1:3" x14ac:dyDescent="0.2">
      <c r="A391" s="26">
        <v>42559</v>
      </c>
      <c r="B391" t="s">
        <v>140</v>
      </c>
      <c r="C391" s="1">
        <v>-51.010000000000005</v>
      </c>
    </row>
    <row r="392" spans="1:3" x14ac:dyDescent="0.2">
      <c r="A392" s="26">
        <v>42560</v>
      </c>
      <c r="B392" t="s">
        <v>140</v>
      </c>
      <c r="C392" s="1">
        <v>-43.28</v>
      </c>
    </row>
    <row r="393" spans="1:3" x14ac:dyDescent="0.2">
      <c r="A393" s="26">
        <v>42561</v>
      </c>
      <c r="B393" t="s">
        <v>140</v>
      </c>
      <c r="C393" s="1">
        <v>-58.2</v>
      </c>
    </row>
    <row r="394" spans="1:3" x14ac:dyDescent="0.2">
      <c r="A394" s="26">
        <v>42562</v>
      </c>
      <c r="B394" t="s">
        <v>141</v>
      </c>
      <c r="C394" s="1">
        <v>37.150000000000006</v>
      </c>
    </row>
    <row r="395" spans="1:3" x14ac:dyDescent="0.2">
      <c r="A395" s="26">
        <v>42563</v>
      </c>
      <c r="B395" t="s">
        <v>141</v>
      </c>
      <c r="C395" s="1">
        <v>6.8199999999999932</v>
      </c>
    </row>
    <row r="396" spans="1:3" x14ac:dyDescent="0.2">
      <c r="A396" s="26">
        <v>42564</v>
      </c>
      <c r="B396" t="s">
        <v>140</v>
      </c>
      <c r="C396" s="1">
        <v>-9.7099999999999937</v>
      </c>
    </row>
    <row r="397" spans="1:3" x14ac:dyDescent="0.2">
      <c r="A397" s="26">
        <v>42565</v>
      </c>
      <c r="B397" t="s">
        <v>141</v>
      </c>
      <c r="C397" s="1">
        <v>91.42</v>
      </c>
    </row>
    <row r="398" spans="1:3" x14ac:dyDescent="0.2">
      <c r="A398" s="26">
        <v>42566</v>
      </c>
      <c r="B398" t="s">
        <v>140</v>
      </c>
      <c r="C398" s="1">
        <v>-90.289999999999992</v>
      </c>
    </row>
    <row r="399" spans="1:3" x14ac:dyDescent="0.2">
      <c r="A399" s="26">
        <v>42567</v>
      </c>
      <c r="B399" t="s">
        <v>140</v>
      </c>
      <c r="C399" s="1">
        <v>-22.469999999999985</v>
      </c>
    </row>
    <row r="400" spans="1:3" x14ac:dyDescent="0.2">
      <c r="A400" s="26">
        <v>42568</v>
      </c>
      <c r="B400" t="s">
        <v>140</v>
      </c>
      <c r="C400" s="1">
        <v>-6.9399999999999977</v>
      </c>
    </row>
    <row r="401" spans="1:3" x14ac:dyDescent="0.2">
      <c r="A401" s="26">
        <v>42569</v>
      </c>
      <c r="B401" t="s">
        <v>140</v>
      </c>
      <c r="C401" s="1">
        <v>-88.42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1B82-C08C-4878-A1EE-020D5F5155D8}">
  <sheetPr>
    <tabColor rgb="FF0070C0"/>
  </sheetPr>
  <dimension ref="A1:P3"/>
  <sheetViews>
    <sheetView zoomScale="150" zoomScaleNormal="150" workbookViewId="0">
      <selection activeCell="C20" sqref="C20"/>
    </sheetView>
  </sheetViews>
  <sheetFormatPr baseColWidth="10" defaultColWidth="10.1640625" defaultRowHeight="16" x14ac:dyDescent="0.2"/>
  <cols>
    <col min="1" max="16384" width="10.1640625" style="3"/>
  </cols>
  <sheetData>
    <row r="1" spans="1:16" x14ac:dyDescent="0.2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3" spans="1:16" x14ac:dyDescent="0.2">
      <c r="A3" s="3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E9A3-D573-1E4F-8662-5D06D19021C4}">
  <dimension ref="B1:U63"/>
  <sheetViews>
    <sheetView topLeftCell="B2" workbookViewId="0">
      <selection activeCell="O23" sqref="O23"/>
    </sheetView>
  </sheetViews>
  <sheetFormatPr baseColWidth="10" defaultRowHeight="15" x14ac:dyDescent="0.2"/>
  <cols>
    <col min="2" max="2" width="23.1640625" bestFit="1" customWidth="1"/>
    <col min="3" max="3" width="10.33203125" customWidth="1"/>
    <col min="4" max="4" width="10.5" bestFit="1" customWidth="1"/>
    <col min="5" max="5" width="27.5" customWidth="1"/>
    <col min="6" max="6" width="10.6640625" customWidth="1"/>
    <col min="7" max="7" width="19.5" customWidth="1"/>
    <col min="8" max="8" width="20" customWidth="1"/>
    <col min="9" max="9" width="20.1640625" customWidth="1"/>
    <col min="10" max="10" width="32" customWidth="1"/>
    <col min="11" max="11" width="8.83203125" customWidth="1"/>
    <col min="12" max="12" width="9.1640625" customWidth="1"/>
    <col min="13" max="13" width="9.5" customWidth="1"/>
    <col min="14" max="14" width="19" customWidth="1"/>
    <col min="15" max="15" width="16.6640625" customWidth="1"/>
    <col min="16" max="16" width="14.33203125" customWidth="1"/>
    <col min="17" max="17" width="12.33203125" customWidth="1"/>
    <col min="18" max="18" width="14" customWidth="1"/>
    <col min="19" max="19" width="27" bestFit="1" customWidth="1"/>
    <col min="20" max="20" width="16.83203125" bestFit="1" customWidth="1"/>
    <col min="21" max="21" width="27.83203125" bestFit="1" customWidth="1"/>
    <col min="22" max="22" width="7" customWidth="1"/>
    <col min="23" max="23" width="8.83203125" customWidth="1"/>
    <col min="24" max="24" width="12.6640625" customWidth="1"/>
    <col min="25" max="25" width="10.33203125" customWidth="1"/>
    <col min="26" max="26" width="11.6640625" customWidth="1"/>
    <col min="27" max="27" width="27.83203125" bestFit="1" customWidth="1"/>
    <col min="28" max="28" width="20.6640625" bestFit="1" customWidth="1"/>
    <col min="29" max="29" width="7.1640625" customWidth="1"/>
    <col min="30" max="30" width="8.1640625" customWidth="1"/>
    <col min="31" max="31" width="12.83203125" customWidth="1"/>
    <col min="32" max="32" width="9.33203125" customWidth="1"/>
    <col min="33" max="33" width="10" customWidth="1"/>
    <col min="34" max="34" width="9.83203125" customWidth="1"/>
    <col min="35" max="35" width="12.33203125" customWidth="1"/>
    <col min="36" max="36" width="7.1640625" customWidth="1"/>
    <col min="37" max="37" width="6.83203125" customWidth="1"/>
    <col min="38" max="38" width="10" customWidth="1"/>
    <col min="39" max="39" width="6.5" customWidth="1"/>
    <col min="40" max="40" width="10" customWidth="1"/>
    <col min="41" max="41" width="7.6640625" customWidth="1"/>
    <col min="42" max="42" width="9.6640625" customWidth="1"/>
  </cols>
  <sheetData>
    <row r="1" spans="2:21" x14ac:dyDescent="0.2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157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156</v>
      </c>
      <c r="U1" t="s">
        <v>324</v>
      </c>
    </row>
    <row r="2" spans="2:21" x14ac:dyDescent="0.2">
      <c r="B2" t="s">
        <v>290</v>
      </c>
      <c r="C2">
        <v>853619464</v>
      </c>
      <c r="D2" t="s">
        <v>158</v>
      </c>
      <c r="E2" t="s">
        <v>291</v>
      </c>
      <c r="F2">
        <v>26947810</v>
      </c>
      <c r="G2">
        <v>0</v>
      </c>
      <c r="H2">
        <v>0</v>
      </c>
      <c r="I2">
        <v>0</v>
      </c>
      <c r="J2">
        <v>0</v>
      </c>
      <c r="K2">
        <v>1</v>
      </c>
      <c r="L2" t="s">
        <v>292</v>
      </c>
      <c r="M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159</v>
      </c>
      <c r="S2" t="s">
        <v>160</v>
      </c>
      <c r="T2" t="str">
        <f>PROPER(TRIM(Table7[[#This Row],[First Name  ]])&amp;" "&amp;TRIM(Table7[[#This Row],[Last Name        ]]))</f>
        <v>Hank Huges</v>
      </c>
      <c r="U2" t="str">
        <f>TRIM(Table7[[#This Row],[Email Address                   ]])</f>
        <v>Hank.Huges@inbox.ca</v>
      </c>
    </row>
    <row r="3" spans="2:21" x14ac:dyDescent="0.2">
      <c r="B3" t="s">
        <v>290</v>
      </c>
      <c r="C3">
        <v>853640270</v>
      </c>
      <c r="D3" t="s">
        <v>158</v>
      </c>
      <c r="E3" t="s">
        <v>291</v>
      </c>
      <c r="F3">
        <v>26947810</v>
      </c>
      <c r="G3">
        <v>0</v>
      </c>
      <c r="H3">
        <v>0</v>
      </c>
      <c r="I3">
        <v>0</v>
      </c>
      <c r="J3">
        <v>0</v>
      </c>
      <c r="K3">
        <v>1</v>
      </c>
      <c r="L3" t="s">
        <v>292</v>
      </c>
      <c r="M3" t="s">
        <v>292</v>
      </c>
      <c r="N3" t="s">
        <v>293</v>
      </c>
      <c r="O3" t="s">
        <v>294</v>
      </c>
      <c r="P3" t="s">
        <v>295</v>
      </c>
      <c r="Q3" t="s">
        <v>161</v>
      </c>
      <c r="R3" t="s">
        <v>162</v>
      </c>
      <c r="S3" t="s">
        <v>163</v>
      </c>
      <c r="T3" t="str">
        <f>PROPER(TRIM(Table7[[#This Row],[First Name  ]])&amp;" "&amp;TRIM(Table7[[#This Row],[Last Name        ]]))</f>
        <v>Andra Almanza</v>
      </c>
      <c r="U3" t="str">
        <f>TRIM(Table7[[#This Row],[Email Address                   ]])</f>
        <v>Andra.Almanza@hotmail.com</v>
      </c>
    </row>
    <row r="4" spans="2:21" x14ac:dyDescent="0.2">
      <c r="B4" t="s">
        <v>290</v>
      </c>
      <c r="C4">
        <v>853773971</v>
      </c>
      <c r="D4" t="s">
        <v>158</v>
      </c>
      <c r="E4" t="s">
        <v>291</v>
      </c>
      <c r="F4">
        <v>26947810</v>
      </c>
      <c r="G4">
        <v>0</v>
      </c>
      <c r="H4">
        <v>0</v>
      </c>
      <c r="I4">
        <v>0</v>
      </c>
      <c r="J4">
        <v>0</v>
      </c>
      <c r="K4">
        <v>1</v>
      </c>
      <c r="L4" t="s">
        <v>292</v>
      </c>
      <c r="M4" t="s">
        <v>292</v>
      </c>
      <c r="N4" t="s">
        <v>293</v>
      </c>
      <c r="O4" t="s">
        <v>294</v>
      </c>
      <c r="P4" t="s">
        <v>295</v>
      </c>
      <c r="Q4" t="s">
        <v>164</v>
      </c>
      <c r="R4" t="s">
        <v>165</v>
      </c>
      <c r="S4" t="s">
        <v>166</v>
      </c>
      <c r="T4" t="str">
        <f>PROPER(TRIM(Table7[[#This Row],[First Name  ]])&amp;" "&amp;TRIM(Table7[[#This Row],[Last Name        ]]))</f>
        <v>Herta Hasegawa</v>
      </c>
      <c r="U4" t="str">
        <f>TRIM(Table7[[#This Row],[Email Address                   ]])</f>
        <v>HertaHasegawa@hotmail.com</v>
      </c>
    </row>
    <row r="5" spans="2:21" x14ac:dyDescent="0.2">
      <c r="B5" t="s">
        <v>290</v>
      </c>
      <c r="C5">
        <v>853354232</v>
      </c>
      <c r="D5" t="s">
        <v>158</v>
      </c>
      <c r="E5" t="s">
        <v>291</v>
      </c>
      <c r="F5">
        <v>26947810</v>
      </c>
      <c r="G5">
        <v>0</v>
      </c>
      <c r="H5">
        <v>0</v>
      </c>
      <c r="I5">
        <v>0</v>
      </c>
      <c r="J5">
        <v>0</v>
      </c>
      <c r="K5">
        <v>1</v>
      </c>
      <c r="L5" t="s">
        <v>292</v>
      </c>
      <c r="M5" t="s">
        <v>292</v>
      </c>
      <c r="N5" t="s">
        <v>293</v>
      </c>
      <c r="O5" t="s">
        <v>294</v>
      </c>
      <c r="P5" t="s">
        <v>295</v>
      </c>
      <c r="Q5" t="s">
        <v>167</v>
      </c>
      <c r="R5" t="s">
        <v>168</v>
      </c>
      <c r="S5" t="s">
        <v>169</v>
      </c>
      <c r="T5" t="str">
        <f>PROPER(TRIM(Table7[[#This Row],[First Name  ]])&amp;" "&amp;TRIM(Table7[[#This Row],[Last Name        ]]))</f>
        <v>Yolonda Yow</v>
      </c>
      <c r="U5" t="str">
        <f>TRIM(Table7[[#This Row],[Email Address                   ]])</f>
        <v>YYow@gmail.com</v>
      </c>
    </row>
    <row r="6" spans="2:21" x14ac:dyDescent="0.2">
      <c r="B6" t="s">
        <v>290</v>
      </c>
      <c r="C6">
        <v>853490621</v>
      </c>
      <c r="D6" t="s">
        <v>158</v>
      </c>
      <c r="E6" t="s">
        <v>291</v>
      </c>
      <c r="F6">
        <v>26947810</v>
      </c>
      <c r="G6">
        <v>0</v>
      </c>
      <c r="H6">
        <v>0</v>
      </c>
      <c r="I6">
        <v>0</v>
      </c>
      <c r="J6">
        <v>0</v>
      </c>
      <c r="K6">
        <v>1</v>
      </c>
      <c r="L6" t="s">
        <v>292</v>
      </c>
      <c r="M6" t="s">
        <v>292</v>
      </c>
      <c r="N6" t="s">
        <v>293</v>
      </c>
      <c r="O6" t="s">
        <v>294</v>
      </c>
      <c r="P6" t="s">
        <v>295</v>
      </c>
      <c r="Q6" t="s">
        <v>170</v>
      </c>
      <c r="R6" t="s">
        <v>171</v>
      </c>
      <c r="S6" t="s">
        <v>172</v>
      </c>
      <c r="T6" t="str">
        <f>PROPER(TRIM(Table7[[#This Row],[First Name  ]])&amp;" "&amp;TRIM(Table7[[#This Row],[Last Name        ]]))</f>
        <v>Holli Hausmann</v>
      </c>
      <c r="U6" t="str">
        <f>TRIM(Table7[[#This Row],[Email Address                   ]])</f>
        <v>Holli.Hausmann@aol.com</v>
      </c>
    </row>
    <row r="7" spans="2:21" x14ac:dyDescent="0.2">
      <c r="B7" t="s">
        <v>290</v>
      </c>
      <c r="C7">
        <v>853187877</v>
      </c>
      <c r="D7" t="s">
        <v>158</v>
      </c>
      <c r="E7" t="s">
        <v>291</v>
      </c>
      <c r="F7">
        <v>26947810</v>
      </c>
      <c r="G7">
        <v>0</v>
      </c>
      <c r="H7">
        <v>0</v>
      </c>
      <c r="I7">
        <v>0</v>
      </c>
      <c r="J7">
        <v>0</v>
      </c>
      <c r="K7">
        <v>1</v>
      </c>
      <c r="L7" t="s">
        <v>292</v>
      </c>
      <c r="M7" t="s">
        <v>292</v>
      </c>
      <c r="N7" t="s">
        <v>293</v>
      </c>
      <c r="O7" t="s">
        <v>294</v>
      </c>
      <c r="P7" t="s">
        <v>295</v>
      </c>
      <c r="Q7" t="s">
        <v>173</v>
      </c>
      <c r="R7" t="s">
        <v>174</v>
      </c>
      <c r="S7" t="s">
        <v>175</v>
      </c>
      <c r="T7" t="str">
        <f>PROPER(TRIM(Table7[[#This Row],[First Name  ]])&amp;" "&amp;TRIM(Table7[[#This Row],[Last Name        ]]))</f>
        <v>Jerrell Jeremiah</v>
      </c>
      <c r="U7" t="str">
        <f>TRIM(Table7[[#This Row],[Email Address                   ]])</f>
        <v>J.Jeremiah@cibc.ca</v>
      </c>
    </row>
    <row r="8" spans="2:21" x14ac:dyDescent="0.2">
      <c r="B8" t="s">
        <v>290</v>
      </c>
      <c r="C8">
        <v>853473023</v>
      </c>
      <c r="D8" t="s">
        <v>158</v>
      </c>
      <c r="E8" t="s">
        <v>291</v>
      </c>
      <c r="F8">
        <v>26947810</v>
      </c>
      <c r="G8">
        <v>0</v>
      </c>
      <c r="H8">
        <v>0</v>
      </c>
      <c r="I8">
        <v>0</v>
      </c>
      <c r="J8">
        <v>0</v>
      </c>
      <c r="K8">
        <v>1</v>
      </c>
      <c r="L8" t="s">
        <v>292</v>
      </c>
      <c r="M8" t="s">
        <v>292</v>
      </c>
      <c r="N8" t="s">
        <v>293</v>
      </c>
      <c r="O8" t="s">
        <v>294</v>
      </c>
      <c r="P8" t="s">
        <v>295</v>
      </c>
      <c r="Q8" t="s">
        <v>176</v>
      </c>
      <c r="R8" t="s">
        <v>177</v>
      </c>
      <c r="S8" t="s">
        <v>178</v>
      </c>
      <c r="T8" t="str">
        <f>PROPER(TRIM(Table7[[#This Row],[First Name  ]])&amp;" "&amp;TRIM(Table7[[#This Row],[Last Name        ]]))</f>
        <v>Valene Voorhis</v>
      </c>
      <c r="U8" t="str">
        <f>TRIM(Table7[[#This Row],[Email Address                   ]])</f>
        <v>V.Voorhis@inbox.ca</v>
      </c>
    </row>
    <row r="9" spans="2:21" x14ac:dyDescent="0.2">
      <c r="B9" t="s">
        <v>290</v>
      </c>
      <c r="C9">
        <v>853418993</v>
      </c>
      <c r="D9" t="s">
        <v>158</v>
      </c>
      <c r="E9" t="s">
        <v>291</v>
      </c>
      <c r="F9">
        <v>26947810</v>
      </c>
      <c r="G9">
        <v>0</v>
      </c>
      <c r="H9">
        <v>0</v>
      </c>
      <c r="I9">
        <v>0</v>
      </c>
      <c r="J9">
        <v>0</v>
      </c>
      <c r="K9">
        <v>1</v>
      </c>
      <c r="L9" t="s">
        <v>292</v>
      </c>
      <c r="M9" t="s">
        <v>292</v>
      </c>
      <c r="N9" t="s">
        <v>293</v>
      </c>
      <c r="O9" t="s">
        <v>294</v>
      </c>
      <c r="P9" t="s">
        <v>295</v>
      </c>
      <c r="Q9" t="s">
        <v>179</v>
      </c>
      <c r="R9" t="s">
        <v>180</v>
      </c>
      <c r="S9" t="s">
        <v>181</v>
      </c>
      <c r="T9" t="str">
        <f>PROPER(TRIM(Table7[[#This Row],[First Name  ]])&amp;" "&amp;TRIM(Table7[[#This Row],[Last Name        ]]))</f>
        <v>Emilee Easterly</v>
      </c>
      <c r="U9" t="str">
        <f>TRIM(Table7[[#This Row],[Email Address                   ]])</f>
        <v>EEasterly@inbox.ca</v>
      </c>
    </row>
    <row r="10" spans="2:21" x14ac:dyDescent="0.2">
      <c r="B10" t="s">
        <v>290</v>
      </c>
      <c r="C10">
        <v>853471487</v>
      </c>
      <c r="D10" t="s">
        <v>158</v>
      </c>
      <c r="E10" t="s">
        <v>291</v>
      </c>
      <c r="F10">
        <v>26947810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292</v>
      </c>
      <c r="M10" t="s">
        <v>292</v>
      </c>
      <c r="N10" t="s">
        <v>293</v>
      </c>
      <c r="O10" t="s">
        <v>294</v>
      </c>
      <c r="P10" t="s">
        <v>295</v>
      </c>
      <c r="Q10" t="s">
        <v>182</v>
      </c>
      <c r="R10" t="s">
        <v>183</v>
      </c>
      <c r="S10" t="s">
        <v>184</v>
      </c>
      <c r="T10" t="str">
        <f>PROPER(TRIM(Table7[[#This Row],[First Name  ]])&amp;" "&amp;TRIM(Table7[[#This Row],[Last Name        ]]))</f>
        <v>Grant Grider</v>
      </c>
      <c r="U10" t="str">
        <f>TRIM(Table7[[#This Row],[Email Address                   ]])</f>
        <v>G.Grider@inbox.ca</v>
      </c>
    </row>
    <row r="11" spans="2:21" x14ac:dyDescent="0.2">
      <c r="B11" t="s">
        <v>290</v>
      </c>
      <c r="C11">
        <v>853139631</v>
      </c>
      <c r="D11" t="s">
        <v>158</v>
      </c>
      <c r="E11" t="s">
        <v>291</v>
      </c>
      <c r="F11">
        <v>26947810</v>
      </c>
      <c r="G11">
        <v>0</v>
      </c>
      <c r="H11">
        <v>0</v>
      </c>
      <c r="I11">
        <v>0</v>
      </c>
      <c r="J11">
        <v>0</v>
      </c>
      <c r="K11">
        <v>1</v>
      </c>
      <c r="L11" t="s">
        <v>292</v>
      </c>
      <c r="M11" t="s">
        <v>292</v>
      </c>
      <c r="N11" t="s">
        <v>293</v>
      </c>
      <c r="O11" t="s">
        <v>294</v>
      </c>
      <c r="P11" t="s">
        <v>295</v>
      </c>
      <c r="Q11" t="s">
        <v>185</v>
      </c>
      <c r="R11" t="s">
        <v>186</v>
      </c>
      <c r="S11" t="s">
        <v>187</v>
      </c>
      <c r="T11" t="str">
        <f>PROPER(TRIM(Table7[[#This Row],[First Name  ]])&amp;" "&amp;TRIM(Table7[[#This Row],[Last Name        ]]))</f>
        <v>Armando Arthur</v>
      </c>
      <c r="U11" t="str">
        <f>TRIM(Table7[[#This Row],[Email Address                   ]])</f>
        <v>Armando.Arthur@outlook.com</v>
      </c>
    </row>
    <row r="12" spans="2:21" x14ac:dyDescent="0.2">
      <c r="B12" t="s">
        <v>290</v>
      </c>
      <c r="C12">
        <v>853365103</v>
      </c>
      <c r="D12" t="s">
        <v>158</v>
      </c>
      <c r="E12" t="s">
        <v>291</v>
      </c>
      <c r="F12">
        <v>26947810</v>
      </c>
      <c r="G12">
        <v>0</v>
      </c>
      <c r="H12">
        <v>0</v>
      </c>
      <c r="I12">
        <v>0</v>
      </c>
      <c r="J12">
        <v>0</v>
      </c>
      <c r="K12">
        <v>1</v>
      </c>
      <c r="L12" t="s">
        <v>292</v>
      </c>
      <c r="M12" t="s">
        <v>292</v>
      </c>
      <c r="N12" t="s">
        <v>293</v>
      </c>
      <c r="O12" t="s">
        <v>294</v>
      </c>
      <c r="P12" t="s">
        <v>295</v>
      </c>
      <c r="Q12" t="s">
        <v>188</v>
      </c>
      <c r="R12" t="s">
        <v>189</v>
      </c>
      <c r="S12" t="s">
        <v>190</v>
      </c>
      <c r="T12" t="str">
        <f>PROPER(TRIM(Table7[[#This Row],[First Name  ]])&amp;" "&amp;TRIM(Table7[[#This Row],[Last Name        ]]))</f>
        <v>Aurelio Adkisson</v>
      </c>
      <c r="U12" t="str">
        <f>TRIM(Table7[[#This Row],[Email Address                   ]])</f>
        <v>A.Adkisson@yahoo.com</v>
      </c>
    </row>
    <row r="13" spans="2:21" x14ac:dyDescent="0.2">
      <c r="B13" t="s">
        <v>290</v>
      </c>
      <c r="C13">
        <v>853308797</v>
      </c>
      <c r="D13" t="s">
        <v>191</v>
      </c>
      <c r="E13" t="s">
        <v>291</v>
      </c>
      <c r="F13">
        <v>26947810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292</v>
      </c>
      <c r="M13" t="s">
        <v>292</v>
      </c>
      <c r="N13" t="s">
        <v>293</v>
      </c>
      <c r="O13" t="s">
        <v>294</v>
      </c>
      <c r="P13" t="s">
        <v>295</v>
      </c>
      <c r="Q13" t="s">
        <v>192</v>
      </c>
      <c r="R13" t="s">
        <v>193</v>
      </c>
      <c r="S13" t="s">
        <v>194</v>
      </c>
      <c r="T13" t="str">
        <f>PROPER(TRIM(Table7[[#This Row],[First Name  ]])&amp;" "&amp;TRIM(Table7[[#This Row],[Last Name        ]]))</f>
        <v>Roselle Rudie</v>
      </c>
      <c r="U13" t="str">
        <f>TRIM(Table7[[#This Row],[Email Address                   ]])</f>
        <v>R.Rudie@hotmail.com</v>
      </c>
    </row>
    <row r="14" spans="2:21" x14ac:dyDescent="0.2">
      <c r="B14" t="s">
        <v>290</v>
      </c>
      <c r="C14">
        <v>853606893</v>
      </c>
      <c r="D14" t="s">
        <v>191</v>
      </c>
      <c r="E14" t="s">
        <v>291</v>
      </c>
      <c r="F14">
        <v>26947810</v>
      </c>
      <c r="G14">
        <v>0</v>
      </c>
      <c r="H14">
        <v>0</v>
      </c>
      <c r="I14">
        <v>0</v>
      </c>
      <c r="J14">
        <v>0</v>
      </c>
      <c r="K14">
        <v>1</v>
      </c>
      <c r="L14" t="s">
        <v>292</v>
      </c>
      <c r="M14" t="s">
        <v>292</v>
      </c>
      <c r="N14" t="s">
        <v>293</v>
      </c>
      <c r="O14" t="s">
        <v>294</v>
      </c>
      <c r="P14" t="s">
        <v>295</v>
      </c>
      <c r="Q14" t="s">
        <v>195</v>
      </c>
      <c r="R14" t="s">
        <v>196</v>
      </c>
      <c r="S14" t="s">
        <v>197</v>
      </c>
      <c r="T14" t="str">
        <f>PROPER(TRIM(Table7[[#This Row],[First Name  ]])&amp;" "&amp;TRIM(Table7[[#This Row],[Last Name        ]]))</f>
        <v>Gaston Giambrone</v>
      </c>
      <c r="U14" t="str">
        <f>TRIM(Table7[[#This Row],[Email Address                   ]])</f>
        <v>GastonGiambrone@hotmail.com</v>
      </c>
    </row>
    <row r="15" spans="2:21" x14ac:dyDescent="0.2">
      <c r="B15" t="s">
        <v>290</v>
      </c>
      <c r="C15">
        <v>853727363</v>
      </c>
      <c r="D15" t="s">
        <v>191</v>
      </c>
      <c r="E15" t="s">
        <v>291</v>
      </c>
      <c r="F15">
        <v>26947810</v>
      </c>
      <c r="G15">
        <v>0</v>
      </c>
      <c r="H15">
        <v>0</v>
      </c>
      <c r="I15">
        <v>0</v>
      </c>
      <c r="J15">
        <v>0</v>
      </c>
      <c r="K15">
        <v>1</v>
      </c>
      <c r="L15" t="s">
        <v>292</v>
      </c>
      <c r="M15" t="s">
        <v>292</v>
      </c>
      <c r="N15" t="s">
        <v>293</v>
      </c>
      <c r="O15" t="s">
        <v>294</v>
      </c>
      <c r="P15" t="s">
        <v>295</v>
      </c>
      <c r="Q15" t="s">
        <v>297</v>
      </c>
      <c r="R15" t="s">
        <v>198</v>
      </c>
      <c r="S15" t="s">
        <v>199</v>
      </c>
      <c r="T15" t="str">
        <f>PROPER(TRIM(Table7[[#This Row],[First Name  ]])&amp;" "&amp;TRIM(Table7[[#This Row],[Last Name        ]]))</f>
        <v>Louis (Li) Langner</v>
      </c>
      <c r="U15" t="str">
        <f>TRIM(Table7[[#This Row],[Email Address                   ]])</f>
        <v>Li.Langner@hotmail.com</v>
      </c>
    </row>
    <row r="16" spans="2:21" x14ac:dyDescent="0.2">
      <c r="B16" t="s">
        <v>290</v>
      </c>
      <c r="C16">
        <v>853598168</v>
      </c>
      <c r="D16" t="s">
        <v>191</v>
      </c>
      <c r="E16" t="s">
        <v>291</v>
      </c>
      <c r="F16">
        <v>26947810</v>
      </c>
      <c r="G16">
        <v>0</v>
      </c>
      <c r="H16">
        <v>0</v>
      </c>
      <c r="I16">
        <v>0</v>
      </c>
      <c r="J16">
        <v>0</v>
      </c>
      <c r="K16">
        <v>1</v>
      </c>
      <c r="L16" t="s">
        <v>292</v>
      </c>
      <c r="M16" t="s">
        <v>292</v>
      </c>
      <c r="N16" t="s">
        <v>293</v>
      </c>
      <c r="O16" t="s">
        <v>294</v>
      </c>
      <c r="P16" t="s">
        <v>295</v>
      </c>
      <c r="Q16" t="s">
        <v>200</v>
      </c>
      <c r="R16" t="s">
        <v>201</v>
      </c>
      <c r="S16" t="s">
        <v>202</v>
      </c>
      <c r="T16" t="str">
        <f>PROPER(TRIM(Table7[[#This Row],[First Name  ]])&amp;" "&amp;TRIM(Table7[[#This Row],[Last Name        ]]))</f>
        <v>Muriel Morman</v>
      </c>
      <c r="U16" t="str">
        <f>TRIM(Table7[[#This Row],[Email Address                   ]])</f>
        <v>MMorman@yahoo.com</v>
      </c>
    </row>
    <row r="17" spans="2:21" x14ac:dyDescent="0.2">
      <c r="B17" t="s">
        <v>290</v>
      </c>
      <c r="C17">
        <v>853248460</v>
      </c>
      <c r="D17" t="s">
        <v>191</v>
      </c>
      <c r="E17" t="s">
        <v>291</v>
      </c>
      <c r="F17">
        <v>26947810</v>
      </c>
      <c r="G17">
        <v>0</v>
      </c>
      <c r="H17">
        <v>0</v>
      </c>
      <c r="I17">
        <v>0</v>
      </c>
      <c r="J17">
        <v>0</v>
      </c>
      <c r="K17">
        <v>1</v>
      </c>
      <c r="L17" t="s">
        <v>292</v>
      </c>
      <c r="M17" t="s">
        <v>292</v>
      </c>
      <c r="N17" t="s">
        <v>293</v>
      </c>
      <c r="O17" t="s">
        <v>294</v>
      </c>
      <c r="P17" t="s">
        <v>295</v>
      </c>
      <c r="Q17" t="s">
        <v>298</v>
      </c>
      <c r="R17" t="s">
        <v>203</v>
      </c>
      <c r="S17" t="s">
        <v>204</v>
      </c>
      <c r="T17" t="str">
        <f>PROPER(TRIM(Table7[[#This Row],[First Name  ]])&amp;" "&amp;TRIM(Table7[[#This Row],[Last Name        ]]))</f>
        <v>Bernice Bothe</v>
      </c>
      <c r="U17" t="str">
        <f>TRIM(Table7[[#This Row],[Email Address                   ]])</f>
        <v>BerniceBothe@gmail.com</v>
      </c>
    </row>
    <row r="18" spans="2:21" x14ac:dyDescent="0.2">
      <c r="B18" t="s">
        <v>290</v>
      </c>
      <c r="C18">
        <v>853334573</v>
      </c>
      <c r="D18" t="s">
        <v>191</v>
      </c>
      <c r="E18" t="s">
        <v>291</v>
      </c>
      <c r="F18">
        <v>26947810</v>
      </c>
      <c r="G18">
        <v>0</v>
      </c>
      <c r="H18">
        <v>0</v>
      </c>
      <c r="I18">
        <v>0</v>
      </c>
      <c r="J18">
        <v>0</v>
      </c>
      <c r="K18">
        <v>1</v>
      </c>
      <c r="L18" t="s">
        <v>292</v>
      </c>
      <c r="M18" t="s">
        <v>292</v>
      </c>
      <c r="N18" t="s">
        <v>293</v>
      </c>
      <c r="O18" t="s">
        <v>294</v>
      </c>
      <c r="P18" t="s">
        <v>295</v>
      </c>
      <c r="Q18" t="s">
        <v>205</v>
      </c>
      <c r="R18" t="s">
        <v>206</v>
      </c>
      <c r="S18" t="s">
        <v>207</v>
      </c>
      <c r="T18" t="str">
        <f>PROPER(TRIM(Table7[[#This Row],[First Name  ]])&amp;" "&amp;TRIM(Table7[[#This Row],[Last Name        ]]))</f>
        <v>Lennie Levingston</v>
      </c>
      <c r="U18" t="str">
        <f>TRIM(Table7[[#This Row],[Email Address                   ]])</f>
        <v>Lennie.Levingston@outlook.com</v>
      </c>
    </row>
    <row r="19" spans="2:21" x14ac:dyDescent="0.2">
      <c r="B19" t="s">
        <v>290</v>
      </c>
      <c r="C19">
        <v>853882327</v>
      </c>
      <c r="D19" t="s">
        <v>191</v>
      </c>
      <c r="E19" t="s">
        <v>291</v>
      </c>
      <c r="F19">
        <v>26947810</v>
      </c>
      <c r="G19">
        <v>0</v>
      </c>
      <c r="H19">
        <v>0</v>
      </c>
      <c r="I19">
        <v>0</v>
      </c>
      <c r="J19">
        <v>0</v>
      </c>
      <c r="K19">
        <v>1</v>
      </c>
      <c r="L19" t="s">
        <v>292</v>
      </c>
      <c r="M19" t="s">
        <v>292</v>
      </c>
      <c r="N19" t="s">
        <v>293</v>
      </c>
      <c r="O19" t="s">
        <v>294</v>
      </c>
      <c r="P19" t="s">
        <v>295</v>
      </c>
      <c r="Q19" t="s">
        <v>299</v>
      </c>
      <c r="R19" t="s">
        <v>209</v>
      </c>
      <c r="S19" t="s">
        <v>210</v>
      </c>
      <c r="T19" t="str">
        <f>PROPER(TRIM(Table7[[#This Row],[First Name  ]])&amp;" "&amp;TRIM(Table7[[#This Row],[Last Name        ]]))</f>
        <v>Alise Achenbach</v>
      </c>
      <c r="U19" t="str">
        <f>TRIM(Table7[[#This Row],[Email Address                   ]])</f>
        <v>AliseAchenbach@hotmail.com</v>
      </c>
    </row>
    <row r="20" spans="2:21" x14ac:dyDescent="0.2">
      <c r="B20" t="s">
        <v>290</v>
      </c>
      <c r="C20">
        <v>853502251</v>
      </c>
      <c r="D20" t="s">
        <v>191</v>
      </c>
      <c r="E20" t="s">
        <v>291</v>
      </c>
      <c r="F20">
        <v>26947810</v>
      </c>
      <c r="G20">
        <v>0</v>
      </c>
      <c r="H20">
        <v>0</v>
      </c>
      <c r="I20">
        <v>0</v>
      </c>
      <c r="J20">
        <v>0</v>
      </c>
      <c r="K20">
        <v>1</v>
      </c>
      <c r="L20" t="s">
        <v>292</v>
      </c>
      <c r="M20" t="s">
        <v>292</v>
      </c>
      <c r="N20" t="s">
        <v>293</v>
      </c>
      <c r="O20" t="s">
        <v>294</v>
      </c>
      <c r="P20" t="s">
        <v>295</v>
      </c>
      <c r="Q20" t="s">
        <v>211</v>
      </c>
      <c r="R20" t="s">
        <v>212</v>
      </c>
      <c r="S20" t="s">
        <v>213</v>
      </c>
      <c r="T20" t="str">
        <f>PROPER(TRIM(Table7[[#This Row],[First Name  ]])&amp;" "&amp;TRIM(Table7[[#This Row],[Last Name        ]]))</f>
        <v>Izola Isler</v>
      </c>
      <c r="U20" t="str">
        <f>TRIM(Table7[[#This Row],[Email Address                   ]])</f>
        <v>I.Isler@gmail.com</v>
      </c>
    </row>
    <row r="21" spans="2:21" x14ac:dyDescent="0.2">
      <c r="B21" t="s">
        <v>290</v>
      </c>
      <c r="C21">
        <v>853218072</v>
      </c>
      <c r="D21" t="s">
        <v>191</v>
      </c>
      <c r="E21" t="s">
        <v>291</v>
      </c>
      <c r="F21">
        <v>26947810</v>
      </c>
      <c r="G21">
        <v>0</v>
      </c>
      <c r="H21">
        <v>0</v>
      </c>
      <c r="I21">
        <v>0</v>
      </c>
      <c r="J21">
        <v>0</v>
      </c>
      <c r="K21">
        <v>1</v>
      </c>
      <c r="L21" t="s">
        <v>292</v>
      </c>
      <c r="M21" t="s">
        <v>292</v>
      </c>
      <c r="N21" t="s">
        <v>293</v>
      </c>
      <c r="O21" t="s">
        <v>294</v>
      </c>
      <c r="P21" t="s">
        <v>295</v>
      </c>
      <c r="Q21" t="s">
        <v>214</v>
      </c>
      <c r="R21" t="s">
        <v>215</v>
      </c>
      <c r="S21" t="s">
        <v>216</v>
      </c>
      <c r="T21" t="str">
        <f>PROPER(TRIM(Table7[[#This Row],[First Name  ]])&amp;" "&amp;TRIM(Table7[[#This Row],[Last Name        ]]))</f>
        <v>Keitha Kinman</v>
      </c>
      <c r="U21" t="str">
        <f>TRIM(Table7[[#This Row],[Email Address                   ]])</f>
        <v>KKinman@gmail.com</v>
      </c>
    </row>
    <row r="22" spans="2:21" x14ac:dyDescent="0.2">
      <c r="B22" t="s">
        <v>290</v>
      </c>
      <c r="C22">
        <v>853363285</v>
      </c>
      <c r="D22" t="s">
        <v>217</v>
      </c>
      <c r="E22" t="s">
        <v>291</v>
      </c>
      <c r="F22">
        <v>26947810</v>
      </c>
      <c r="G22">
        <v>0</v>
      </c>
      <c r="H22">
        <v>0</v>
      </c>
      <c r="I22">
        <v>0</v>
      </c>
      <c r="J22">
        <v>0</v>
      </c>
      <c r="K22">
        <v>1</v>
      </c>
      <c r="L22" t="s">
        <v>292</v>
      </c>
      <c r="M22" t="s">
        <v>292</v>
      </c>
      <c r="N22" t="s">
        <v>293</v>
      </c>
      <c r="O22" t="s">
        <v>294</v>
      </c>
      <c r="P22" t="s">
        <v>295</v>
      </c>
      <c r="Q22" t="s">
        <v>218</v>
      </c>
      <c r="R22" t="s">
        <v>219</v>
      </c>
      <c r="S22" t="s">
        <v>220</v>
      </c>
      <c r="T22" t="str">
        <f>PROPER(TRIM(Table7[[#This Row],[First Name  ]])&amp;" "&amp;TRIM(Table7[[#This Row],[Last Name        ]]))</f>
        <v>Junie Juckett</v>
      </c>
      <c r="U22" t="str">
        <f>TRIM(Table7[[#This Row],[Email Address                   ]])</f>
        <v>JunieJuckett@hotmail.com</v>
      </c>
    </row>
    <row r="23" spans="2:21" x14ac:dyDescent="0.2">
      <c r="B23" t="s">
        <v>290</v>
      </c>
      <c r="C23">
        <v>853466229</v>
      </c>
      <c r="D23" t="s">
        <v>221</v>
      </c>
      <c r="E23" t="s">
        <v>291</v>
      </c>
      <c r="F23">
        <v>26947810</v>
      </c>
      <c r="G23">
        <v>0</v>
      </c>
      <c r="H23">
        <v>0</v>
      </c>
      <c r="I23">
        <v>0</v>
      </c>
      <c r="J23">
        <v>0</v>
      </c>
      <c r="K23">
        <v>1</v>
      </c>
      <c r="L23" t="s">
        <v>292</v>
      </c>
      <c r="M23" t="s">
        <v>292</v>
      </c>
      <c r="N23" t="s">
        <v>293</v>
      </c>
      <c r="O23" t="s">
        <v>294</v>
      </c>
      <c r="P23" t="s">
        <v>295</v>
      </c>
      <c r="Q23" t="s">
        <v>222</v>
      </c>
      <c r="R23" t="s">
        <v>223</v>
      </c>
      <c r="S23" t="s">
        <v>224</v>
      </c>
      <c r="T23" t="str">
        <f>PROPER(TRIM(Table7[[#This Row],[First Name  ]])&amp;" "&amp;TRIM(Table7[[#This Row],[Last Name        ]]))</f>
        <v>Dionne Dancer-West</v>
      </c>
      <c r="U23" t="str">
        <f>TRIM(Table7[[#This Row],[Email Address                   ]])</f>
        <v>Dionne.Dancer@hotmail.com</v>
      </c>
    </row>
    <row r="24" spans="2:21" x14ac:dyDescent="0.2">
      <c r="B24" t="s">
        <v>290</v>
      </c>
      <c r="C24">
        <v>853793111</v>
      </c>
      <c r="D24" t="s">
        <v>225</v>
      </c>
      <c r="E24" t="s">
        <v>291</v>
      </c>
      <c r="F24">
        <v>26947810</v>
      </c>
      <c r="G24">
        <v>0</v>
      </c>
      <c r="H24">
        <v>0</v>
      </c>
      <c r="I24">
        <v>0</v>
      </c>
      <c r="J24">
        <v>0</v>
      </c>
      <c r="K24">
        <v>1</v>
      </c>
      <c r="L24" t="s">
        <v>292</v>
      </c>
      <c r="M24" t="s">
        <v>292</v>
      </c>
      <c r="N24" t="s">
        <v>293</v>
      </c>
      <c r="O24" t="s">
        <v>294</v>
      </c>
      <c r="P24" t="s">
        <v>295</v>
      </c>
      <c r="Q24" t="s">
        <v>226</v>
      </c>
      <c r="R24" t="s">
        <v>227</v>
      </c>
      <c r="S24" t="s">
        <v>228</v>
      </c>
      <c r="T24" t="str">
        <f>PROPER(TRIM(Table7[[#This Row],[First Name  ]])&amp;" "&amp;TRIM(Table7[[#This Row],[Last Name        ]]))</f>
        <v>Teofila Treese</v>
      </c>
      <c r="U24" t="str">
        <f>TRIM(Table7[[#This Row],[Email Address                   ]])</f>
        <v>TTreese@inbox.ca</v>
      </c>
    </row>
    <row r="25" spans="2:21" x14ac:dyDescent="0.2">
      <c r="B25" t="s">
        <v>290</v>
      </c>
      <c r="C25">
        <v>853079347</v>
      </c>
      <c r="D25" t="s">
        <v>229</v>
      </c>
      <c r="E25" t="s">
        <v>291</v>
      </c>
      <c r="F25">
        <v>26947810</v>
      </c>
      <c r="G25">
        <v>0</v>
      </c>
      <c r="H25">
        <v>0</v>
      </c>
      <c r="I25">
        <v>0</v>
      </c>
      <c r="J25">
        <v>0</v>
      </c>
      <c r="K25">
        <v>1</v>
      </c>
      <c r="L25" t="s">
        <v>292</v>
      </c>
      <c r="M25" t="s">
        <v>292</v>
      </c>
      <c r="N25" t="s">
        <v>293</v>
      </c>
      <c r="O25" t="s">
        <v>294</v>
      </c>
      <c r="P25" t="s">
        <v>295</v>
      </c>
      <c r="Q25" t="s">
        <v>300</v>
      </c>
      <c r="R25" t="s">
        <v>230</v>
      </c>
      <c r="S25" t="s">
        <v>231</v>
      </c>
      <c r="T25" t="str">
        <f>PROPER(TRIM(Table7[[#This Row],[First Name  ]])&amp;" "&amp;TRIM(Table7[[#This Row],[Last Name        ]]))</f>
        <v>Tayna Twiss</v>
      </c>
      <c r="U25" t="str">
        <f>TRIM(Table7[[#This Row],[Email Address                   ]])</f>
        <v>TaynaTwiss@inbox.ca</v>
      </c>
    </row>
    <row r="26" spans="2:21" x14ac:dyDescent="0.2">
      <c r="B26" t="s">
        <v>290</v>
      </c>
      <c r="C26">
        <v>853402215</v>
      </c>
      <c r="D26" t="s">
        <v>158</v>
      </c>
      <c r="E26" t="s">
        <v>291</v>
      </c>
      <c r="F26">
        <v>26947810</v>
      </c>
      <c r="G26">
        <v>0</v>
      </c>
      <c r="H26">
        <v>0</v>
      </c>
      <c r="I26">
        <v>0</v>
      </c>
      <c r="J26">
        <v>0</v>
      </c>
      <c r="K26">
        <v>1</v>
      </c>
      <c r="L26" t="s">
        <v>292</v>
      </c>
      <c r="M26" t="s">
        <v>292</v>
      </c>
      <c r="N26" t="s">
        <v>293</v>
      </c>
      <c r="O26" t="s">
        <v>294</v>
      </c>
      <c r="P26" t="s">
        <v>295</v>
      </c>
      <c r="Q26" t="s">
        <v>232</v>
      </c>
      <c r="R26" t="s">
        <v>233</v>
      </c>
      <c r="S26" t="s">
        <v>234</v>
      </c>
      <c r="T26" t="str">
        <f>PROPER(TRIM(Table7[[#This Row],[First Name  ]])&amp;" "&amp;TRIM(Table7[[#This Row],[Last Name        ]]))</f>
        <v>Elvira Esquili</v>
      </c>
      <c r="U26" t="str">
        <f>TRIM(Table7[[#This Row],[Email Address                   ]])</f>
        <v>ElviraEsquilin@outlook.com</v>
      </c>
    </row>
    <row r="27" spans="2:21" x14ac:dyDescent="0.2">
      <c r="B27" t="s">
        <v>290</v>
      </c>
      <c r="C27">
        <v>853392553</v>
      </c>
      <c r="D27" t="s">
        <v>235</v>
      </c>
      <c r="E27" t="s">
        <v>291</v>
      </c>
      <c r="F27">
        <v>26947810</v>
      </c>
      <c r="G27">
        <v>0</v>
      </c>
      <c r="H27">
        <v>0</v>
      </c>
      <c r="I27">
        <v>0</v>
      </c>
      <c r="J27">
        <v>0</v>
      </c>
      <c r="K27">
        <v>1</v>
      </c>
      <c r="L27" t="s">
        <v>292</v>
      </c>
      <c r="M27" t="s">
        <v>292</v>
      </c>
      <c r="N27" t="s">
        <v>293</v>
      </c>
      <c r="O27" t="s">
        <v>294</v>
      </c>
      <c r="P27" t="s">
        <v>295</v>
      </c>
      <c r="Q27" t="s">
        <v>236</v>
      </c>
      <c r="R27" t="s">
        <v>237</v>
      </c>
      <c r="S27" t="s">
        <v>238</v>
      </c>
      <c r="T27" t="str">
        <f>PROPER(TRIM(Table7[[#This Row],[First Name  ]])&amp;" "&amp;TRIM(Table7[[#This Row],[Last Name        ]]))</f>
        <v>Bruce Buendia</v>
      </c>
      <c r="U27" t="str">
        <f>TRIM(Table7[[#This Row],[Email Address                   ]])</f>
        <v>Bruce.Buendia@outlook.com</v>
      </c>
    </row>
    <row r="28" spans="2:21" x14ac:dyDescent="0.2">
      <c r="B28" t="s">
        <v>290</v>
      </c>
      <c r="C28">
        <v>853508122</v>
      </c>
      <c r="D28" t="s">
        <v>239</v>
      </c>
      <c r="E28" t="s">
        <v>291</v>
      </c>
      <c r="F28">
        <v>26947810</v>
      </c>
      <c r="G28">
        <v>0</v>
      </c>
      <c r="H28">
        <v>0</v>
      </c>
      <c r="I28">
        <v>0</v>
      </c>
      <c r="J28">
        <v>0</v>
      </c>
      <c r="K28">
        <v>1</v>
      </c>
      <c r="L28" t="s">
        <v>292</v>
      </c>
      <c r="M28" t="s">
        <v>292</v>
      </c>
      <c r="N28" t="s">
        <v>293</v>
      </c>
      <c r="O28" t="s">
        <v>294</v>
      </c>
      <c r="P28" t="s">
        <v>295</v>
      </c>
      <c r="Q28" t="s">
        <v>240</v>
      </c>
      <c r="R28" t="s">
        <v>241</v>
      </c>
      <c r="S28" t="s">
        <v>242</v>
      </c>
      <c r="T28" t="str">
        <f>PROPER(TRIM(Table7[[#This Row],[First Name  ]])&amp;" "&amp;TRIM(Table7[[#This Row],[Last Name        ]]))</f>
        <v>Vincenza Vickery</v>
      </c>
      <c r="U28" t="str">
        <f>TRIM(Table7[[#This Row],[Email Address                   ]])</f>
        <v>VVickery@yahoo.com</v>
      </c>
    </row>
    <row r="29" spans="2:21" x14ac:dyDescent="0.2">
      <c r="B29" t="s">
        <v>290</v>
      </c>
      <c r="C29">
        <v>853488412</v>
      </c>
      <c r="D29" t="s">
        <v>158</v>
      </c>
      <c r="E29" t="s">
        <v>291</v>
      </c>
      <c r="F29">
        <v>26947810</v>
      </c>
      <c r="G29">
        <v>0</v>
      </c>
      <c r="H29">
        <v>0</v>
      </c>
      <c r="I29">
        <v>0</v>
      </c>
      <c r="J29">
        <v>0</v>
      </c>
      <c r="K29">
        <v>1</v>
      </c>
      <c r="L29" t="s">
        <v>292</v>
      </c>
      <c r="M29" t="s">
        <v>292</v>
      </c>
      <c r="N29" t="s">
        <v>293</v>
      </c>
      <c r="O29" t="s">
        <v>294</v>
      </c>
      <c r="P29" t="s">
        <v>295</v>
      </c>
      <c r="Q29" t="s">
        <v>243</v>
      </c>
      <c r="R29" t="s">
        <v>0</v>
      </c>
      <c r="S29" t="s">
        <v>244</v>
      </c>
      <c r="T29" t="str">
        <f>PROPER(TRIM(Table7[[#This Row],[First Name  ]])&amp;" "&amp;TRIM(Table7[[#This Row],[Last Name        ]]))</f>
        <v>Lashay Lacey</v>
      </c>
      <c r="U29" t="str">
        <f>TRIM(Table7[[#This Row],[Email Address                   ]])</f>
        <v>Lashay.Lacey@yahoo.com</v>
      </c>
    </row>
    <row r="30" spans="2:21" x14ac:dyDescent="0.2">
      <c r="B30" t="s">
        <v>290</v>
      </c>
      <c r="C30">
        <v>853581281</v>
      </c>
      <c r="D30" t="s">
        <v>245</v>
      </c>
      <c r="E30" t="s">
        <v>291</v>
      </c>
      <c r="F30">
        <v>26947810</v>
      </c>
      <c r="G30">
        <v>0</v>
      </c>
      <c r="H30">
        <v>0</v>
      </c>
      <c r="I30">
        <v>0</v>
      </c>
      <c r="J30">
        <v>0</v>
      </c>
      <c r="K30">
        <v>1</v>
      </c>
      <c r="L30" t="s">
        <v>292</v>
      </c>
      <c r="M30" t="s">
        <v>292</v>
      </c>
      <c r="N30" t="s">
        <v>293</v>
      </c>
      <c r="O30" t="s">
        <v>294</v>
      </c>
      <c r="P30" t="s">
        <v>295</v>
      </c>
      <c r="Q30" t="s">
        <v>246</v>
      </c>
      <c r="R30" t="s">
        <v>247</v>
      </c>
      <c r="S30" t="s">
        <v>248</v>
      </c>
      <c r="T30" t="str">
        <f>PROPER(TRIM(Table7[[#This Row],[First Name  ]])&amp;" "&amp;TRIM(Table7[[#This Row],[Last Name        ]]))</f>
        <v>Dana Dy</v>
      </c>
      <c r="U30" t="str">
        <f>TRIM(Table7[[#This Row],[Email Address                   ]])</f>
        <v>D.Dy@yahoo.com</v>
      </c>
    </row>
    <row r="31" spans="2:21" x14ac:dyDescent="0.2">
      <c r="B31" t="s">
        <v>290</v>
      </c>
      <c r="C31">
        <v>853226193</v>
      </c>
      <c r="D31" t="s">
        <v>158</v>
      </c>
      <c r="E31" t="s">
        <v>291</v>
      </c>
      <c r="F31">
        <v>26947810</v>
      </c>
      <c r="G31">
        <v>0</v>
      </c>
      <c r="H31">
        <v>0</v>
      </c>
      <c r="I31">
        <v>0</v>
      </c>
      <c r="J31">
        <v>0</v>
      </c>
      <c r="K31">
        <v>1</v>
      </c>
      <c r="L31" t="s">
        <v>292</v>
      </c>
      <c r="M31" t="s">
        <v>292</v>
      </c>
      <c r="N31" t="s">
        <v>293</v>
      </c>
      <c r="O31" t="s">
        <v>294</v>
      </c>
      <c r="P31" t="s">
        <v>295</v>
      </c>
      <c r="Q31" t="s">
        <v>249</v>
      </c>
      <c r="R31" t="s">
        <v>250</v>
      </c>
      <c r="S31" t="s">
        <v>251</v>
      </c>
      <c r="T31" t="str">
        <f>PROPER(TRIM(Table7[[#This Row],[First Name  ]])&amp;" "&amp;TRIM(Table7[[#This Row],[Last Name        ]]))</f>
        <v>Harriet Hao</v>
      </c>
      <c r="U31" t="str">
        <f>TRIM(Table7[[#This Row],[Email Address                   ]])</f>
        <v>HarrietHao@gmail.com</v>
      </c>
    </row>
    <row r="32" spans="2:21" x14ac:dyDescent="0.2">
      <c r="B32" t="s">
        <v>290</v>
      </c>
      <c r="C32">
        <v>853378999</v>
      </c>
      <c r="D32" t="s">
        <v>158</v>
      </c>
      <c r="E32" t="s">
        <v>291</v>
      </c>
      <c r="F32">
        <v>26947810</v>
      </c>
      <c r="G32">
        <v>0</v>
      </c>
      <c r="H32">
        <v>0</v>
      </c>
      <c r="I32">
        <v>0</v>
      </c>
      <c r="J32">
        <v>0</v>
      </c>
      <c r="K32">
        <v>1</v>
      </c>
      <c r="L32" t="s">
        <v>292</v>
      </c>
      <c r="M32" t="s">
        <v>292</v>
      </c>
      <c r="N32" t="s">
        <v>293</v>
      </c>
      <c r="O32" t="s">
        <v>294</v>
      </c>
      <c r="P32" t="s">
        <v>295</v>
      </c>
      <c r="Q32" t="s">
        <v>252</v>
      </c>
      <c r="R32" t="s">
        <v>253</v>
      </c>
      <c r="S32" t="s">
        <v>254</v>
      </c>
      <c r="T32" t="str">
        <f>PROPER(TRIM(Table7[[#This Row],[First Name  ]])&amp;" "&amp;TRIM(Table7[[#This Row],[Last Name        ]]))</f>
        <v>Cyril Clevenger</v>
      </c>
      <c r="U32" t="str">
        <f>TRIM(Table7[[#This Row],[Email Address                   ]])</f>
        <v>CClevenger@yahoo.com</v>
      </c>
    </row>
    <row r="33" spans="2:21" x14ac:dyDescent="0.2">
      <c r="B33" t="s">
        <v>290</v>
      </c>
      <c r="C33">
        <v>853534017</v>
      </c>
      <c r="D33" t="s">
        <v>158</v>
      </c>
      <c r="E33" t="s">
        <v>291</v>
      </c>
      <c r="F33">
        <v>26947810</v>
      </c>
      <c r="G33">
        <v>0</v>
      </c>
      <c r="H33">
        <v>0</v>
      </c>
      <c r="I33">
        <v>0</v>
      </c>
      <c r="J33">
        <v>0</v>
      </c>
      <c r="K33">
        <v>1</v>
      </c>
      <c r="L33" t="s">
        <v>292</v>
      </c>
      <c r="M33" t="s">
        <v>292</v>
      </c>
      <c r="N33" t="s">
        <v>293</v>
      </c>
      <c r="O33" t="s">
        <v>294</v>
      </c>
      <c r="P33" t="s">
        <v>295</v>
      </c>
      <c r="Q33" t="s">
        <v>255</v>
      </c>
      <c r="R33" t="s">
        <v>256</v>
      </c>
      <c r="S33" t="s">
        <v>257</v>
      </c>
      <c r="T33" t="str">
        <f>PROPER(TRIM(Table7[[#This Row],[First Name  ]])&amp;" "&amp;TRIM(Table7[[#This Row],[Last Name        ]]))</f>
        <v>Brandee Bough</v>
      </c>
      <c r="U33" t="str">
        <f>TRIM(Table7[[#This Row],[Email Address                   ]])</f>
        <v>BBough@inbox.ca</v>
      </c>
    </row>
    <row r="34" spans="2:21" x14ac:dyDescent="0.2">
      <c r="B34" t="s">
        <v>290</v>
      </c>
      <c r="C34">
        <v>853588701</v>
      </c>
      <c r="D34" t="s">
        <v>158</v>
      </c>
      <c r="E34" t="s">
        <v>291</v>
      </c>
      <c r="F34">
        <v>26947810</v>
      </c>
      <c r="G34">
        <v>0</v>
      </c>
      <c r="H34">
        <v>0</v>
      </c>
      <c r="I34">
        <v>0</v>
      </c>
      <c r="J34">
        <v>0</v>
      </c>
      <c r="K34">
        <v>1</v>
      </c>
      <c r="L34" t="s">
        <v>292</v>
      </c>
      <c r="M34" t="s">
        <v>292</v>
      </c>
      <c r="N34" t="s">
        <v>293</v>
      </c>
      <c r="O34" t="s">
        <v>294</v>
      </c>
      <c r="P34" t="s">
        <v>295</v>
      </c>
      <c r="Q34" t="s">
        <v>258</v>
      </c>
      <c r="R34" t="s">
        <v>259</v>
      </c>
      <c r="S34" t="s">
        <v>260</v>
      </c>
      <c r="T34" t="str">
        <f>PROPER(TRIM(Table7[[#This Row],[First Name  ]])&amp;" "&amp;TRIM(Table7[[#This Row],[Last Name        ]]))</f>
        <v>Andree Aceto</v>
      </c>
      <c r="U34" t="str">
        <f>TRIM(Table7[[#This Row],[Email Address                   ]])</f>
        <v>Andree.Aceto@gmail.com</v>
      </c>
    </row>
    <row r="35" spans="2:21" x14ac:dyDescent="0.2">
      <c r="B35" t="s">
        <v>290</v>
      </c>
      <c r="C35">
        <v>853697102</v>
      </c>
      <c r="D35" t="s">
        <v>191</v>
      </c>
      <c r="E35" t="s">
        <v>291</v>
      </c>
      <c r="F35">
        <v>26947810</v>
      </c>
      <c r="G35">
        <v>0</v>
      </c>
      <c r="H35">
        <v>0</v>
      </c>
      <c r="I35">
        <v>0</v>
      </c>
      <c r="J35">
        <v>0</v>
      </c>
      <c r="K35">
        <v>1</v>
      </c>
      <c r="L35" t="s">
        <v>292</v>
      </c>
      <c r="M35" t="s">
        <v>292</v>
      </c>
      <c r="N35" t="s">
        <v>293</v>
      </c>
      <c r="O35" t="s">
        <v>294</v>
      </c>
      <c r="P35" t="s">
        <v>295</v>
      </c>
      <c r="Q35" t="s">
        <v>261</v>
      </c>
      <c r="R35" t="s">
        <v>262</v>
      </c>
      <c r="S35" t="s">
        <v>263</v>
      </c>
      <c r="T35" t="str">
        <f>PROPER(TRIM(Table7[[#This Row],[First Name  ]])&amp;" "&amp;TRIM(Table7[[#This Row],[Last Name        ]]))</f>
        <v>Gregory Gaddy</v>
      </c>
      <c r="U35" t="str">
        <f>TRIM(Table7[[#This Row],[Email Address                   ]])</f>
        <v>G.Gaddy@outlook.com</v>
      </c>
    </row>
    <row r="36" spans="2:21" x14ac:dyDescent="0.2">
      <c r="B36" t="s">
        <v>290</v>
      </c>
      <c r="C36">
        <v>853732377</v>
      </c>
      <c r="D36" t="s">
        <v>191</v>
      </c>
      <c r="E36" t="s">
        <v>291</v>
      </c>
      <c r="F36">
        <v>26947810</v>
      </c>
      <c r="G36">
        <v>0</v>
      </c>
      <c r="H36">
        <v>0</v>
      </c>
      <c r="I36">
        <v>0</v>
      </c>
      <c r="J36">
        <v>0</v>
      </c>
      <c r="K36">
        <v>1</v>
      </c>
      <c r="L36" t="s">
        <v>292</v>
      </c>
      <c r="M36" t="s">
        <v>292</v>
      </c>
      <c r="N36" t="s">
        <v>293</v>
      </c>
      <c r="O36" t="s">
        <v>294</v>
      </c>
      <c r="P36" t="s">
        <v>295</v>
      </c>
      <c r="Q36" t="s">
        <v>264</v>
      </c>
      <c r="R36" t="s">
        <v>265</v>
      </c>
      <c r="S36" t="s">
        <v>266</v>
      </c>
      <c r="T36" t="str">
        <f>PROPER(TRIM(Table7[[#This Row],[First Name  ]])&amp;" "&amp;TRIM(Table7[[#This Row],[Last Name        ]]))</f>
        <v>Clementina Carreon</v>
      </c>
      <c r="U36" t="str">
        <f>TRIM(Table7[[#This Row],[Email Address                   ]])</f>
        <v>ClementinaCarreon@outlook.com</v>
      </c>
    </row>
    <row r="37" spans="2:21" x14ac:dyDescent="0.2">
      <c r="B37" t="s">
        <v>290</v>
      </c>
      <c r="C37">
        <v>853457066</v>
      </c>
      <c r="D37" t="s">
        <v>191</v>
      </c>
      <c r="E37" t="s">
        <v>291</v>
      </c>
      <c r="F37">
        <v>26947810</v>
      </c>
      <c r="G37">
        <v>0</v>
      </c>
      <c r="H37">
        <v>0</v>
      </c>
      <c r="I37">
        <v>0</v>
      </c>
      <c r="J37">
        <v>0</v>
      </c>
      <c r="K37">
        <v>1</v>
      </c>
      <c r="L37" t="s">
        <v>292</v>
      </c>
      <c r="M37" t="s">
        <v>292</v>
      </c>
      <c r="N37" t="s">
        <v>293</v>
      </c>
      <c r="O37" t="s">
        <v>294</v>
      </c>
      <c r="P37" t="s">
        <v>295</v>
      </c>
      <c r="Q37" t="s">
        <v>267</v>
      </c>
      <c r="R37" t="s">
        <v>268</v>
      </c>
      <c r="S37" t="s">
        <v>269</v>
      </c>
      <c r="T37" t="str">
        <f>PROPER(TRIM(Table7[[#This Row],[First Name  ]])&amp;" "&amp;TRIM(Table7[[#This Row],[Last Name        ]]))</f>
        <v>Jerold Johansen</v>
      </c>
      <c r="U37" t="str">
        <f>TRIM(Table7[[#This Row],[Email Address                   ]])</f>
        <v>Jerold.Johansen@outlook.com</v>
      </c>
    </row>
    <row r="38" spans="2:21" x14ac:dyDescent="0.2">
      <c r="B38" t="s">
        <v>290</v>
      </c>
      <c r="C38">
        <v>853684682</v>
      </c>
      <c r="D38" t="s">
        <v>191</v>
      </c>
      <c r="E38" t="s">
        <v>291</v>
      </c>
      <c r="F38">
        <v>26947810</v>
      </c>
      <c r="G38">
        <v>0</v>
      </c>
      <c r="H38">
        <v>0</v>
      </c>
      <c r="I38">
        <v>0</v>
      </c>
      <c r="J38">
        <v>0</v>
      </c>
      <c r="K38">
        <v>1</v>
      </c>
      <c r="L38" t="s">
        <v>292</v>
      </c>
      <c r="M38" t="s">
        <v>292</v>
      </c>
      <c r="N38" t="s">
        <v>293</v>
      </c>
      <c r="O38" t="s">
        <v>294</v>
      </c>
      <c r="P38" t="s">
        <v>295</v>
      </c>
      <c r="Q38" t="s">
        <v>270</v>
      </c>
      <c r="R38" t="s">
        <v>271</v>
      </c>
      <c r="S38" t="s">
        <v>272</v>
      </c>
      <c r="T38" t="str">
        <f>PROPER(TRIM(Table7[[#This Row],[First Name  ]])&amp;" "&amp;TRIM(Table7[[#This Row],[Last Name        ]]))</f>
        <v>Luann Launer</v>
      </c>
      <c r="U38" t="str">
        <f>TRIM(Table7[[#This Row],[Email Address                   ]])</f>
        <v>LuannLauner@inbox.ca</v>
      </c>
    </row>
    <row r="39" spans="2:21" x14ac:dyDescent="0.2">
      <c r="B39" t="s">
        <v>301</v>
      </c>
      <c r="C39">
        <v>853094342</v>
      </c>
      <c r="D39" t="s">
        <v>191</v>
      </c>
      <c r="E39" t="s">
        <v>291</v>
      </c>
      <c r="F39">
        <v>26947810</v>
      </c>
      <c r="G39">
        <v>0</v>
      </c>
      <c r="H39">
        <v>0</v>
      </c>
      <c r="I39">
        <v>0</v>
      </c>
      <c r="J39">
        <v>0</v>
      </c>
      <c r="K39">
        <v>1</v>
      </c>
      <c r="L39" t="s">
        <v>292</v>
      </c>
      <c r="M39" t="s">
        <v>292</v>
      </c>
      <c r="N39" t="s">
        <v>293</v>
      </c>
      <c r="O39" t="s">
        <v>294</v>
      </c>
      <c r="P39" t="s">
        <v>295</v>
      </c>
      <c r="Q39" t="s">
        <v>302</v>
      </c>
      <c r="R39" t="s">
        <v>303</v>
      </c>
      <c r="S39" t="s">
        <v>304</v>
      </c>
      <c r="T39" t="str">
        <f>PROPER(TRIM(Table7[[#This Row],[First Name  ]])&amp;" "&amp;TRIM(Table7[[#This Row],[Last Name        ]]))</f>
        <v>Alexia Allaire</v>
      </c>
      <c r="U39" t="str">
        <f>TRIM(Table7[[#This Row],[Email Address                   ]])</f>
        <v>AlexiaAllaire@inbox.ca</v>
      </c>
    </row>
    <row r="40" spans="2:21" x14ac:dyDescent="0.2">
      <c r="B40" t="s">
        <v>301</v>
      </c>
      <c r="C40">
        <v>853187877</v>
      </c>
      <c r="D40" t="s">
        <v>158</v>
      </c>
      <c r="E40" t="s">
        <v>291</v>
      </c>
      <c r="F40">
        <v>26947810</v>
      </c>
      <c r="G40">
        <v>0</v>
      </c>
      <c r="H40">
        <v>0</v>
      </c>
      <c r="I40">
        <v>0</v>
      </c>
      <c r="J40">
        <v>0</v>
      </c>
      <c r="K40">
        <v>1</v>
      </c>
      <c r="L40" t="s">
        <v>292</v>
      </c>
      <c r="M40" t="s">
        <v>292</v>
      </c>
      <c r="N40" t="s">
        <v>293</v>
      </c>
      <c r="O40" t="s">
        <v>294</v>
      </c>
      <c r="P40" t="s">
        <v>295</v>
      </c>
      <c r="Q40" t="s">
        <v>173</v>
      </c>
      <c r="R40" t="s">
        <v>174</v>
      </c>
      <c r="S40" t="s">
        <v>305</v>
      </c>
      <c r="T40" t="str">
        <f>PROPER(TRIM(Table7[[#This Row],[First Name  ]])&amp;" "&amp;TRIM(Table7[[#This Row],[Last Name        ]]))</f>
        <v>Jerrell Jeremiah</v>
      </c>
      <c r="U40" t="str">
        <f>TRIM(Table7[[#This Row],[Email Address                   ]])</f>
        <v>J.Jeremiah@gmail.com</v>
      </c>
    </row>
    <row r="41" spans="2:21" x14ac:dyDescent="0.2">
      <c r="B41" t="s">
        <v>301</v>
      </c>
      <c r="C41">
        <v>853218072</v>
      </c>
      <c r="D41" t="s">
        <v>191</v>
      </c>
      <c r="E41" t="s">
        <v>291</v>
      </c>
      <c r="F41">
        <v>26947810</v>
      </c>
      <c r="G41">
        <v>0</v>
      </c>
      <c r="H41">
        <v>0</v>
      </c>
      <c r="I41">
        <v>0</v>
      </c>
      <c r="J41">
        <v>0</v>
      </c>
      <c r="K41">
        <v>1</v>
      </c>
      <c r="L41" t="s">
        <v>292</v>
      </c>
      <c r="M41" t="s">
        <v>292</v>
      </c>
      <c r="N41" t="s">
        <v>293</v>
      </c>
      <c r="O41" t="s">
        <v>294</v>
      </c>
      <c r="P41" t="s">
        <v>295</v>
      </c>
      <c r="Q41" t="s">
        <v>214</v>
      </c>
      <c r="R41" t="s">
        <v>215</v>
      </c>
      <c r="S41" t="s">
        <v>216</v>
      </c>
      <c r="T41" t="str">
        <f>PROPER(TRIM(Table7[[#This Row],[First Name  ]])&amp;" "&amp;TRIM(Table7[[#This Row],[Last Name        ]]))</f>
        <v>Keitha Kinman</v>
      </c>
      <c r="U41" t="str">
        <f>TRIM(Table7[[#This Row],[Email Address                   ]])</f>
        <v>KKinman@gmail.com</v>
      </c>
    </row>
    <row r="42" spans="2:21" x14ac:dyDescent="0.2">
      <c r="B42" t="s">
        <v>301</v>
      </c>
      <c r="C42">
        <v>853334573</v>
      </c>
      <c r="D42" t="s">
        <v>191</v>
      </c>
      <c r="E42" t="s">
        <v>291</v>
      </c>
      <c r="F42">
        <v>26947810</v>
      </c>
      <c r="G42">
        <v>0</v>
      </c>
      <c r="H42">
        <v>0</v>
      </c>
      <c r="I42">
        <v>0</v>
      </c>
      <c r="J42">
        <v>0</v>
      </c>
      <c r="K42">
        <v>1</v>
      </c>
      <c r="L42" t="s">
        <v>292</v>
      </c>
      <c r="M42" t="s">
        <v>292</v>
      </c>
      <c r="N42" t="s">
        <v>293</v>
      </c>
      <c r="O42" t="s">
        <v>294</v>
      </c>
      <c r="P42" t="s">
        <v>295</v>
      </c>
      <c r="Q42" t="s">
        <v>205</v>
      </c>
      <c r="R42" t="s">
        <v>206</v>
      </c>
      <c r="S42" t="s">
        <v>207</v>
      </c>
      <c r="T42" t="str">
        <f>PROPER(TRIM(Table7[[#This Row],[First Name  ]])&amp;" "&amp;TRIM(Table7[[#This Row],[Last Name        ]]))</f>
        <v>Lennie Levingston</v>
      </c>
      <c r="U42" t="str">
        <f>TRIM(Table7[[#This Row],[Email Address                   ]])</f>
        <v>Lennie.Levingston@outlook.com</v>
      </c>
    </row>
    <row r="43" spans="2:21" x14ac:dyDescent="0.2">
      <c r="B43" t="s">
        <v>301</v>
      </c>
      <c r="C43">
        <v>853354232</v>
      </c>
      <c r="D43" t="s">
        <v>158</v>
      </c>
      <c r="E43" t="s">
        <v>291</v>
      </c>
      <c r="F43">
        <v>26947810</v>
      </c>
      <c r="G43">
        <v>0</v>
      </c>
      <c r="H43">
        <v>0</v>
      </c>
      <c r="I43">
        <v>0</v>
      </c>
      <c r="J43">
        <v>0</v>
      </c>
      <c r="K43">
        <v>1</v>
      </c>
      <c r="L43" t="s">
        <v>292</v>
      </c>
      <c r="M43" t="s">
        <v>292</v>
      </c>
      <c r="N43" t="s">
        <v>293</v>
      </c>
      <c r="O43" t="s">
        <v>294</v>
      </c>
      <c r="P43" t="s">
        <v>295</v>
      </c>
      <c r="Q43" t="s">
        <v>306</v>
      </c>
      <c r="R43" t="s">
        <v>168</v>
      </c>
      <c r="S43" t="s">
        <v>169</v>
      </c>
      <c r="T43" t="str">
        <f>PROPER(TRIM(Table7[[#This Row],[First Name  ]])&amp;" "&amp;TRIM(Table7[[#This Row],[Last Name        ]]))</f>
        <v>Yue Yow</v>
      </c>
      <c r="U43" t="str">
        <f>TRIM(Table7[[#This Row],[Email Address                   ]])</f>
        <v>YYow@gmail.com</v>
      </c>
    </row>
    <row r="44" spans="2:21" x14ac:dyDescent="0.2">
      <c r="B44" t="s">
        <v>301</v>
      </c>
      <c r="C44">
        <v>853365103</v>
      </c>
      <c r="D44" t="s">
        <v>158</v>
      </c>
      <c r="E44" t="s">
        <v>291</v>
      </c>
      <c r="F44">
        <v>26947810</v>
      </c>
      <c r="G44">
        <v>0</v>
      </c>
      <c r="H44">
        <v>0</v>
      </c>
      <c r="I44">
        <v>0</v>
      </c>
      <c r="J44">
        <v>0</v>
      </c>
      <c r="K44">
        <v>1</v>
      </c>
      <c r="L44" t="s">
        <v>292</v>
      </c>
      <c r="M44" t="s">
        <v>292</v>
      </c>
      <c r="N44" t="s">
        <v>293</v>
      </c>
      <c r="O44" t="s">
        <v>294</v>
      </c>
      <c r="P44" t="s">
        <v>295</v>
      </c>
      <c r="Q44" t="s">
        <v>188</v>
      </c>
      <c r="R44" t="s">
        <v>189</v>
      </c>
      <c r="S44" t="s">
        <v>190</v>
      </c>
      <c r="T44" t="str">
        <f>PROPER(TRIM(Table7[[#This Row],[First Name  ]])&amp;" "&amp;TRIM(Table7[[#This Row],[Last Name        ]]))</f>
        <v>Aurelio Adkisson</v>
      </c>
      <c r="U44" t="str">
        <f>TRIM(Table7[[#This Row],[Email Address                   ]])</f>
        <v>A.Adkisson@yahoo.com</v>
      </c>
    </row>
    <row r="45" spans="2:21" x14ac:dyDescent="0.2">
      <c r="B45" t="s">
        <v>301</v>
      </c>
      <c r="C45">
        <v>853378999</v>
      </c>
      <c r="D45" t="s">
        <v>158</v>
      </c>
      <c r="E45" t="s">
        <v>291</v>
      </c>
      <c r="F45">
        <v>26947810</v>
      </c>
      <c r="G45">
        <v>0</v>
      </c>
      <c r="H45">
        <v>0</v>
      </c>
      <c r="I45">
        <v>0</v>
      </c>
      <c r="J45">
        <v>0</v>
      </c>
      <c r="K45">
        <v>1</v>
      </c>
      <c r="L45" t="s">
        <v>292</v>
      </c>
      <c r="M45" t="s">
        <v>292</v>
      </c>
      <c r="N45" t="s">
        <v>293</v>
      </c>
      <c r="O45" t="s">
        <v>294</v>
      </c>
      <c r="P45" t="s">
        <v>295</v>
      </c>
      <c r="Q45" t="s">
        <v>252</v>
      </c>
      <c r="R45" t="s">
        <v>253</v>
      </c>
      <c r="S45" t="s">
        <v>254</v>
      </c>
      <c r="T45" t="str">
        <f>PROPER(TRIM(Table7[[#This Row],[First Name  ]])&amp;" "&amp;TRIM(Table7[[#This Row],[Last Name        ]]))</f>
        <v>Cyril Clevenger</v>
      </c>
      <c r="U45" t="str">
        <f>TRIM(Table7[[#This Row],[Email Address                   ]])</f>
        <v>CClevenger@yahoo.com</v>
      </c>
    </row>
    <row r="46" spans="2:21" x14ac:dyDescent="0.2">
      <c r="B46" t="s">
        <v>301</v>
      </c>
      <c r="C46">
        <v>853392553</v>
      </c>
      <c r="D46" t="s">
        <v>235</v>
      </c>
      <c r="E46" t="s">
        <v>291</v>
      </c>
      <c r="F46">
        <v>26947810</v>
      </c>
      <c r="G46">
        <v>0</v>
      </c>
      <c r="H46">
        <v>0</v>
      </c>
      <c r="I46">
        <v>0</v>
      </c>
      <c r="J46">
        <v>0</v>
      </c>
      <c r="K46">
        <v>1</v>
      </c>
      <c r="L46" t="s">
        <v>292</v>
      </c>
      <c r="M46" t="s">
        <v>292</v>
      </c>
      <c r="N46" t="s">
        <v>293</v>
      </c>
      <c r="O46" t="s">
        <v>294</v>
      </c>
      <c r="P46" t="s">
        <v>295</v>
      </c>
      <c r="Q46" t="s">
        <v>307</v>
      </c>
      <c r="R46" t="s">
        <v>237</v>
      </c>
      <c r="S46" t="s">
        <v>238</v>
      </c>
      <c r="T46" t="str">
        <f>PROPER(TRIM(Table7[[#This Row],[First Name  ]])&amp;" "&amp;TRIM(Table7[[#This Row],[Last Name        ]]))</f>
        <v>Bruce Buendia</v>
      </c>
      <c r="U46" t="str">
        <f>TRIM(Table7[[#This Row],[Email Address                   ]])</f>
        <v>Bruce.Buendia@outlook.com</v>
      </c>
    </row>
    <row r="47" spans="2:21" x14ac:dyDescent="0.2">
      <c r="B47" t="s">
        <v>301</v>
      </c>
      <c r="C47">
        <v>853402215</v>
      </c>
      <c r="D47" t="s">
        <v>158</v>
      </c>
      <c r="E47" t="s">
        <v>291</v>
      </c>
      <c r="F47">
        <v>26947810</v>
      </c>
      <c r="G47">
        <v>0</v>
      </c>
      <c r="H47">
        <v>0</v>
      </c>
      <c r="I47">
        <v>0</v>
      </c>
      <c r="J47">
        <v>0</v>
      </c>
      <c r="K47">
        <v>1</v>
      </c>
      <c r="L47" t="s">
        <v>292</v>
      </c>
      <c r="M47" t="s">
        <v>292</v>
      </c>
      <c r="N47" t="s">
        <v>293</v>
      </c>
      <c r="O47" t="s">
        <v>294</v>
      </c>
      <c r="P47" t="s">
        <v>295</v>
      </c>
      <c r="Q47" t="s">
        <v>232</v>
      </c>
      <c r="R47" t="s">
        <v>308</v>
      </c>
      <c r="S47" t="s">
        <v>309</v>
      </c>
      <c r="T47" t="str">
        <f>PROPER(TRIM(Table7[[#This Row],[First Name  ]])&amp;" "&amp;TRIM(Table7[[#This Row],[Last Name        ]]))</f>
        <v>Elvira Esquilin</v>
      </c>
      <c r="U47" t="str">
        <f>TRIM(Table7[[#This Row],[Email Address                   ]])</f>
        <v>ElviraEsquilin@outlook.com</v>
      </c>
    </row>
    <row r="48" spans="2:21" x14ac:dyDescent="0.2">
      <c r="B48" t="s">
        <v>301</v>
      </c>
      <c r="C48">
        <v>853418993</v>
      </c>
      <c r="D48" t="s">
        <v>158</v>
      </c>
      <c r="E48" t="s">
        <v>291</v>
      </c>
      <c r="F48">
        <v>26947810</v>
      </c>
      <c r="G48">
        <v>0</v>
      </c>
      <c r="H48">
        <v>0</v>
      </c>
      <c r="I48">
        <v>0</v>
      </c>
      <c r="J48">
        <v>0</v>
      </c>
      <c r="K48">
        <v>1</v>
      </c>
      <c r="L48" t="s">
        <v>292</v>
      </c>
      <c r="M48" t="s">
        <v>292</v>
      </c>
      <c r="N48" t="s">
        <v>293</v>
      </c>
      <c r="O48" t="s">
        <v>294</v>
      </c>
      <c r="P48" t="s">
        <v>295</v>
      </c>
      <c r="Q48" t="s">
        <v>179</v>
      </c>
      <c r="R48" t="s">
        <v>180</v>
      </c>
      <c r="S48" t="s">
        <v>181</v>
      </c>
      <c r="T48" t="str">
        <f>PROPER(TRIM(Table7[[#This Row],[First Name  ]])&amp;" "&amp;TRIM(Table7[[#This Row],[Last Name        ]]))</f>
        <v>Emilee Easterly</v>
      </c>
      <c r="U48" t="str">
        <f>TRIM(Table7[[#This Row],[Email Address                   ]])</f>
        <v>EEasterly@inbox.ca</v>
      </c>
    </row>
    <row r="49" spans="2:21" x14ac:dyDescent="0.2">
      <c r="B49" t="s">
        <v>301</v>
      </c>
      <c r="C49">
        <v>853466229</v>
      </c>
      <c r="D49" t="s">
        <v>221</v>
      </c>
      <c r="E49" t="s">
        <v>291</v>
      </c>
      <c r="F49">
        <v>26947810</v>
      </c>
      <c r="G49">
        <v>0</v>
      </c>
      <c r="H49">
        <v>0</v>
      </c>
      <c r="I49">
        <v>0</v>
      </c>
      <c r="J49">
        <v>0</v>
      </c>
      <c r="K49">
        <v>1</v>
      </c>
      <c r="L49" t="s">
        <v>292</v>
      </c>
      <c r="M49" t="s">
        <v>292</v>
      </c>
      <c r="N49" t="s">
        <v>293</v>
      </c>
      <c r="O49" t="s">
        <v>294</v>
      </c>
      <c r="P49" t="s">
        <v>295</v>
      </c>
      <c r="Q49" t="s">
        <v>222</v>
      </c>
      <c r="R49" t="s">
        <v>310</v>
      </c>
      <c r="S49" t="s">
        <v>224</v>
      </c>
      <c r="T49" t="str">
        <f>PROPER(TRIM(Table7[[#This Row],[First Name  ]])&amp;" "&amp;TRIM(Table7[[#This Row],[Last Name        ]]))</f>
        <v>Dionne Dancer</v>
      </c>
      <c r="U49" t="str">
        <f>TRIM(Table7[[#This Row],[Email Address                   ]])</f>
        <v>Dionne.Dancer@hotmail.com</v>
      </c>
    </row>
    <row r="50" spans="2:21" x14ac:dyDescent="0.2">
      <c r="B50" t="s">
        <v>301</v>
      </c>
      <c r="C50">
        <v>853486947</v>
      </c>
      <c r="D50" t="s">
        <v>158</v>
      </c>
      <c r="E50" t="s">
        <v>291</v>
      </c>
      <c r="F50">
        <v>26947810</v>
      </c>
      <c r="G50">
        <v>0</v>
      </c>
      <c r="H50">
        <v>0</v>
      </c>
      <c r="I50">
        <v>0</v>
      </c>
      <c r="J50">
        <v>0</v>
      </c>
      <c r="K50">
        <v>1</v>
      </c>
      <c r="L50" t="s">
        <v>292</v>
      </c>
      <c r="M50" t="s">
        <v>292</v>
      </c>
      <c r="N50" t="s">
        <v>293</v>
      </c>
      <c r="O50" t="s">
        <v>294</v>
      </c>
      <c r="P50" t="s">
        <v>295</v>
      </c>
      <c r="Q50" t="s">
        <v>311</v>
      </c>
      <c r="R50" t="s">
        <v>312</v>
      </c>
      <c r="S50" t="s">
        <v>313</v>
      </c>
      <c r="T50" t="str">
        <f>PROPER(TRIM(Table7[[#This Row],[First Name  ]])&amp;" "&amp;TRIM(Table7[[#This Row],[Last Name        ]]))</f>
        <v>Dakota Delacruz</v>
      </c>
      <c r="U50" t="str">
        <f>TRIM(Table7[[#This Row],[Email Address                   ]])</f>
        <v>DDelacruz@yahoo.com</v>
      </c>
    </row>
    <row r="51" spans="2:21" x14ac:dyDescent="0.2">
      <c r="B51" t="s">
        <v>301</v>
      </c>
      <c r="C51">
        <v>853490621</v>
      </c>
      <c r="D51" t="s">
        <v>158</v>
      </c>
      <c r="E51" t="s">
        <v>291</v>
      </c>
      <c r="F51">
        <v>26947810</v>
      </c>
      <c r="G51">
        <v>0</v>
      </c>
      <c r="H51">
        <v>0</v>
      </c>
      <c r="I51">
        <v>0</v>
      </c>
      <c r="J51">
        <v>0</v>
      </c>
      <c r="K51">
        <v>1</v>
      </c>
      <c r="L51" t="s">
        <v>292</v>
      </c>
      <c r="M51" t="s">
        <v>292</v>
      </c>
      <c r="N51" t="s">
        <v>293</v>
      </c>
      <c r="O51" t="s">
        <v>294</v>
      </c>
      <c r="P51" t="s">
        <v>295</v>
      </c>
      <c r="Q51" t="s">
        <v>170</v>
      </c>
      <c r="R51" t="s">
        <v>171</v>
      </c>
      <c r="S51" t="s">
        <v>314</v>
      </c>
      <c r="T51" t="str">
        <f>PROPER(TRIM(Table7[[#This Row],[First Name  ]])&amp;" "&amp;TRIM(Table7[[#This Row],[Last Name        ]]))</f>
        <v>Holli Hausmann</v>
      </c>
      <c r="U51" t="str">
        <f>TRIM(Table7[[#This Row],[Email Address                   ]])</f>
        <v>Holli.Hausmann@gmail.com</v>
      </c>
    </row>
    <row r="52" spans="2:21" x14ac:dyDescent="0.2">
      <c r="B52" t="s">
        <v>301</v>
      </c>
      <c r="C52">
        <v>853508122</v>
      </c>
      <c r="D52" t="s">
        <v>239</v>
      </c>
      <c r="E52" t="s">
        <v>291</v>
      </c>
      <c r="F52">
        <v>26947810</v>
      </c>
      <c r="G52">
        <v>0</v>
      </c>
      <c r="H52">
        <v>0</v>
      </c>
      <c r="I52">
        <v>0</v>
      </c>
      <c r="J52">
        <v>0</v>
      </c>
      <c r="K52">
        <v>1</v>
      </c>
      <c r="L52" t="s">
        <v>292</v>
      </c>
      <c r="M52" t="s">
        <v>292</v>
      </c>
      <c r="N52" t="s">
        <v>293</v>
      </c>
      <c r="O52" t="s">
        <v>294</v>
      </c>
      <c r="P52" t="s">
        <v>295</v>
      </c>
      <c r="Q52" t="s">
        <v>240</v>
      </c>
      <c r="R52" t="s">
        <v>315</v>
      </c>
      <c r="S52" t="s">
        <v>242</v>
      </c>
      <c r="T52" t="str">
        <f>PROPER(TRIM(Table7[[#This Row],[First Name  ]])&amp;" "&amp;TRIM(Table7[[#This Row],[Last Name        ]]))</f>
        <v>Vincenza Vickery</v>
      </c>
      <c r="U52" t="str">
        <f>TRIM(Table7[[#This Row],[Email Address                   ]])</f>
        <v>VVickery@yahoo.com</v>
      </c>
    </row>
    <row r="53" spans="2:21" x14ac:dyDescent="0.2">
      <c r="B53" t="s">
        <v>301</v>
      </c>
      <c r="C53">
        <v>853534017</v>
      </c>
      <c r="D53" t="s">
        <v>158</v>
      </c>
      <c r="E53" t="s">
        <v>291</v>
      </c>
      <c r="F53">
        <v>26947810</v>
      </c>
      <c r="G53">
        <v>0</v>
      </c>
      <c r="H53">
        <v>0</v>
      </c>
      <c r="I53">
        <v>0</v>
      </c>
      <c r="J53">
        <v>0</v>
      </c>
      <c r="K53">
        <v>1</v>
      </c>
      <c r="L53" t="s">
        <v>292</v>
      </c>
      <c r="M53" t="s">
        <v>292</v>
      </c>
      <c r="N53" t="s">
        <v>293</v>
      </c>
      <c r="O53" t="s">
        <v>294</v>
      </c>
      <c r="P53" t="s">
        <v>295</v>
      </c>
      <c r="Q53" t="s">
        <v>255</v>
      </c>
      <c r="R53" t="s">
        <v>256</v>
      </c>
      <c r="S53" t="s">
        <v>257</v>
      </c>
      <c r="T53" t="str">
        <f>PROPER(TRIM(Table7[[#This Row],[First Name  ]])&amp;" "&amp;TRIM(Table7[[#This Row],[Last Name        ]]))</f>
        <v>Brandee Bough</v>
      </c>
      <c r="U53" t="str">
        <f>TRIM(Table7[[#This Row],[Email Address                   ]])</f>
        <v>BBough@inbox.ca</v>
      </c>
    </row>
    <row r="54" spans="2:21" x14ac:dyDescent="0.2">
      <c r="B54" t="s">
        <v>301</v>
      </c>
      <c r="C54">
        <v>853581281</v>
      </c>
      <c r="D54" t="s">
        <v>245</v>
      </c>
      <c r="E54" t="s">
        <v>291</v>
      </c>
      <c r="F54">
        <v>26947810</v>
      </c>
      <c r="G54">
        <v>0</v>
      </c>
      <c r="H54">
        <v>0</v>
      </c>
      <c r="I54">
        <v>0</v>
      </c>
      <c r="J54">
        <v>0</v>
      </c>
      <c r="K54">
        <v>1</v>
      </c>
      <c r="L54" t="s">
        <v>292</v>
      </c>
      <c r="M54" t="s">
        <v>292</v>
      </c>
      <c r="N54" t="s">
        <v>293</v>
      </c>
      <c r="O54" t="s">
        <v>294</v>
      </c>
      <c r="P54" t="s">
        <v>295</v>
      </c>
      <c r="Q54" t="s">
        <v>246</v>
      </c>
      <c r="R54" t="s">
        <v>247</v>
      </c>
      <c r="S54" t="s">
        <v>248</v>
      </c>
      <c r="T54" t="str">
        <f>PROPER(TRIM(Table7[[#This Row],[First Name  ]])&amp;" "&amp;TRIM(Table7[[#This Row],[Last Name        ]]))</f>
        <v>Dana Dy</v>
      </c>
      <c r="U54" t="str">
        <f>TRIM(Table7[[#This Row],[Email Address                   ]])</f>
        <v>D.Dy@yahoo.com</v>
      </c>
    </row>
    <row r="55" spans="2:21" x14ac:dyDescent="0.2">
      <c r="B55" t="s">
        <v>301</v>
      </c>
      <c r="C55">
        <v>853588701</v>
      </c>
      <c r="D55" t="s">
        <v>158</v>
      </c>
      <c r="E55" t="s">
        <v>291</v>
      </c>
      <c r="F55">
        <v>26947810</v>
      </c>
      <c r="G55">
        <v>0</v>
      </c>
      <c r="H55">
        <v>0</v>
      </c>
      <c r="I55">
        <v>0</v>
      </c>
      <c r="J55">
        <v>0</v>
      </c>
      <c r="K55">
        <v>1</v>
      </c>
      <c r="L55" t="s">
        <v>292</v>
      </c>
      <c r="M55" t="s">
        <v>292</v>
      </c>
      <c r="N55" t="s">
        <v>293</v>
      </c>
      <c r="O55" t="s">
        <v>294</v>
      </c>
      <c r="P55" t="s">
        <v>295</v>
      </c>
      <c r="Q55" t="s">
        <v>258</v>
      </c>
      <c r="R55" t="s">
        <v>259</v>
      </c>
      <c r="S55" t="s">
        <v>260</v>
      </c>
      <c r="T55" t="str">
        <f>PROPER(TRIM(Table7[[#This Row],[First Name  ]])&amp;" "&amp;TRIM(Table7[[#This Row],[Last Name        ]]))</f>
        <v>Andree Aceto</v>
      </c>
      <c r="U55" t="str">
        <f>TRIM(Table7[[#This Row],[Email Address                   ]])</f>
        <v>Andree.Aceto@gmail.com</v>
      </c>
    </row>
    <row r="56" spans="2:21" x14ac:dyDescent="0.2">
      <c r="B56" t="s">
        <v>301</v>
      </c>
      <c r="C56">
        <v>853598168</v>
      </c>
      <c r="D56" t="s">
        <v>191</v>
      </c>
      <c r="E56" t="s">
        <v>291</v>
      </c>
      <c r="F56">
        <v>26947810</v>
      </c>
      <c r="G56">
        <v>0</v>
      </c>
      <c r="H56">
        <v>0</v>
      </c>
      <c r="I56">
        <v>0</v>
      </c>
      <c r="J56">
        <v>0</v>
      </c>
      <c r="K56">
        <v>1</v>
      </c>
      <c r="L56" t="s">
        <v>292</v>
      </c>
      <c r="M56" t="s">
        <v>292</v>
      </c>
      <c r="N56" t="s">
        <v>293</v>
      </c>
      <c r="O56" t="s">
        <v>294</v>
      </c>
      <c r="P56" t="s">
        <v>295</v>
      </c>
      <c r="Q56" t="s">
        <v>200</v>
      </c>
      <c r="R56" t="s">
        <v>316</v>
      </c>
      <c r="S56" t="s">
        <v>317</v>
      </c>
      <c r="T56" t="str">
        <f>PROPER(TRIM(Table7[[#This Row],[First Name  ]])&amp;" "&amp;TRIM(Table7[[#This Row],[Last Name        ]]))</f>
        <v>Muriel Morman</v>
      </c>
      <c r="U56" t="str">
        <f>TRIM(Table7[[#This Row],[Email Address                   ]])</f>
        <v>MMorman@gmail.\,com</v>
      </c>
    </row>
    <row r="57" spans="2:21" x14ac:dyDescent="0.2">
      <c r="B57" t="s">
        <v>301</v>
      </c>
      <c r="C57">
        <v>853606893</v>
      </c>
      <c r="D57" t="s">
        <v>191</v>
      </c>
      <c r="E57" t="s">
        <v>291</v>
      </c>
      <c r="F57">
        <v>26947810</v>
      </c>
      <c r="G57">
        <v>0</v>
      </c>
      <c r="H57">
        <v>0</v>
      </c>
      <c r="I57">
        <v>0</v>
      </c>
      <c r="J57">
        <v>0</v>
      </c>
      <c r="K57">
        <v>1</v>
      </c>
      <c r="L57" t="s">
        <v>292</v>
      </c>
      <c r="M57" t="s">
        <v>292</v>
      </c>
      <c r="N57" t="s">
        <v>293</v>
      </c>
      <c r="O57" t="s">
        <v>294</v>
      </c>
      <c r="P57" t="s">
        <v>295</v>
      </c>
      <c r="Q57" t="s">
        <v>195</v>
      </c>
      <c r="R57" t="s">
        <v>196</v>
      </c>
      <c r="S57" t="s">
        <v>197</v>
      </c>
      <c r="T57" t="str">
        <f>PROPER(TRIM(Table7[[#This Row],[First Name  ]])&amp;" "&amp;TRIM(Table7[[#This Row],[Last Name        ]]))</f>
        <v>Gaston Giambrone</v>
      </c>
      <c r="U57" t="str">
        <f>TRIM(Table7[[#This Row],[Email Address                   ]])</f>
        <v>GastonGiambrone@hotmail.com</v>
      </c>
    </row>
    <row r="58" spans="2:21" x14ac:dyDescent="0.2">
      <c r="B58" t="s">
        <v>301</v>
      </c>
      <c r="C58">
        <v>853640270</v>
      </c>
      <c r="D58" t="s">
        <v>158</v>
      </c>
      <c r="E58" t="s">
        <v>291</v>
      </c>
      <c r="F58">
        <v>26947810</v>
      </c>
      <c r="G58">
        <v>0</v>
      </c>
      <c r="H58">
        <v>0</v>
      </c>
      <c r="I58">
        <v>0</v>
      </c>
      <c r="J58">
        <v>0</v>
      </c>
      <c r="K58">
        <v>1</v>
      </c>
      <c r="L58" t="s">
        <v>292</v>
      </c>
      <c r="M58" t="s">
        <v>292</v>
      </c>
      <c r="N58" t="s">
        <v>293</v>
      </c>
      <c r="O58" t="s">
        <v>294</v>
      </c>
      <c r="P58" t="s">
        <v>295</v>
      </c>
      <c r="Q58" t="s">
        <v>161</v>
      </c>
      <c r="R58" t="s">
        <v>162</v>
      </c>
      <c r="S58" t="s">
        <v>163</v>
      </c>
      <c r="T58" t="str">
        <f>PROPER(TRIM(Table7[[#This Row],[First Name  ]])&amp;" "&amp;TRIM(Table7[[#This Row],[Last Name        ]]))</f>
        <v>Andra Almanza</v>
      </c>
      <c r="U58" t="str">
        <f>TRIM(Table7[[#This Row],[Email Address                   ]])</f>
        <v>Andra.Almanza@hotmail.com</v>
      </c>
    </row>
    <row r="59" spans="2:21" x14ac:dyDescent="0.2">
      <c r="B59" t="s">
        <v>301</v>
      </c>
      <c r="C59">
        <v>853697102</v>
      </c>
      <c r="D59" t="s">
        <v>191</v>
      </c>
      <c r="E59" t="s">
        <v>291</v>
      </c>
      <c r="F59">
        <v>26947810</v>
      </c>
      <c r="G59">
        <v>0</v>
      </c>
      <c r="H59">
        <v>0</v>
      </c>
      <c r="I59">
        <v>0</v>
      </c>
      <c r="J59">
        <v>0</v>
      </c>
      <c r="K59">
        <v>1</v>
      </c>
      <c r="L59" t="s">
        <v>292</v>
      </c>
      <c r="M59" t="s">
        <v>292</v>
      </c>
      <c r="N59" t="s">
        <v>293</v>
      </c>
      <c r="O59" t="s">
        <v>294</v>
      </c>
      <c r="P59" t="s">
        <v>295</v>
      </c>
      <c r="Q59" t="s">
        <v>318</v>
      </c>
      <c r="R59" t="s">
        <v>262</v>
      </c>
      <c r="S59" t="s">
        <v>263</v>
      </c>
      <c r="T59" t="str">
        <f>PROPER(TRIM(Table7[[#This Row],[First Name  ]])&amp;" "&amp;TRIM(Table7[[#This Row],[Last Name        ]]))</f>
        <v>Greg Gaddy</v>
      </c>
      <c r="U59" t="str">
        <f>TRIM(Table7[[#This Row],[Email Address                   ]])</f>
        <v>G.Gaddy@outlook.com</v>
      </c>
    </row>
    <row r="60" spans="2:21" x14ac:dyDescent="0.2">
      <c r="B60" t="s">
        <v>301</v>
      </c>
      <c r="C60">
        <v>853724598</v>
      </c>
      <c r="D60" t="s">
        <v>191</v>
      </c>
      <c r="E60" t="s">
        <v>291</v>
      </c>
      <c r="F60">
        <v>26947810</v>
      </c>
      <c r="G60">
        <v>0</v>
      </c>
      <c r="H60">
        <v>0</v>
      </c>
      <c r="I60">
        <v>0</v>
      </c>
      <c r="J60">
        <v>0</v>
      </c>
      <c r="K60">
        <v>1</v>
      </c>
      <c r="L60" t="s">
        <v>292</v>
      </c>
      <c r="M60" t="s">
        <v>292</v>
      </c>
      <c r="N60" t="s">
        <v>293</v>
      </c>
      <c r="O60" t="s">
        <v>294</v>
      </c>
      <c r="P60" t="s">
        <v>295</v>
      </c>
      <c r="Q60" t="s">
        <v>319</v>
      </c>
      <c r="R60" t="s">
        <v>320</v>
      </c>
      <c r="S60" t="s">
        <v>321</v>
      </c>
      <c r="T60" t="str">
        <f>PROPER(TRIM(Table7[[#This Row],[First Name  ]])&amp;" "&amp;TRIM(Table7[[#This Row],[Last Name        ]]))</f>
        <v>Mora Marek</v>
      </c>
      <c r="U60" t="str">
        <f>TRIM(Table7[[#This Row],[Email Address                   ]])</f>
        <v>Mora.Marek@outlook.com</v>
      </c>
    </row>
    <row r="61" spans="2:21" x14ac:dyDescent="0.2">
      <c r="B61" t="s">
        <v>301</v>
      </c>
      <c r="C61">
        <v>853727363</v>
      </c>
      <c r="D61" t="s">
        <v>191</v>
      </c>
      <c r="E61" t="s">
        <v>291</v>
      </c>
      <c r="F61">
        <v>26947810</v>
      </c>
      <c r="G61">
        <v>0</v>
      </c>
      <c r="H61">
        <v>0</v>
      </c>
      <c r="I61">
        <v>0</v>
      </c>
      <c r="J61">
        <v>0</v>
      </c>
      <c r="K61">
        <v>1</v>
      </c>
      <c r="L61" t="s">
        <v>292</v>
      </c>
      <c r="M61" t="s">
        <v>292</v>
      </c>
      <c r="N61" t="s">
        <v>293</v>
      </c>
      <c r="O61" t="s">
        <v>294</v>
      </c>
      <c r="P61" t="s">
        <v>295</v>
      </c>
      <c r="Q61" t="s">
        <v>322</v>
      </c>
      <c r="R61" t="s">
        <v>198</v>
      </c>
      <c r="S61" t="s">
        <v>199</v>
      </c>
      <c r="T61" t="str">
        <f>PROPER(TRIM(Table7[[#This Row],[First Name  ]])&amp;" "&amp;TRIM(Table7[[#This Row],[Last Name        ]]))</f>
        <v>Li Langner</v>
      </c>
      <c r="U61" t="str">
        <f>TRIM(Table7[[#This Row],[Email Address                   ]])</f>
        <v>Li.Langner@hotmail.com</v>
      </c>
    </row>
    <row r="62" spans="2:21" x14ac:dyDescent="0.2">
      <c r="B62" t="s">
        <v>301</v>
      </c>
      <c r="C62">
        <v>853773971</v>
      </c>
      <c r="D62" t="s">
        <v>158</v>
      </c>
      <c r="E62" t="s">
        <v>291</v>
      </c>
      <c r="F62">
        <v>26947810</v>
      </c>
      <c r="G62">
        <v>0</v>
      </c>
      <c r="H62">
        <v>0</v>
      </c>
      <c r="I62">
        <v>0</v>
      </c>
      <c r="J62">
        <v>0</v>
      </c>
      <c r="K62">
        <v>1</v>
      </c>
      <c r="L62" t="s">
        <v>292</v>
      </c>
      <c r="M62" t="s">
        <v>292</v>
      </c>
      <c r="N62" t="s">
        <v>293</v>
      </c>
      <c r="O62" t="s">
        <v>294</v>
      </c>
      <c r="P62" t="s">
        <v>295</v>
      </c>
      <c r="Q62" t="s">
        <v>164</v>
      </c>
      <c r="R62" t="s">
        <v>165</v>
      </c>
      <c r="S62" t="s">
        <v>166</v>
      </c>
      <c r="T62" t="str">
        <f>PROPER(TRIM(Table7[[#This Row],[First Name  ]])&amp;" "&amp;TRIM(Table7[[#This Row],[Last Name        ]]))</f>
        <v>Herta Hasegawa</v>
      </c>
      <c r="U62" t="str">
        <f>TRIM(Table7[[#This Row],[Email Address                   ]])</f>
        <v>HertaHasegawa@hotmail.com</v>
      </c>
    </row>
    <row r="63" spans="2:21" x14ac:dyDescent="0.2">
      <c r="B63" t="s">
        <v>301</v>
      </c>
      <c r="C63">
        <v>853882327</v>
      </c>
      <c r="D63" t="s">
        <v>191</v>
      </c>
      <c r="E63" t="s">
        <v>291</v>
      </c>
      <c r="F63">
        <v>26947810</v>
      </c>
      <c r="G63">
        <v>0</v>
      </c>
      <c r="H63">
        <v>0</v>
      </c>
      <c r="I63">
        <v>0</v>
      </c>
      <c r="J63">
        <v>0</v>
      </c>
      <c r="K63">
        <v>1</v>
      </c>
      <c r="L63" t="s">
        <v>292</v>
      </c>
      <c r="M63" t="s">
        <v>292</v>
      </c>
      <c r="N63" t="s">
        <v>293</v>
      </c>
      <c r="O63" t="s">
        <v>294</v>
      </c>
      <c r="P63" t="s">
        <v>295</v>
      </c>
      <c r="Q63" t="s">
        <v>208</v>
      </c>
      <c r="R63" t="s">
        <v>209</v>
      </c>
      <c r="S63" t="s">
        <v>210</v>
      </c>
      <c r="T63" t="str">
        <f>PROPER(TRIM(Table7[[#This Row],[First Name  ]])&amp;" "&amp;TRIM(Table7[[#This Row],[Last Name        ]]))</f>
        <v>Alise Achenbach</v>
      </c>
      <c r="U63" t="str">
        <f>TRIM(Table7[[#This Row],[Email Address                   ]])</f>
        <v>AliseAchenbach@hotmail.com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34B4-4EF3-7546-BAB8-CE369763FD80}">
  <dimension ref="A1:E96"/>
  <sheetViews>
    <sheetView tabSelected="1" workbookViewId="0">
      <selection activeCell="B3" sqref="B3:E3"/>
      <pivotSelection pane="bottomRight" showHeader="1" extendable="1" axis="axisRow" dimension="1" max="1" activeRow="2" activeCol="1" previousRow="2" previousCol="1" click="1" r:id="rId1">
        <pivotArea dataOnly="0" outline="0" fieldPosition="0">
          <references count="1">
            <reference field="19" count="1">
              <x v="1"/>
            </reference>
          </references>
        </pivotArea>
      </pivotSelection>
    </sheetView>
  </sheetViews>
  <sheetFormatPr baseColWidth="10" defaultRowHeight="15" x14ac:dyDescent="0.2"/>
  <cols>
    <col min="1" max="1" width="31" bestFit="1" customWidth="1"/>
    <col min="2" max="2" width="27.83203125" bestFit="1" customWidth="1"/>
    <col min="3" max="4" width="23.5" bestFit="1" customWidth="1"/>
    <col min="5" max="5" width="10" bestFit="1" customWidth="1"/>
  </cols>
  <sheetData>
    <row r="1" spans="1:5" x14ac:dyDescent="0.2">
      <c r="A1" s="31" t="s">
        <v>323</v>
      </c>
      <c r="C1" s="31" t="s">
        <v>273</v>
      </c>
    </row>
    <row r="2" spans="1:5" x14ac:dyDescent="0.2">
      <c r="A2" s="31" t="s">
        <v>156</v>
      </c>
      <c r="B2" s="31" t="s">
        <v>324</v>
      </c>
      <c r="C2" t="s">
        <v>290</v>
      </c>
      <c r="D2" t="s">
        <v>301</v>
      </c>
      <c r="E2" t="s">
        <v>146</v>
      </c>
    </row>
    <row r="3" spans="1:5" x14ac:dyDescent="0.2">
      <c r="A3" t="s">
        <v>325</v>
      </c>
      <c r="B3" t="s">
        <v>304</v>
      </c>
      <c r="C3" s="1"/>
      <c r="D3" s="1">
        <v>1</v>
      </c>
      <c r="E3" s="1">
        <v>1</v>
      </c>
    </row>
    <row r="4" spans="1:5" x14ac:dyDescent="0.2">
      <c r="A4" t="s">
        <v>370</v>
      </c>
      <c r="C4" s="1"/>
      <c r="D4" s="1">
        <v>1</v>
      </c>
      <c r="E4" s="1">
        <v>1</v>
      </c>
    </row>
    <row r="5" spans="1:5" x14ac:dyDescent="0.2">
      <c r="A5" t="s">
        <v>326</v>
      </c>
      <c r="B5" t="s">
        <v>210</v>
      </c>
      <c r="C5" s="1">
        <v>1</v>
      </c>
      <c r="D5" s="1">
        <v>1</v>
      </c>
      <c r="E5" s="1">
        <v>2</v>
      </c>
    </row>
    <row r="6" spans="1:5" x14ac:dyDescent="0.2">
      <c r="A6" t="s">
        <v>371</v>
      </c>
      <c r="C6" s="1">
        <v>1</v>
      </c>
      <c r="D6" s="1">
        <v>1</v>
      </c>
      <c r="E6" s="1">
        <v>2</v>
      </c>
    </row>
    <row r="7" spans="1:5" x14ac:dyDescent="0.2">
      <c r="A7" t="s">
        <v>327</v>
      </c>
      <c r="B7" t="s">
        <v>163</v>
      </c>
      <c r="C7" s="1">
        <v>1</v>
      </c>
      <c r="D7" s="1">
        <v>1</v>
      </c>
      <c r="E7" s="1">
        <v>2</v>
      </c>
    </row>
    <row r="8" spans="1:5" x14ac:dyDescent="0.2">
      <c r="A8" t="s">
        <v>372</v>
      </c>
      <c r="C8" s="1">
        <v>1</v>
      </c>
      <c r="D8" s="1">
        <v>1</v>
      </c>
      <c r="E8" s="1">
        <v>2</v>
      </c>
    </row>
    <row r="9" spans="1:5" x14ac:dyDescent="0.2">
      <c r="A9" t="s">
        <v>328</v>
      </c>
      <c r="B9" t="s">
        <v>260</v>
      </c>
      <c r="C9" s="1">
        <v>1</v>
      </c>
      <c r="D9" s="1">
        <v>1</v>
      </c>
      <c r="E9" s="1">
        <v>2</v>
      </c>
    </row>
    <row r="10" spans="1:5" x14ac:dyDescent="0.2">
      <c r="A10" t="s">
        <v>373</v>
      </c>
      <c r="C10" s="1">
        <v>1</v>
      </c>
      <c r="D10" s="1">
        <v>1</v>
      </c>
      <c r="E10" s="1">
        <v>2</v>
      </c>
    </row>
    <row r="11" spans="1:5" x14ac:dyDescent="0.2">
      <c r="A11" t="s">
        <v>329</v>
      </c>
      <c r="B11" t="s">
        <v>187</v>
      </c>
      <c r="C11" s="1">
        <v>1</v>
      </c>
      <c r="D11" s="1"/>
      <c r="E11" s="1">
        <v>1</v>
      </c>
    </row>
    <row r="12" spans="1:5" x14ac:dyDescent="0.2">
      <c r="A12" t="s">
        <v>374</v>
      </c>
      <c r="C12" s="1">
        <v>1</v>
      </c>
      <c r="D12" s="1"/>
      <c r="E12" s="1">
        <v>1</v>
      </c>
    </row>
    <row r="13" spans="1:5" x14ac:dyDescent="0.2">
      <c r="A13" t="s">
        <v>330</v>
      </c>
      <c r="B13" t="s">
        <v>190</v>
      </c>
      <c r="C13" s="1">
        <v>1</v>
      </c>
      <c r="D13" s="1">
        <v>1</v>
      </c>
      <c r="E13" s="1">
        <v>2</v>
      </c>
    </row>
    <row r="14" spans="1:5" x14ac:dyDescent="0.2">
      <c r="A14" t="s">
        <v>375</v>
      </c>
      <c r="C14" s="1">
        <v>1</v>
      </c>
      <c r="D14" s="1">
        <v>1</v>
      </c>
      <c r="E14" s="1">
        <v>2</v>
      </c>
    </row>
    <row r="15" spans="1:5" x14ac:dyDescent="0.2">
      <c r="A15" t="s">
        <v>331</v>
      </c>
      <c r="B15" t="s">
        <v>204</v>
      </c>
      <c r="C15" s="1">
        <v>1</v>
      </c>
      <c r="D15" s="1"/>
      <c r="E15" s="1">
        <v>1</v>
      </c>
    </row>
    <row r="16" spans="1:5" x14ac:dyDescent="0.2">
      <c r="A16" t="s">
        <v>376</v>
      </c>
      <c r="C16" s="1">
        <v>1</v>
      </c>
      <c r="D16" s="1"/>
      <c r="E16" s="1">
        <v>1</v>
      </c>
    </row>
    <row r="17" spans="1:5" x14ac:dyDescent="0.2">
      <c r="A17" t="s">
        <v>332</v>
      </c>
      <c r="B17" t="s">
        <v>257</v>
      </c>
      <c r="C17" s="1">
        <v>1</v>
      </c>
      <c r="D17" s="1">
        <v>1</v>
      </c>
      <c r="E17" s="1">
        <v>2</v>
      </c>
    </row>
    <row r="18" spans="1:5" x14ac:dyDescent="0.2">
      <c r="A18" t="s">
        <v>377</v>
      </c>
      <c r="C18" s="1">
        <v>1</v>
      </c>
      <c r="D18" s="1">
        <v>1</v>
      </c>
      <c r="E18" s="1">
        <v>2</v>
      </c>
    </row>
    <row r="19" spans="1:5" x14ac:dyDescent="0.2">
      <c r="A19" t="s">
        <v>333</v>
      </c>
      <c r="B19" t="s">
        <v>238</v>
      </c>
      <c r="C19" s="1">
        <v>1</v>
      </c>
      <c r="D19" s="1">
        <v>1</v>
      </c>
      <c r="E19" s="1">
        <v>2</v>
      </c>
    </row>
    <row r="20" spans="1:5" x14ac:dyDescent="0.2">
      <c r="A20" t="s">
        <v>378</v>
      </c>
      <c r="C20" s="1">
        <v>1</v>
      </c>
      <c r="D20" s="1">
        <v>1</v>
      </c>
      <c r="E20" s="1">
        <v>2</v>
      </c>
    </row>
    <row r="21" spans="1:5" x14ac:dyDescent="0.2">
      <c r="A21" t="s">
        <v>334</v>
      </c>
      <c r="B21" t="s">
        <v>266</v>
      </c>
      <c r="C21" s="1">
        <v>1</v>
      </c>
      <c r="D21" s="1"/>
      <c r="E21" s="1">
        <v>1</v>
      </c>
    </row>
    <row r="22" spans="1:5" x14ac:dyDescent="0.2">
      <c r="A22" t="s">
        <v>379</v>
      </c>
      <c r="C22" s="1">
        <v>1</v>
      </c>
      <c r="D22" s="1"/>
      <c r="E22" s="1">
        <v>1</v>
      </c>
    </row>
    <row r="23" spans="1:5" x14ac:dyDescent="0.2">
      <c r="A23" t="s">
        <v>335</v>
      </c>
      <c r="B23" t="s">
        <v>254</v>
      </c>
      <c r="C23" s="1">
        <v>1</v>
      </c>
      <c r="D23" s="1">
        <v>1</v>
      </c>
      <c r="E23" s="1">
        <v>2</v>
      </c>
    </row>
    <row r="24" spans="1:5" x14ac:dyDescent="0.2">
      <c r="A24" t="s">
        <v>380</v>
      </c>
      <c r="C24" s="1">
        <v>1</v>
      </c>
      <c r="D24" s="1">
        <v>1</v>
      </c>
      <c r="E24" s="1">
        <v>2</v>
      </c>
    </row>
    <row r="25" spans="1:5" x14ac:dyDescent="0.2">
      <c r="A25" t="s">
        <v>336</v>
      </c>
      <c r="B25" t="s">
        <v>313</v>
      </c>
      <c r="C25" s="1"/>
      <c r="D25" s="1">
        <v>1</v>
      </c>
      <c r="E25" s="1">
        <v>1</v>
      </c>
    </row>
    <row r="26" spans="1:5" x14ac:dyDescent="0.2">
      <c r="A26" t="s">
        <v>381</v>
      </c>
      <c r="C26" s="1"/>
      <c r="D26" s="1">
        <v>1</v>
      </c>
      <c r="E26" s="1">
        <v>1</v>
      </c>
    </row>
    <row r="27" spans="1:5" x14ac:dyDescent="0.2">
      <c r="A27" t="s">
        <v>337</v>
      </c>
      <c r="B27" t="s">
        <v>248</v>
      </c>
      <c r="C27" s="1">
        <v>1</v>
      </c>
      <c r="D27" s="1">
        <v>1</v>
      </c>
      <c r="E27" s="1">
        <v>2</v>
      </c>
    </row>
    <row r="28" spans="1:5" x14ac:dyDescent="0.2">
      <c r="A28" t="s">
        <v>382</v>
      </c>
      <c r="C28" s="1">
        <v>1</v>
      </c>
      <c r="D28" s="1">
        <v>1</v>
      </c>
      <c r="E28" s="1">
        <v>2</v>
      </c>
    </row>
    <row r="29" spans="1:5" x14ac:dyDescent="0.2">
      <c r="A29" t="s">
        <v>338</v>
      </c>
      <c r="B29" t="s">
        <v>224</v>
      </c>
      <c r="C29" s="1"/>
      <c r="D29" s="1">
        <v>1</v>
      </c>
      <c r="E29" s="1">
        <v>1</v>
      </c>
    </row>
    <row r="30" spans="1:5" x14ac:dyDescent="0.2">
      <c r="A30" t="s">
        <v>383</v>
      </c>
      <c r="C30" s="1"/>
      <c r="D30" s="1">
        <v>1</v>
      </c>
      <c r="E30" s="1">
        <v>1</v>
      </c>
    </row>
    <row r="31" spans="1:5" x14ac:dyDescent="0.2">
      <c r="A31" t="s">
        <v>339</v>
      </c>
      <c r="B31" t="s">
        <v>224</v>
      </c>
      <c r="C31" s="1">
        <v>1</v>
      </c>
      <c r="D31" s="1"/>
      <c r="E31" s="1">
        <v>1</v>
      </c>
    </row>
    <row r="32" spans="1:5" x14ac:dyDescent="0.2">
      <c r="A32" t="s">
        <v>384</v>
      </c>
      <c r="C32" s="1">
        <v>1</v>
      </c>
      <c r="D32" s="1"/>
      <c r="E32" s="1">
        <v>1</v>
      </c>
    </row>
    <row r="33" spans="1:5" x14ac:dyDescent="0.2">
      <c r="A33" t="s">
        <v>340</v>
      </c>
      <c r="B33" t="s">
        <v>234</v>
      </c>
      <c r="C33" s="1">
        <v>1</v>
      </c>
      <c r="D33" s="1"/>
      <c r="E33" s="1">
        <v>1</v>
      </c>
    </row>
    <row r="34" spans="1:5" x14ac:dyDescent="0.2">
      <c r="A34" t="s">
        <v>385</v>
      </c>
      <c r="C34" s="1">
        <v>1</v>
      </c>
      <c r="D34" s="1"/>
      <c r="E34" s="1">
        <v>1</v>
      </c>
    </row>
    <row r="35" spans="1:5" x14ac:dyDescent="0.2">
      <c r="A35" t="s">
        <v>341</v>
      </c>
      <c r="B35" t="s">
        <v>234</v>
      </c>
      <c r="C35" s="1"/>
      <c r="D35" s="1">
        <v>1</v>
      </c>
      <c r="E35" s="1">
        <v>1</v>
      </c>
    </row>
    <row r="36" spans="1:5" x14ac:dyDescent="0.2">
      <c r="A36" t="s">
        <v>386</v>
      </c>
      <c r="C36" s="1"/>
      <c r="D36" s="1">
        <v>1</v>
      </c>
      <c r="E36" s="1">
        <v>1</v>
      </c>
    </row>
    <row r="37" spans="1:5" x14ac:dyDescent="0.2">
      <c r="A37" t="s">
        <v>342</v>
      </c>
      <c r="B37" t="s">
        <v>181</v>
      </c>
      <c r="C37" s="1">
        <v>1</v>
      </c>
      <c r="D37" s="1">
        <v>1</v>
      </c>
      <c r="E37" s="1">
        <v>2</v>
      </c>
    </row>
    <row r="38" spans="1:5" x14ac:dyDescent="0.2">
      <c r="A38" t="s">
        <v>387</v>
      </c>
      <c r="C38" s="1">
        <v>1</v>
      </c>
      <c r="D38" s="1">
        <v>1</v>
      </c>
      <c r="E38" s="1">
        <v>2</v>
      </c>
    </row>
    <row r="39" spans="1:5" x14ac:dyDescent="0.2">
      <c r="A39" t="s">
        <v>343</v>
      </c>
      <c r="B39" t="s">
        <v>197</v>
      </c>
      <c r="C39" s="1">
        <v>1</v>
      </c>
      <c r="D39" s="1">
        <v>1</v>
      </c>
      <c r="E39" s="1">
        <v>2</v>
      </c>
    </row>
    <row r="40" spans="1:5" x14ac:dyDescent="0.2">
      <c r="A40" t="s">
        <v>388</v>
      </c>
      <c r="C40" s="1">
        <v>1</v>
      </c>
      <c r="D40" s="1">
        <v>1</v>
      </c>
      <c r="E40" s="1">
        <v>2</v>
      </c>
    </row>
    <row r="41" spans="1:5" x14ac:dyDescent="0.2">
      <c r="A41" t="s">
        <v>344</v>
      </c>
      <c r="B41" t="s">
        <v>184</v>
      </c>
      <c r="C41" s="1">
        <v>1</v>
      </c>
      <c r="D41" s="1"/>
      <c r="E41" s="1">
        <v>1</v>
      </c>
    </row>
    <row r="42" spans="1:5" x14ac:dyDescent="0.2">
      <c r="A42" t="s">
        <v>389</v>
      </c>
      <c r="C42" s="1">
        <v>1</v>
      </c>
      <c r="D42" s="1"/>
      <c r="E42" s="1">
        <v>1</v>
      </c>
    </row>
    <row r="43" spans="1:5" x14ac:dyDescent="0.2">
      <c r="A43" t="s">
        <v>345</v>
      </c>
      <c r="B43" t="s">
        <v>263</v>
      </c>
      <c r="C43" s="1"/>
      <c r="D43" s="1">
        <v>1</v>
      </c>
      <c r="E43" s="1">
        <v>1</v>
      </c>
    </row>
    <row r="44" spans="1:5" x14ac:dyDescent="0.2">
      <c r="A44" t="s">
        <v>390</v>
      </c>
      <c r="C44" s="1"/>
      <c r="D44" s="1">
        <v>1</v>
      </c>
      <c r="E44" s="1">
        <v>1</v>
      </c>
    </row>
    <row r="45" spans="1:5" x14ac:dyDescent="0.2">
      <c r="A45" t="s">
        <v>346</v>
      </c>
      <c r="B45" t="s">
        <v>263</v>
      </c>
      <c r="C45" s="1">
        <v>1</v>
      </c>
      <c r="D45" s="1"/>
      <c r="E45" s="1">
        <v>1</v>
      </c>
    </row>
    <row r="46" spans="1:5" x14ac:dyDescent="0.2">
      <c r="A46" t="s">
        <v>391</v>
      </c>
      <c r="C46" s="1">
        <v>1</v>
      </c>
      <c r="D46" s="1"/>
      <c r="E46" s="1">
        <v>1</v>
      </c>
    </row>
    <row r="47" spans="1:5" x14ac:dyDescent="0.2">
      <c r="A47" t="s">
        <v>347</v>
      </c>
      <c r="B47" t="s">
        <v>160</v>
      </c>
      <c r="C47" s="1">
        <v>1</v>
      </c>
      <c r="D47" s="1"/>
      <c r="E47" s="1">
        <v>1</v>
      </c>
    </row>
    <row r="48" spans="1:5" x14ac:dyDescent="0.2">
      <c r="A48" t="s">
        <v>392</v>
      </c>
      <c r="C48" s="1">
        <v>1</v>
      </c>
      <c r="D48" s="1"/>
      <c r="E48" s="1">
        <v>1</v>
      </c>
    </row>
    <row r="49" spans="1:5" x14ac:dyDescent="0.2">
      <c r="A49" t="s">
        <v>348</v>
      </c>
      <c r="B49" t="s">
        <v>251</v>
      </c>
      <c r="C49" s="1">
        <v>1</v>
      </c>
      <c r="D49" s="1"/>
      <c r="E49" s="1">
        <v>1</v>
      </c>
    </row>
    <row r="50" spans="1:5" x14ac:dyDescent="0.2">
      <c r="A50" t="s">
        <v>393</v>
      </c>
      <c r="C50" s="1">
        <v>1</v>
      </c>
      <c r="D50" s="1"/>
      <c r="E50" s="1">
        <v>1</v>
      </c>
    </row>
    <row r="51" spans="1:5" x14ac:dyDescent="0.2">
      <c r="A51" t="s">
        <v>349</v>
      </c>
      <c r="B51" t="s">
        <v>166</v>
      </c>
      <c r="C51" s="1">
        <v>1</v>
      </c>
      <c r="D51" s="1">
        <v>1</v>
      </c>
      <c r="E51" s="1">
        <v>2</v>
      </c>
    </row>
    <row r="52" spans="1:5" x14ac:dyDescent="0.2">
      <c r="A52" t="s">
        <v>394</v>
      </c>
      <c r="C52" s="1">
        <v>1</v>
      </c>
      <c r="D52" s="1">
        <v>1</v>
      </c>
      <c r="E52" s="1">
        <v>2</v>
      </c>
    </row>
    <row r="53" spans="1:5" x14ac:dyDescent="0.2">
      <c r="A53" t="s">
        <v>350</v>
      </c>
      <c r="B53" t="s">
        <v>172</v>
      </c>
      <c r="C53" s="1">
        <v>1</v>
      </c>
      <c r="D53" s="1"/>
      <c r="E53" s="1">
        <v>1</v>
      </c>
    </row>
    <row r="54" spans="1:5" x14ac:dyDescent="0.2">
      <c r="B54" t="s">
        <v>314</v>
      </c>
      <c r="C54" s="1"/>
      <c r="D54" s="1">
        <v>1</v>
      </c>
      <c r="E54" s="1">
        <v>1</v>
      </c>
    </row>
    <row r="55" spans="1:5" x14ac:dyDescent="0.2">
      <c r="A55" t="s">
        <v>395</v>
      </c>
      <c r="C55" s="1">
        <v>1</v>
      </c>
      <c r="D55" s="1">
        <v>1</v>
      </c>
      <c r="E55" s="1">
        <v>2</v>
      </c>
    </row>
    <row r="56" spans="1:5" x14ac:dyDescent="0.2">
      <c r="A56" t="s">
        <v>351</v>
      </c>
      <c r="B56" t="s">
        <v>213</v>
      </c>
      <c r="C56" s="1">
        <v>1</v>
      </c>
      <c r="D56" s="1"/>
      <c r="E56" s="1">
        <v>1</v>
      </c>
    </row>
    <row r="57" spans="1:5" x14ac:dyDescent="0.2">
      <c r="A57" t="s">
        <v>396</v>
      </c>
      <c r="C57" s="1">
        <v>1</v>
      </c>
      <c r="D57" s="1"/>
      <c r="E57" s="1">
        <v>1</v>
      </c>
    </row>
    <row r="58" spans="1:5" x14ac:dyDescent="0.2">
      <c r="A58" t="s">
        <v>352</v>
      </c>
      <c r="B58" t="s">
        <v>269</v>
      </c>
      <c r="C58" s="1">
        <v>1</v>
      </c>
      <c r="D58" s="1"/>
      <c r="E58" s="1">
        <v>1</v>
      </c>
    </row>
    <row r="59" spans="1:5" x14ac:dyDescent="0.2">
      <c r="A59" t="s">
        <v>397</v>
      </c>
      <c r="C59" s="1">
        <v>1</v>
      </c>
      <c r="D59" s="1"/>
      <c r="E59" s="1">
        <v>1</v>
      </c>
    </row>
    <row r="60" spans="1:5" x14ac:dyDescent="0.2">
      <c r="A60" t="s">
        <v>353</v>
      </c>
      <c r="B60" t="s">
        <v>175</v>
      </c>
      <c r="C60" s="1">
        <v>1</v>
      </c>
      <c r="D60" s="1"/>
      <c r="E60" s="1">
        <v>1</v>
      </c>
    </row>
    <row r="61" spans="1:5" x14ac:dyDescent="0.2">
      <c r="B61" t="s">
        <v>305</v>
      </c>
      <c r="C61" s="1"/>
      <c r="D61" s="1">
        <v>1</v>
      </c>
      <c r="E61" s="1">
        <v>1</v>
      </c>
    </row>
    <row r="62" spans="1:5" x14ac:dyDescent="0.2">
      <c r="A62" t="s">
        <v>398</v>
      </c>
      <c r="C62" s="1">
        <v>1</v>
      </c>
      <c r="D62" s="1">
        <v>1</v>
      </c>
      <c r="E62" s="1">
        <v>2</v>
      </c>
    </row>
    <row r="63" spans="1:5" x14ac:dyDescent="0.2">
      <c r="A63" t="s">
        <v>354</v>
      </c>
      <c r="B63" t="s">
        <v>220</v>
      </c>
      <c r="C63" s="1">
        <v>1</v>
      </c>
      <c r="D63" s="1"/>
      <c r="E63" s="1">
        <v>1</v>
      </c>
    </row>
    <row r="64" spans="1:5" x14ac:dyDescent="0.2">
      <c r="A64" t="s">
        <v>399</v>
      </c>
      <c r="C64" s="1">
        <v>1</v>
      </c>
      <c r="D64" s="1"/>
      <c r="E64" s="1">
        <v>1</v>
      </c>
    </row>
    <row r="65" spans="1:5" x14ac:dyDescent="0.2">
      <c r="A65" t="s">
        <v>355</v>
      </c>
      <c r="B65" t="s">
        <v>216</v>
      </c>
      <c r="C65" s="1">
        <v>1</v>
      </c>
      <c r="D65" s="1">
        <v>1</v>
      </c>
      <c r="E65" s="1">
        <v>2</v>
      </c>
    </row>
    <row r="66" spans="1:5" x14ac:dyDescent="0.2">
      <c r="A66" t="s">
        <v>400</v>
      </c>
      <c r="C66" s="1">
        <v>1</v>
      </c>
      <c r="D66" s="1">
        <v>1</v>
      </c>
      <c r="E66" s="1">
        <v>2</v>
      </c>
    </row>
    <row r="67" spans="1:5" x14ac:dyDescent="0.2">
      <c r="A67" t="s">
        <v>356</v>
      </c>
      <c r="B67" t="s">
        <v>244</v>
      </c>
      <c r="C67" s="1">
        <v>1</v>
      </c>
      <c r="D67" s="1"/>
      <c r="E67" s="1">
        <v>1</v>
      </c>
    </row>
    <row r="68" spans="1:5" x14ac:dyDescent="0.2">
      <c r="A68" t="s">
        <v>401</v>
      </c>
      <c r="C68" s="1">
        <v>1</v>
      </c>
      <c r="D68" s="1"/>
      <c r="E68" s="1">
        <v>1</v>
      </c>
    </row>
    <row r="69" spans="1:5" x14ac:dyDescent="0.2">
      <c r="A69" t="s">
        <v>357</v>
      </c>
      <c r="B69" t="s">
        <v>207</v>
      </c>
      <c r="C69" s="1">
        <v>1</v>
      </c>
      <c r="D69" s="1">
        <v>1</v>
      </c>
      <c r="E69" s="1">
        <v>2</v>
      </c>
    </row>
    <row r="70" spans="1:5" x14ac:dyDescent="0.2">
      <c r="A70" t="s">
        <v>402</v>
      </c>
      <c r="C70" s="1">
        <v>1</v>
      </c>
      <c r="D70" s="1">
        <v>1</v>
      </c>
      <c r="E70" s="1">
        <v>2</v>
      </c>
    </row>
    <row r="71" spans="1:5" x14ac:dyDescent="0.2">
      <c r="A71" t="s">
        <v>358</v>
      </c>
      <c r="B71" t="s">
        <v>199</v>
      </c>
      <c r="C71" s="1"/>
      <c r="D71" s="1">
        <v>1</v>
      </c>
      <c r="E71" s="1">
        <v>1</v>
      </c>
    </row>
    <row r="72" spans="1:5" x14ac:dyDescent="0.2">
      <c r="A72" t="s">
        <v>403</v>
      </c>
      <c r="C72" s="1"/>
      <c r="D72" s="1">
        <v>1</v>
      </c>
      <c r="E72" s="1">
        <v>1</v>
      </c>
    </row>
    <row r="73" spans="1:5" x14ac:dyDescent="0.2">
      <c r="A73" t="s">
        <v>359</v>
      </c>
      <c r="B73" t="s">
        <v>199</v>
      </c>
      <c r="C73" s="1">
        <v>1</v>
      </c>
      <c r="D73" s="1"/>
      <c r="E73" s="1">
        <v>1</v>
      </c>
    </row>
    <row r="74" spans="1:5" x14ac:dyDescent="0.2">
      <c r="A74" t="s">
        <v>404</v>
      </c>
      <c r="C74" s="1">
        <v>1</v>
      </c>
      <c r="D74" s="1"/>
      <c r="E74" s="1">
        <v>1</v>
      </c>
    </row>
    <row r="75" spans="1:5" x14ac:dyDescent="0.2">
      <c r="A75" t="s">
        <v>360</v>
      </c>
      <c r="B75" t="s">
        <v>272</v>
      </c>
      <c r="C75" s="1">
        <v>1</v>
      </c>
      <c r="D75" s="1"/>
      <c r="E75" s="1">
        <v>1</v>
      </c>
    </row>
    <row r="76" spans="1:5" x14ac:dyDescent="0.2">
      <c r="A76" t="s">
        <v>405</v>
      </c>
      <c r="C76" s="1">
        <v>1</v>
      </c>
      <c r="D76" s="1"/>
      <c r="E76" s="1">
        <v>1</v>
      </c>
    </row>
    <row r="77" spans="1:5" x14ac:dyDescent="0.2">
      <c r="A77" t="s">
        <v>361</v>
      </c>
      <c r="B77" t="s">
        <v>321</v>
      </c>
      <c r="C77" s="1"/>
      <c r="D77" s="1">
        <v>1</v>
      </c>
      <c r="E77" s="1">
        <v>1</v>
      </c>
    </row>
    <row r="78" spans="1:5" x14ac:dyDescent="0.2">
      <c r="A78" t="s">
        <v>406</v>
      </c>
      <c r="C78" s="1"/>
      <c r="D78" s="1">
        <v>1</v>
      </c>
      <c r="E78" s="1">
        <v>1</v>
      </c>
    </row>
    <row r="79" spans="1:5" x14ac:dyDescent="0.2">
      <c r="A79" t="s">
        <v>362</v>
      </c>
      <c r="B79" t="s">
        <v>317</v>
      </c>
      <c r="C79" s="1"/>
      <c r="D79" s="1">
        <v>1</v>
      </c>
      <c r="E79" s="1">
        <v>1</v>
      </c>
    </row>
    <row r="80" spans="1:5" x14ac:dyDescent="0.2">
      <c r="B80" t="s">
        <v>202</v>
      </c>
      <c r="C80" s="1">
        <v>1</v>
      </c>
      <c r="D80" s="1"/>
      <c r="E80" s="1">
        <v>1</v>
      </c>
    </row>
    <row r="81" spans="1:5" x14ac:dyDescent="0.2">
      <c r="A81" t="s">
        <v>407</v>
      </c>
      <c r="C81" s="1">
        <v>1</v>
      </c>
      <c r="D81" s="1">
        <v>1</v>
      </c>
      <c r="E81" s="1">
        <v>2</v>
      </c>
    </row>
    <row r="82" spans="1:5" x14ac:dyDescent="0.2">
      <c r="A82" t="s">
        <v>363</v>
      </c>
      <c r="B82" t="s">
        <v>194</v>
      </c>
      <c r="C82" s="1">
        <v>1</v>
      </c>
      <c r="D82" s="1"/>
      <c r="E82" s="1">
        <v>1</v>
      </c>
    </row>
    <row r="83" spans="1:5" x14ac:dyDescent="0.2">
      <c r="A83" t="s">
        <v>408</v>
      </c>
      <c r="C83" s="1">
        <v>1</v>
      </c>
      <c r="D83" s="1"/>
      <c r="E83" s="1">
        <v>1</v>
      </c>
    </row>
    <row r="84" spans="1:5" x14ac:dyDescent="0.2">
      <c r="A84" t="s">
        <v>364</v>
      </c>
      <c r="B84" t="s">
        <v>231</v>
      </c>
      <c r="C84" s="1">
        <v>1</v>
      </c>
      <c r="D84" s="1"/>
      <c r="E84" s="1">
        <v>1</v>
      </c>
    </row>
    <row r="85" spans="1:5" x14ac:dyDescent="0.2">
      <c r="A85" t="s">
        <v>409</v>
      </c>
      <c r="C85" s="1">
        <v>1</v>
      </c>
      <c r="D85" s="1"/>
      <c r="E85" s="1">
        <v>1</v>
      </c>
    </row>
    <row r="86" spans="1:5" x14ac:dyDescent="0.2">
      <c r="A86" t="s">
        <v>365</v>
      </c>
      <c r="B86" t="s">
        <v>228</v>
      </c>
      <c r="C86" s="1">
        <v>1</v>
      </c>
      <c r="D86" s="1"/>
      <c r="E86" s="1">
        <v>1</v>
      </c>
    </row>
    <row r="87" spans="1:5" x14ac:dyDescent="0.2">
      <c r="A87" t="s">
        <v>410</v>
      </c>
      <c r="C87" s="1">
        <v>1</v>
      </c>
      <c r="D87" s="1"/>
      <c r="E87" s="1">
        <v>1</v>
      </c>
    </row>
    <row r="88" spans="1:5" x14ac:dyDescent="0.2">
      <c r="A88" t="s">
        <v>366</v>
      </c>
      <c r="B88" t="s">
        <v>178</v>
      </c>
      <c r="C88" s="1">
        <v>1</v>
      </c>
      <c r="D88" s="1"/>
      <c r="E88" s="1">
        <v>1</v>
      </c>
    </row>
    <row r="89" spans="1:5" x14ac:dyDescent="0.2">
      <c r="A89" t="s">
        <v>411</v>
      </c>
      <c r="C89" s="1">
        <v>1</v>
      </c>
      <c r="D89" s="1"/>
      <c r="E89" s="1">
        <v>1</v>
      </c>
    </row>
    <row r="90" spans="1:5" x14ac:dyDescent="0.2">
      <c r="A90" t="s">
        <v>367</v>
      </c>
      <c r="B90" t="s">
        <v>242</v>
      </c>
      <c r="C90" s="1">
        <v>1</v>
      </c>
      <c r="D90" s="1">
        <v>1</v>
      </c>
      <c r="E90" s="1">
        <v>2</v>
      </c>
    </row>
    <row r="91" spans="1:5" x14ac:dyDescent="0.2">
      <c r="A91" t="s">
        <v>412</v>
      </c>
      <c r="C91" s="1">
        <v>1</v>
      </c>
      <c r="D91" s="1">
        <v>1</v>
      </c>
      <c r="E91" s="1">
        <v>2</v>
      </c>
    </row>
    <row r="92" spans="1:5" x14ac:dyDescent="0.2">
      <c r="A92" t="s">
        <v>368</v>
      </c>
      <c r="B92" t="s">
        <v>169</v>
      </c>
      <c r="C92" s="1">
        <v>1</v>
      </c>
      <c r="D92" s="1"/>
      <c r="E92" s="1">
        <v>1</v>
      </c>
    </row>
    <row r="93" spans="1:5" x14ac:dyDescent="0.2">
      <c r="A93" t="s">
        <v>413</v>
      </c>
      <c r="C93" s="1">
        <v>1</v>
      </c>
      <c r="D93" s="1"/>
      <c r="E93" s="1">
        <v>1</v>
      </c>
    </row>
    <row r="94" spans="1:5" x14ac:dyDescent="0.2">
      <c r="A94" t="s">
        <v>369</v>
      </c>
      <c r="B94" t="s">
        <v>169</v>
      </c>
      <c r="C94" s="1"/>
      <c r="D94" s="1">
        <v>1</v>
      </c>
      <c r="E94" s="1">
        <v>1</v>
      </c>
    </row>
    <row r="95" spans="1:5" x14ac:dyDescent="0.2">
      <c r="A95" t="s">
        <v>414</v>
      </c>
      <c r="C95" s="1"/>
      <c r="D95" s="1">
        <v>1</v>
      </c>
      <c r="E95" s="1">
        <v>1</v>
      </c>
    </row>
    <row r="96" spans="1:5" x14ac:dyDescent="0.2">
      <c r="A96" t="s">
        <v>146</v>
      </c>
      <c r="C96" s="1">
        <v>37</v>
      </c>
      <c r="D96" s="1">
        <v>25</v>
      </c>
      <c r="E96" s="1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F C m U I 9 d r t C m A A A A + A A A A B I A H A B D b 2 5 m a W c v U G F j a 2 F n Z S 5 4 b W w g o h g A K K A U A A A A A A A A A A A A A A A A A A A A A A A A A A A A h Y / R C o I w G I V f R X b v N p X A 5 H c S 3 i Y E Q X Q 7 d O l I f 8 P N 5 r t 1 0 S P 1 C g l l d d f l O X w H v v O 4 3 S G b u t a 7 q s H o H l M S U E 4 8 h W V f a a x T M t q T H 5 N M w E 6 W Z 1 k r b 4 b R J J P R K W m s v S S M O e e o i 2 g / 1 C z k P G D H Y r s v G 9 V J X 6 O x E k t F P q v q / 4 o I O L x k R E h j T l c x j + i a B 8 C W G g q N X y S c j S k H 9 l N C P r Z 2 H J R Q 6 O c b Y E s E 9 n 4 h n l B L A w Q U A A I A C A A c U K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C m U C i K R 7 g O A A A A E Q A A A B M A H A B G b 3 J t d W x h c y 9 T Z W N 0 a W 9 u M S 5 t I K I Y A C i g F A A A A A A A A A A A A A A A A A A A A A A A A A A A A C t O T S 7 J z M 9 T C I b Q h t Y A U E s B A i 0 A F A A C A A g A H F C m U I 9 d r t C m A A A A + A A A A B I A A A A A A A A A A A A A A A A A A A A A A E N v b m Z p Z y 9 Q Y W N r Y W d l L n h t b F B L A Q I t A B Q A A g A I A B x Q p l A P y u m r p A A A A O k A A A A T A A A A A A A A A A A A A A A A A P I A A A B b Q 2 9 u d G V u d F 9 U e X B l c 1 0 u e G 1 s U E s B A i 0 A F A A C A A g A H F C m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n K N Y 0 K 7 0 Q Y 4 K n 0 j u T U A + A A A A A A I A A A A A A B B m A A A A A Q A A I A A A A P R J U 1 w 2 M P s 8 T x y u z y Q m J B Q e + z + E E u R I 2 Y x n p d j o 4 + N o A A A A A A 6 A A A A A A g A A I A A A A M o / A T a I 7 P H b r x v o n e J Q S J z Q t w X 2 A W k U W P v Y H u E K O b / w U A A A A K h G o B a E r Y y Q y y Z v + W r W + i F q x z C B T E c / I w z T d L v J l G i / M a d C K D A O V X c r P W V M J l M A q Z t o R J f 8 A p L K 3 n l t P m i g f 4 o E d f u 0 R 1 W r l H H i H D a K G f 9 f Q A A A A H z D Y b f e K H V E g u f I d R + w V R e D e v G Z B X V 4 m z V p O 4 h h + a Q e 0 b h h 4 y n Z I 8 i m B 3 X H G Q J N S I D B p W j t l x x b Z n A b K 5 g V o V U = < / D a t a M a s h u p > 
</file>

<file path=customXml/itemProps1.xml><?xml version="1.0" encoding="utf-8"?>
<ds:datastoreItem xmlns:ds="http://schemas.openxmlformats.org/officeDocument/2006/customXml" ds:itemID="{17DEB285-9187-466F-85F3-424C1A08F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AR Lookup Functions</vt:lpstr>
      <vt:lpstr>AR Database</vt:lpstr>
      <vt:lpstr>Quick Analysis</vt:lpstr>
      <vt:lpstr>Attendee Analysis Preface</vt:lpstr>
      <vt:lpstr>Data</vt:lpstr>
      <vt:lpstr>Attendee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 Wolf</dc:creator>
  <cp:lastModifiedBy>Kalra, Gurroop</cp:lastModifiedBy>
  <dcterms:created xsi:type="dcterms:W3CDTF">2019-11-14T17:05:51Z</dcterms:created>
  <dcterms:modified xsi:type="dcterms:W3CDTF">2020-05-07T00:39:20Z</dcterms:modified>
</cp:coreProperties>
</file>