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je\Documents\R\732G01\"/>
    </mc:Choice>
  </mc:AlternateContent>
  <xr:revisionPtr revIDLastSave="0" documentId="13_ncr:1_{FE7FAFBB-A1D8-41AA-9FB8-CCD3B48F883A}" xr6:coauthVersionLast="45" xr6:coauthVersionMax="45" xr10:uidLastSave="{00000000-0000-0000-0000-000000000000}"/>
  <bookViews>
    <workbookView xWindow="28680" yWindow="195" windowWidth="25440" windowHeight="15390" activeTab="2" xr2:uid="{9D8AD16A-0D5E-4B46-A740-30A49D10A0F0}"/>
  </bookViews>
  <sheets>
    <sheet name="Z-test" sheetId="4" r:id="rId1"/>
    <sheet name="Binomialfördelningen" sheetId="3" r:id="rId2"/>
    <sheet name="t-test en - två grupper" sheetId="1" r:id="rId3"/>
  </sheets>
  <definedNames>
    <definedName name="_xlnm._FilterDatabase" localSheetId="0" hidden="1">'Z-test'!$A$3:$A$42</definedName>
    <definedName name="_xlchart.v1.0" hidden="1">'Z-test'!$B$1</definedName>
    <definedName name="_xlchart.v1.1" hidden="1">'Z-test'!$B$2:$B$42</definedName>
    <definedName name="_xlchart.v1.2" hidden="1">'Z-test'!$B$1</definedName>
    <definedName name="_xlchart.v1.3" hidden="1">'Z-test'!$B$2:$B$42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9" i="1" l="1"/>
  <c r="F20" i="1" s="1"/>
  <c r="E14" i="3"/>
  <c r="I29" i="4"/>
  <c r="H29" i="4"/>
  <c r="G29" i="4"/>
  <c r="F29" i="4"/>
  <c r="E29" i="4"/>
  <c r="E17" i="3"/>
  <c r="E14" i="4"/>
  <c r="D9" i="4"/>
  <c r="E12" i="4"/>
  <c r="D5" i="4"/>
  <c r="B2" i="3"/>
  <c r="G14" i="1"/>
  <c r="G10" i="1"/>
  <c r="G6" i="1"/>
  <c r="D11" i="3"/>
  <c r="D8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G11" i="1"/>
  <c r="K15" i="1"/>
  <c r="J15" i="1"/>
  <c r="I15" i="1"/>
  <c r="H15" i="1"/>
  <c r="G15" i="1"/>
  <c r="K14" i="1"/>
  <c r="J14" i="1"/>
  <c r="I14" i="1"/>
  <c r="H14" i="1"/>
  <c r="G7" i="1"/>
  <c r="G3" i="1"/>
  <c r="G2" i="1"/>
  <c r="F27" i="1" l="1"/>
  <c r="F28" i="1" s="1"/>
</calcChain>
</file>

<file path=xl/sharedStrings.xml><?xml version="1.0" encoding="utf-8"?>
<sst xmlns="http://schemas.openxmlformats.org/spreadsheetml/2006/main" count="81" uniqueCount="59">
  <si>
    <t>X</t>
  </si>
  <si>
    <t>Kvinnor</t>
  </si>
  <si>
    <t>Män</t>
  </si>
  <si>
    <t>id</t>
  </si>
  <si>
    <t>Medelvärden</t>
  </si>
  <si>
    <t>Standardavvikelse</t>
  </si>
  <si>
    <t>0(Minsta)</t>
  </si>
  <si>
    <t>1(25%)</t>
  </si>
  <si>
    <t>2(50%)</t>
  </si>
  <si>
    <t>3(75%)</t>
  </si>
  <si>
    <t>4(Max)</t>
  </si>
  <si>
    <t>Kvartilerna</t>
  </si>
  <si>
    <t>H0:</t>
  </si>
  <si>
    <t>Ha:</t>
  </si>
  <si>
    <t>T-test</t>
  </si>
  <si>
    <t>n</t>
  </si>
  <si>
    <t>t-värde</t>
  </si>
  <si>
    <t>p-värde</t>
  </si>
  <si>
    <t>Inget signifikant stöd att förkasta H0.</t>
  </si>
  <si>
    <t>Kvinnor = Män</t>
  </si>
  <si>
    <t>α=0,05</t>
  </si>
  <si>
    <t>Kvinnor ≠ Män</t>
  </si>
  <si>
    <t>Kvinnor n</t>
  </si>
  <si>
    <t>Män n</t>
  </si>
  <si>
    <t>df=10-1 =9</t>
  </si>
  <si>
    <t>Medelvärde &lt; 172</t>
  </si>
  <si>
    <t>Inget signifikant stöd att förkasta H0</t>
  </si>
  <si>
    <t>Medelvärde =172</t>
  </si>
  <si>
    <t>Varians</t>
  </si>
  <si>
    <t>π</t>
  </si>
  <si>
    <t>p(X=x)</t>
  </si>
  <si>
    <t xml:space="preserve">Väntevärde </t>
  </si>
  <si>
    <t>Pr(X=3)=</t>
  </si>
  <si>
    <t>a)</t>
  </si>
  <si>
    <t>b)</t>
  </si>
  <si>
    <t>c)</t>
  </si>
  <si>
    <t>Id</t>
  </si>
  <si>
    <t xml:space="preserve">Medelvärde </t>
  </si>
  <si>
    <t xml:space="preserve">b) </t>
  </si>
  <si>
    <t>Z=</t>
  </si>
  <si>
    <t>d)</t>
  </si>
  <si>
    <t>Pr(X &gt; x)= 0,03</t>
  </si>
  <si>
    <t>Pr(X &lt; 22)</t>
  </si>
  <si>
    <t>Pr(Z &gt; z) = 0,03</t>
  </si>
  <si>
    <t>Pr(Z &lt; 2/3)=</t>
  </si>
  <si>
    <t>Kritiskt värde (tabell)</t>
  </si>
  <si>
    <t>Kritiska värde (tabell)</t>
  </si>
  <si>
    <t>df=Min(10 , 10) - 1= 10- 1 =</t>
  </si>
  <si>
    <t>(Sök efter 1 - Pr(Z &lt; z) = 0,03)</t>
  </si>
  <si>
    <t>Z=1,88 enligt tabell</t>
  </si>
  <si>
    <t>Män (s2)</t>
  </si>
  <si>
    <t>Kvinnor (s1)</t>
  </si>
  <si>
    <t xml:space="preserve">Kvinnor </t>
  </si>
  <si>
    <t>Kvinnor (x1)</t>
  </si>
  <si>
    <t>Män (x2)</t>
  </si>
  <si>
    <t>e)</t>
  </si>
  <si>
    <t xml:space="preserve">Absoluta värdet = </t>
  </si>
  <si>
    <t>2(50%) Medianen</t>
  </si>
  <si>
    <t>Två sidigt t-test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</si>
</sst>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0"/>
      <name val="Consolas"/>
      <family val="3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rgb="FFB2B2B2"/>
      </right>
      <top style="medium">
        <color indexed="64"/>
      </top>
      <bottom style="thin">
        <color rgb="FFB2B2B2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1" applyNumberFormat="0" applyFont="0" applyAlignment="0" applyProtection="0"/>
  </cellStyleXfs>
  <cellXfs count="36">
    <xf numFmtId="0" fontId="0" fillId="0" borderId="0" xfId="0"/>
    <xf numFmtId="0" fontId="4" fillId="0" borderId="0" xfId="0" applyFont="1" applyAlignment="1">
      <alignment vertical="center"/>
    </xf>
    <xf numFmtId="0" fontId="4" fillId="5" borderId="0" xfId="0" applyFont="1" applyFill="1" applyAlignment="1">
      <alignment vertical="center"/>
    </xf>
    <xf numFmtId="0" fontId="2" fillId="2" borderId="0" xfId="1"/>
    <xf numFmtId="0" fontId="3" fillId="3" borderId="2" xfId="2" applyBorder="1"/>
    <xf numFmtId="0" fontId="0" fillId="0" borderId="3" xfId="0" applyBorder="1"/>
    <xf numFmtId="0" fontId="0" fillId="0" borderId="4" xfId="0" applyBorder="1"/>
    <xf numFmtId="0" fontId="2" fillId="2" borderId="5" xfId="1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2" fillId="2" borderId="0" xfId="1" applyBorder="1"/>
    <xf numFmtId="0" fontId="0" fillId="0" borderId="2" xfId="0" applyBorder="1"/>
    <xf numFmtId="0" fontId="0" fillId="0" borderId="5" xfId="0" applyBorder="1"/>
    <xf numFmtId="0" fontId="0" fillId="0" borderId="5" xfId="0" applyBorder="1" applyAlignment="1">
      <alignment horizontal="right"/>
    </xf>
    <xf numFmtId="0" fontId="0" fillId="4" borderId="10" xfId="3" applyFont="1" applyBorder="1"/>
    <xf numFmtId="0" fontId="2" fillId="2" borderId="0" xfId="1" applyBorder="1" applyAlignment="1">
      <alignment horizontal="right"/>
    </xf>
    <xf numFmtId="0" fontId="2" fillId="2" borderId="6" xfId="1" applyBorder="1" applyAlignment="1">
      <alignment horizontal="right"/>
    </xf>
    <xf numFmtId="0" fontId="2" fillId="2" borderId="3" xfId="1" applyBorder="1"/>
    <xf numFmtId="0" fontId="0" fillId="0" borderId="2" xfId="0" applyFont="1" applyBorder="1"/>
    <xf numFmtId="0" fontId="0" fillId="0" borderId="3" xfId="0" applyFont="1" applyBorder="1"/>
    <xf numFmtId="0" fontId="0" fillId="0" borderId="4" xfId="0" applyFont="1" applyBorder="1"/>
    <xf numFmtId="0" fontId="3" fillId="3" borderId="5" xfId="2" applyFont="1" applyBorder="1"/>
    <xf numFmtId="0" fontId="2" fillId="2" borderId="0" xfId="1" applyFont="1" applyBorder="1"/>
    <xf numFmtId="0" fontId="0" fillId="0" borderId="6" xfId="0" applyFont="1" applyBorder="1"/>
    <xf numFmtId="0" fontId="0" fillId="0" borderId="5" xfId="0" applyFont="1" applyBorder="1"/>
    <xf numFmtId="0" fontId="0" fillId="0" borderId="0" xfId="0" applyFont="1" applyBorder="1"/>
    <xf numFmtId="0" fontId="0" fillId="0" borderId="7" xfId="0" applyFont="1" applyBorder="1"/>
    <xf numFmtId="0" fontId="0" fillId="0" borderId="8" xfId="0" applyFont="1" applyBorder="1"/>
    <xf numFmtId="0" fontId="0" fillId="0" borderId="9" xfId="0" applyFont="1" applyBorder="1"/>
    <xf numFmtId="0" fontId="0" fillId="0" borderId="6" xfId="0" applyBorder="1" applyAlignment="1">
      <alignment horizontal="left"/>
    </xf>
    <xf numFmtId="0" fontId="0" fillId="0" borderId="0" xfId="0" applyBorder="1" applyAlignment="1">
      <alignment horizontal="right"/>
    </xf>
    <xf numFmtId="0" fontId="0" fillId="4" borderId="2" xfId="3" applyFont="1" applyBorder="1"/>
    <xf numFmtId="0" fontId="3" fillId="4" borderId="10" xfId="3" applyFont="1" applyBorder="1"/>
  </cellXfs>
  <cellStyles count="4">
    <cellStyle name="Anteckning" xfId="3" builtinId="10"/>
    <cellStyle name="Bra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Binomialfördelningen!$B$1</c:f>
              <c:strCache>
                <c:ptCount val="1"/>
                <c:pt idx="0">
                  <c:v>p(X=x)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Binomialfördelningen!$A$2:$A$22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Binomialfördelningen!$B$2:$B$22</c:f>
              <c:numCache>
                <c:formatCode>General</c:formatCode>
                <c:ptCount val="21"/>
                <c:pt idx="0">
                  <c:v>3.6561584400629767E-5</c:v>
                </c:pt>
                <c:pt idx="1">
                  <c:v>4.8748779200839712E-4</c:v>
                </c:pt>
                <c:pt idx="2">
                  <c:v>3.0874226827198462E-3</c:v>
                </c:pt>
                <c:pt idx="3">
                  <c:v>1.2349690730879388E-2</c:v>
                </c:pt>
                <c:pt idx="4">
                  <c:v>3.4990790404158256E-2</c:v>
                </c:pt>
                <c:pt idx="5">
                  <c:v>7.464701952887097E-2</c:v>
                </c:pt>
                <c:pt idx="6">
                  <c:v>0.12441169921478495</c:v>
                </c:pt>
                <c:pt idx="7">
                  <c:v>0.16588226561971325</c:v>
                </c:pt>
                <c:pt idx="8">
                  <c:v>0.17970578775468932</c:v>
                </c:pt>
                <c:pt idx="9">
                  <c:v>0.15973847800416824</c:v>
                </c:pt>
                <c:pt idx="10">
                  <c:v>0.11714155053639005</c:v>
                </c:pt>
                <c:pt idx="11">
                  <c:v>7.0994879112963649E-2</c:v>
                </c:pt>
                <c:pt idx="12">
                  <c:v>3.5497439556481852E-2</c:v>
                </c:pt>
                <c:pt idx="13">
                  <c:v>1.4563052125736118E-2</c:v>
                </c:pt>
                <c:pt idx="14">
                  <c:v>4.8543507085787125E-3</c:v>
                </c:pt>
                <c:pt idx="15">
                  <c:v>1.2944935222876587E-3</c:v>
                </c:pt>
                <c:pt idx="16">
                  <c:v>2.6968615047659553E-4</c:v>
                </c:pt>
                <c:pt idx="17">
                  <c:v>4.2303709878681491E-5</c:v>
                </c:pt>
                <c:pt idx="18">
                  <c:v>4.7004122087423991E-6</c:v>
                </c:pt>
                <c:pt idx="19">
                  <c:v>3.2985348833280063E-7</c:v>
                </c:pt>
                <c:pt idx="20">
                  <c:v>1.0995116277760029E-8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3B-4829-A634-DD2C634CF6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4586800"/>
        <c:axId val="454587784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Binomialfördelningen!$C$1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Binomialfördelningen!$A$2:$A$22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Binomialfördelningen!$C$2:$C$22</c15:sqref>
                        </c15:formulaRef>
                      </c:ext>
                    </c:extLst>
                    <c:numCache>
                      <c:formatCode>General</c:formatCode>
                      <c:ptCount val="2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4E3B-4829-A634-DD2C634CF6A5}"/>
                  </c:ext>
                </c:extLst>
              </c15:ser>
            </c15:filteredBarSeries>
          </c:ext>
        </c:extLst>
      </c:barChart>
      <c:catAx>
        <c:axId val="454586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454587784"/>
        <c:crosses val="autoZero"/>
        <c:auto val="1"/>
        <c:lblAlgn val="ctr"/>
        <c:lblOffset val="100"/>
        <c:noMultiLvlLbl val="0"/>
      </c:catAx>
      <c:valAx>
        <c:axId val="454587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454586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Kvinnor &amp; Män</a:t>
            </a:r>
          </a:p>
        </c:rich>
      </c:tx>
      <c:layout>
        <c:manualLayout>
          <c:xMode val="edge"/>
          <c:yMode val="edge"/>
          <c:x val="0.33823970190254715"/>
          <c:y val="4.623262119862035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't-test en - två grupper'!$B$1</c:f>
              <c:strCache>
                <c:ptCount val="1"/>
                <c:pt idx="0">
                  <c:v>Kvinnor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't-test en - två grupper'!$A$2:$A$11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't-test en - två grupper'!$B$2:$B$11</c:f>
              <c:numCache>
                <c:formatCode>General</c:formatCode>
                <c:ptCount val="10"/>
                <c:pt idx="0">
                  <c:v>167.01</c:v>
                </c:pt>
                <c:pt idx="1">
                  <c:v>172.77</c:v>
                </c:pt>
                <c:pt idx="2">
                  <c:v>168.31</c:v>
                </c:pt>
                <c:pt idx="3">
                  <c:v>169.66</c:v>
                </c:pt>
                <c:pt idx="4">
                  <c:v>169.95</c:v>
                </c:pt>
                <c:pt idx="5">
                  <c:v>171.22</c:v>
                </c:pt>
                <c:pt idx="6">
                  <c:v>169.6</c:v>
                </c:pt>
                <c:pt idx="7">
                  <c:v>173.47</c:v>
                </c:pt>
                <c:pt idx="8">
                  <c:v>174.47</c:v>
                </c:pt>
                <c:pt idx="9">
                  <c:v>175.87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FF-4403-BC35-5CC8902C18DC}"/>
            </c:ext>
          </c:extLst>
        </c:ser>
        <c:ser>
          <c:idx val="1"/>
          <c:order val="1"/>
          <c:tx>
            <c:strRef>
              <c:f>'t-test en - två grupper'!$C$1</c:f>
              <c:strCache>
                <c:ptCount val="1"/>
                <c:pt idx="0">
                  <c:v>Män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't-test en - två grupper'!$A$2:$A$11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't-test en - två grupper'!$C$2:$C$11</c:f>
              <c:numCache>
                <c:formatCode>General</c:formatCode>
                <c:ptCount val="10"/>
                <c:pt idx="0">
                  <c:v>165.52</c:v>
                </c:pt>
                <c:pt idx="1">
                  <c:v>187.53</c:v>
                </c:pt>
                <c:pt idx="2">
                  <c:v>179.53</c:v>
                </c:pt>
                <c:pt idx="3">
                  <c:v>175.57</c:v>
                </c:pt>
                <c:pt idx="4">
                  <c:v>177.86</c:v>
                </c:pt>
                <c:pt idx="5">
                  <c:v>179.22</c:v>
                </c:pt>
                <c:pt idx="6">
                  <c:v>173.39</c:v>
                </c:pt>
                <c:pt idx="7">
                  <c:v>173.44</c:v>
                </c:pt>
                <c:pt idx="8">
                  <c:v>167.65</c:v>
                </c:pt>
                <c:pt idx="9">
                  <c:v>163.95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1FF-4403-BC35-5CC8902C18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118064"/>
        <c:axId val="381120360"/>
      </c:scatterChart>
      <c:valAx>
        <c:axId val="381118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381120360"/>
        <c:crosses val="autoZero"/>
        <c:crossBetween val="midCat"/>
      </c:valAx>
      <c:valAx>
        <c:axId val="381120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381118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Histogram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sv-S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</a:t>
          </a:r>
        </a:p>
      </cx:txPr>
    </cx:title>
    <cx:plotArea>
      <cx:plotAreaRegion>
        <cx:series layoutId="clusteredColumn" uniqueId="{AFFB830C-0324-4E8A-AD82-E088EA9ADAB3}">
          <cx:tx>
            <cx:txData>
              <cx:f>_xlchart.v1.0</cx:f>
              <cx:v>X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spPr>
    <a:ln>
      <a:solidFill>
        <a:schemeClr val="lt1">
          <a:shade val="50000"/>
        </a:schemeClr>
      </a:solidFill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gif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123825</xdr:colOff>
      <xdr:row>1</xdr:row>
      <xdr:rowOff>57150</xdr:rowOff>
    </xdr:from>
    <xdr:to>
      <xdr:col>16</xdr:col>
      <xdr:colOff>314325</xdr:colOff>
      <xdr:row>19</xdr:row>
      <xdr:rowOff>76200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ruta 1">
              <a:extLst>
                <a:ext uri="{FF2B5EF4-FFF2-40B4-BE49-F238E27FC236}">
                  <a16:creationId xmlns:a16="http://schemas.microsoft.com/office/drawing/2014/main" id="{A8F78888-56F6-4C99-807C-3DB6B384B998}"/>
                </a:ext>
              </a:extLst>
            </xdr:cNvPr>
            <xdr:cNvSpPr txBox="1"/>
          </xdr:nvSpPr>
          <xdr:spPr>
            <a:xfrm>
              <a:off x="6219825" y="247650"/>
              <a:ext cx="3848100" cy="3448050"/>
            </a:xfrm>
            <a:prstGeom prst="rect">
              <a:avLst/>
            </a:prstGeom>
            <a:solidFill>
              <a:schemeClr val="accent6">
                <a:lumMod val="20000"/>
                <a:lumOff val="80000"/>
              </a:schemeClr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sv-SE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X ~N(µ = 20 </a:t>
              </a:r>
              <a14:m>
                <m:oMath xmlns:m="http://schemas.openxmlformats.org/officeDocument/2006/math">
                  <m:r>
                    <a:rPr lang="sv-SE" sz="1100" i="1">
                      <a:solidFill>
                        <a:schemeClr val="dk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, </m:t>
                  </m:r>
                  <m:r>
                    <a:rPr lang="sv-SE" sz="1100" i="1">
                      <a:solidFill>
                        <a:schemeClr val="dk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𝜎</m:t>
                  </m:r>
                </m:oMath>
              </a14:m>
              <a:r>
                <a:rPr lang="sv-SE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= 3) </a:t>
              </a:r>
            </a:p>
            <a:p>
              <a:endParaRPr lang="sv-SE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sv-SE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Excel funktioner</a:t>
              </a:r>
            </a:p>
            <a:p>
              <a:r>
                <a:rPr lang="sv-SE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- Medelvärde MEDEL()</a:t>
              </a:r>
            </a:p>
            <a:p>
              <a:r>
                <a:rPr lang="sv-SE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- Standardavvikelse populationen STDAV.P()</a:t>
              </a:r>
            </a:p>
            <a:p>
              <a:r>
                <a:rPr lang="sv-SE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- Beräkna sannolikheten från Z NORM.FÖRD()</a:t>
              </a:r>
            </a:p>
            <a:p>
              <a:r>
                <a:rPr lang="sv-SE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- Kvartilerna:  KVARTIL.INK()</a:t>
              </a:r>
            </a:p>
            <a:p>
              <a:endParaRPr lang="sv-SE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sv-SE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a) Beräkna medelvärdet i populationen X. </a:t>
              </a:r>
            </a:p>
            <a:p>
              <a:endParaRPr lang="sv-SE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sv-SE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b) Beräkna standardavvikelsen i populationen X. </a:t>
              </a:r>
            </a:p>
            <a:p>
              <a:endParaRPr lang="sv-SE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sv-SE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c) Beräkna Pr(X &lt; 22), antag X ~N(µ = 20 </a:t>
              </a:r>
              <a14:m>
                <m:oMath xmlns:m="http://schemas.openxmlformats.org/officeDocument/2006/math">
                  <m:r>
                    <a:rPr lang="sv-SE" sz="1100" i="1">
                      <a:solidFill>
                        <a:schemeClr val="dk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, </m:t>
                  </m:r>
                  <m:r>
                    <a:rPr lang="sv-SE" sz="1100" i="1">
                      <a:solidFill>
                        <a:schemeClr val="dk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𝜎</m:t>
                  </m:r>
                </m:oMath>
              </a14:m>
              <a:r>
                <a:rPr lang="sv-SE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= 3). </a:t>
              </a:r>
            </a:p>
            <a:p>
              <a:endParaRPr lang="sv-SE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sv-SE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d) Beräkna Pr(X &gt; x) = 0,03, antag X ~N(µ = 20 </a:t>
              </a:r>
              <a14:m>
                <m:oMath xmlns:m="http://schemas.openxmlformats.org/officeDocument/2006/math">
                  <m:r>
                    <a:rPr lang="sv-SE" sz="1100" i="1">
                      <a:solidFill>
                        <a:schemeClr val="dk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, </m:t>
                  </m:r>
                  <m:r>
                    <a:rPr lang="sv-SE" sz="1100" i="1">
                      <a:solidFill>
                        <a:schemeClr val="dk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𝜎</m:t>
                  </m:r>
                </m:oMath>
              </a14:m>
              <a:r>
                <a:rPr lang="sv-SE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= 3). </a:t>
              </a:r>
            </a:p>
            <a:p>
              <a:endParaRPr lang="sv-SE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sv-SE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e) Beräkna kvartilerna 1-4. </a:t>
              </a:r>
            </a:p>
          </xdr:txBody>
        </xdr:sp>
      </mc:Choice>
      <mc:Fallback>
        <xdr:sp macro="" textlink="">
          <xdr:nvSpPr>
            <xdr:cNvPr id="2" name="textruta 1">
              <a:extLst>
                <a:ext uri="{FF2B5EF4-FFF2-40B4-BE49-F238E27FC236}">
                  <a16:creationId xmlns:a16="http://schemas.microsoft.com/office/drawing/2014/main" id="{A8F78888-56F6-4C99-807C-3DB6B384B998}"/>
                </a:ext>
              </a:extLst>
            </xdr:cNvPr>
            <xdr:cNvSpPr txBox="1"/>
          </xdr:nvSpPr>
          <xdr:spPr>
            <a:xfrm>
              <a:off x="6219825" y="247650"/>
              <a:ext cx="3848100" cy="3448050"/>
            </a:xfrm>
            <a:prstGeom prst="rect">
              <a:avLst/>
            </a:prstGeom>
            <a:solidFill>
              <a:schemeClr val="accent6">
                <a:lumMod val="20000"/>
                <a:lumOff val="80000"/>
              </a:schemeClr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sv-SE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X ~N(µ = 20 </a:t>
              </a:r>
              <a:r>
                <a:rPr lang="sv-SE" sz="11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, 𝜎</a:t>
              </a:r>
              <a:r>
                <a:rPr lang="sv-SE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= 3) </a:t>
              </a:r>
            </a:p>
            <a:p>
              <a:endParaRPr lang="sv-SE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sv-SE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Excel funktioner</a:t>
              </a:r>
            </a:p>
            <a:p>
              <a:r>
                <a:rPr lang="sv-SE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- Medelvärde MEDEL()</a:t>
              </a:r>
            </a:p>
            <a:p>
              <a:r>
                <a:rPr lang="sv-SE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- Standardavvikelse populationen STDAV.P()</a:t>
              </a:r>
            </a:p>
            <a:p>
              <a:r>
                <a:rPr lang="sv-SE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- Beräkna sannolikheten från Z NORM.FÖRD()</a:t>
              </a:r>
            </a:p>
            <a:p>
              <a:r>
                <a:rPr lang="sv-SE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- Kvartilerna:  KVARTIL.INK()</a:t>
              </a:r>
            </a:p>
            <a:p>
              <a:endParaRPr lang="sv-SE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sv-SE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a) Beräkna medelvärdet i populationen X. </a:t>
              </a:r>
            </a:p>
            <a:p>
              <a:endParaRPr lang="sv-SE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sv-SE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b) Beräkna standardavvikelsen i populationen X. </a:t>
              </a:r>
            </a:p>
            <a:p>
              <a:endParaRPr lang="sv-SE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sv-SE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c) Beräkna Pr(X &lt; 22), antag X ~N(µ = 20 </a:t>
              </a:r>
              <a:r>
                <a:rPr lang="sv-SE" sz="11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, 𝜎</a:t>
              </a:r>
              <a:r>
                <a:rPr lang="sv-SE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= 3). </a:t>
              </a:r>
            </a:p>
            <a:p>
              <a:endParaRPr lang="sv-SE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sv-SE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d) Beräkna Pr(X &gt; x) = 0,03, antag X ~N(µ = 20 </a:t>
              </a:r>
              <a:r>
                <a:rPr lang="sv-SE" sz="11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, 𝜎</a:t>
              </a:r>
              <a:r>
                <a:rPr lang="sv-SE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= 3). </a:t>
              </a:r>
            </a:p>
            <a:p>
              <a:endParaRPr lang="sv-SE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sv-SE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e) Beräkna kvartilerna 1-4. </a:t>
              </a:r>
            </a:p>
          </xdr:txBody>
        </xdr:sp>
      </mc:Fallback>
    </mc:AlternateContent>
    <xdr:clientData/>
  </xdr:twoCellAnchor>
  <xdr:oneCellAnchor>
    <xdr:from>
      <xdr:col>3</xdr:col>
      <xdr:colOff>95250</xdr:colOff>
      <xdr:row>20</xdr:row>
      <xdr:rowOff>157162</xdr:rowOff>
    </xdr:from>
    <xdr:ext cx="3129255" cy="31803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ruta 2">
              <a:extLst>
                <a:ext uri="{FF2B5EF4-FFF2-40B4-BE49-F238E27FC236}">
                  <a16:creationId xmlns:a16="http://schemas.microsoft.com/office/drawing/2014/main" id="{9876B010-EF8E-4DBF-A826-586EE2795323}"/>
                </a:ext>
              </a:extLst>
            </xdr:cNvPr>
            <xdr:cNvSpPr txBox="1"/>
          </xdr:nvSpPr>
          <xdr:spPr>
            <a:xfrm>
              <a:off x="1924050" y="3967162"/>
              <a:ext cx="3129255" cy="3180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sv-SE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sv-SE" sz="1100" b="0" i="1">
                            <a:latin typeface="Cambria Math" panose="02040503050406030204" pitchFamily="18" charset="0"/>
                          </a:rPr>
                          <m:t>𝑋</m:t>
                        </m:r>
                        <m:r>
                          <a:rPr lang="sv-SE" sz="1100" b="0" i="1">
                            <a:latin typeface="Cambria Math" panose="02040503050406030204" pitchFamily="18" charset="0"/>
                          </a:rPr>
                          <m:t>−20</m:t>
                        </m:r>
                      </m:num>
                      <m:den>
                        <m:r>
                          <a:rPr lang="sv-SE" sz="1100" b="0" i="1">
                            <a:latin typeface="Cambria Math" panose="02040503050406030204" pitchFamily="18" charset="0"/>
                          </a:rPr>
                          <m:t>3</m:t>
                        </m:r>
                      </m:den>
                    </m:f>
                    <m:r>
                      <a:rPr lang="sv-SE" sz="1100" b="0" i="1">
                        <a:latin typeface="Cambria Math" panose="02040503050406030204" pitchFamily="18" charset="0"/>
                      </a:rPr>
                      <m:t>=1,88⇒</m:t>
                    </m:r>
                    <m:r>
                      <a:rPr lang="sv-SE" sz="1100" b="0" i="1">
                        <a:latin typeface="Cambria Math" panose="02040503050406030204" pitchFamily="18" charset="0"/>
                      </a:rPr>
                      <m:t>𝑋</m:t>
                    </m:r>
                    <m:r>
                      <a:rPr lang="sv-SE" sz="1100" b="0" i="1">
                        <a:latin typeface="Cambria Math" panose="02040503050406030204" pitchFamily="18" charset="0"/>
                      </a:rPr>
                      <m:t>=20+3∗1,88⇒</m:t>
                    </m:r>
                    <m:r>
                      <a:rPr lang="sv-SE" sz="1100" b="0" i="1">
                        <a:latin typeface="Cambria Math" panose="02040503050406030204" pitchFamily="18" charset="0"/>
                      </a:rPr>
                      <m:t>𝑋</m:t>
                    </m:r>
                    <m:r>
                      <a:rPr lang="sv-SE" sz="1100" b="0" i="1">
                        <a:latin typeface="Cambria Math" panose="02040503050406030204" pitchFamily="18" charset="0"/>
                      </a:rPr>
                      <m:t>=25,64 </m:t>
                    </m:r>
                  </m:oMath>
                </m:oMathPara>
              </a14:m>
              <a:endParaRPr lang="sv-SE" sz="1100"/>
            </a:p>
          </xdr:txBody>
        </xdr:sp>
      </mc:Choice>
      <mc:Fallback>
        <xdr:sp macro="" textlink="">
          <xdr:nvSpPr>
            <xdr:cNvPr id="3" name="textruta 2">
              <a:extLst>
                <a:ext uri="{FF2B5EF4-FFF2-40B4-BE49-F238E27FC236}">
                  <a16:creationId xmlns:a16="http://schemas.microsoft.com/office/drawing/2014/main" id="{9876B010-EF8E-4DBF-A826-586EE2795323}"/>
                </a:ext>
              </a:extLst>
            </xdr:cNvPr>
            <xdr:cNvSpPr txBox="1"/>
          </xdr:nvSpPr>
          <xdr:spPr>
            <a:xfrm>
              <a:off x="1924050" y="3967162"/>
              <a:ext cx="3129255" cy="3180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sv-SE" sz="1100" b="0" i="0">
                  <a:latin typeface="Cambria Math" panose="02040503050406030204" pitchFamily="18" charset="0"/>
                </a:rPr>
                <a:t>(𝑋−20)/3=1,88⇒𝑋=20+3∗1,88⇒𝑋=25,64 </a:t>
              </a:r>
              <a:endParaRPr lang="sv-SE" sz="1100"/>
            </a:p>
          </xdr:txBody>
        </xdr:sp>
      </mc:Fallback>
    </mc:AlternateContent>
    <xdr:clientData/>
  </xdr:oneCellAnchor>
  <xdr:oneCellAnchor>
    <xdr:from>
      <xdr:col>6</xdr:col>
      <xdr:colOff>95250</xdr:colOff>
      <xdr:row>10</xdr:row>
      <xdr:rowOff>128587</xdr:rowOff>
    </xdr:from>
    <xdr:ext cx="1045030" cy="31803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ruta 3">
              <a:extLst>
                <a:ext uri="{FF2B5EF4-FFF2-40B4-BE49-F238E27FC236}">
                  <a16:creationId xmlns:a16="http://schemas.microsoft.com/office/drawing/2014/main" id="{6870DEAE-6A49-468B-A700-A6FD1CF0CAC0}"/>
                </a:ext>
              </a:extLst>
            </xdr:cNvPr>
            <xdr:cNvSpPr txBox="1"/>
          </xdr:nvSpPr>
          <xdr:spPr>
            <a:xfrm>
              <a:off x="4895850" y="2062162"/>
              <a:ext cx="1045030" cy="3180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sv-SE" sz="1100" b="0" i="1">
                        <a:latin typeface="Cambria Math" panose="02040503050406030204" pitchFamily="18" charset="0"/>
                      </a:rPr>
                      <m:t>𝑍</m:t>
                    </m:r>
                    <m:r>
                      <a:rPr lang="sv-SE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sv-SE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sv-SE" sz="1100" b="0" i="1">
                            <a:latin typeface="Cambria Math" panose="02040503050406030204" pitchFamily="18" charset="0"/>
                          </a:rPr>
                          <m:t>22−20</m:t>
                        </m:r>
                      </m:num>
                      <m:den>
                        <m:r>
                          <a:rPr lang="sv-SE" sz="1100" b="0" i="1">
                            <a:latin typeface="Cambria Math" panose="02040503050406030204" pitchFamily="18" charset="0"/>
                          </a:rPr>
                          <m:t>3</m:t>
                        </m:r>
                      </m:den>
                    </m:f>
                    <m:r>
                      <a:rPr lang="sv-SE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sv-SE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sv-SE" sz="1100" b="0" i="1">
                            <a:latin typeface="Cambria Math" panose="02040503050406030204" pitchFamily="18" charset="0"/>
                          </a:rPr>
                          <m:t>2</m:t>
                        </m:r>
                      </m:num>
                      <m:den>
                        <m:r>
                          <a:rPr lang="sv-SE" sz="1100" b="0" i="1">
                            <a:latin typeface="Cambria Math" panose="02040503050406030204" pitchFamily="18" charset="0"/>
                          </a:rPr>
                          <m:t>3</m:t>
                        </m:r>
                      </m:den>
                    </m:f>
                  </m:oMath>
                </m:oMathPara>
              </a14:m>
              <a:endParaRPr lang="sv-SE" sz="1100"/>
            </a:p>
          </xdr:txBody>
        </xdr:sp>
      </mc:Choice>
      <mc:Fallback>
        <xdr:sp macro="" textlink="">
          <xdr:nvSpPr>
            <xdr:cNvPr id="4" name="textruta 3">
              <a:extLst>
                <a:ext uri="{FF2B5EF4-FFF2-40B4-BE49-F238E27FC236}">
                  <a16:creationId xmlns:a16="http://schemas.microsoft.com/office/drawing/2014/main" id="{6870DEAE-6A49-468B-A700-A6FD1CF0CAC0}"/>
                </a:ext>
              </a:extLst>
            </xdr:cNvPr>
            <xdr:cNvSpPr txBox="1"/>
          </xdr:nvSpPr>
          <xdr:spPr>
            <a:xfrm>
              <a:off x="4895850" y="2062162"/>
              <a:ext cx="1045030" cy="3180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sv-SE" sz="1100" b="0" i="0">
                  <a:latin typeface="Cambria Math" panose="02040503050406030204" pitchFamily="18" charset="0"/>
                </a:rPr>
                <a:t>𝑍=(22−20)/3=2/3</a:t>
              </a:r>
              <a:endParaRPr lang="sv-SE" sz="1100"/>
            </a:p>
          </xdr:txBody>
        </xdr:sp>
      </mc:Fallback>
    </mc:AlternateContent>
    <xdr:clientData/>
  </xdr:oneCellAnchor>
  <xdr:twoCellAnchor>
    <xdr:from>
      <xdr:col>11</xdr:col>
      <xdr:colOff>323850</xdr:colOff>
      <xdr:row>32</xdr:row>
      <xdr:rowOff>109537</xdr:rowOff>
    </xdr:from>
    <xdr:to>
      <xdr:col>19</xdr:col>
      <xdr:colOff>19050</xdr:colOff>
      <xdr:row>46</xdr:row>
      <xdr:rowOff>185737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 4">
              <a:extLst>
                <a:ext uri="{FF2B5EF4-FFF2-40B4-BE49-F238E27FC236}">
                  <a16:creationId xmlns:a16="http://schemas.microsoft.com/office/drawing/2014/main" id="{4ACBA59A-FABC-4E3C-A9AD-DA198A58114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172450" y="626268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sv-SE" sz="1100"/>
                <a:t>Det här diagrammet är inte tillgängligt i din version av Excel.
Om du redigerar figuren eller sparar arbetsboken i ett annat filformat bryts diagrammet permanent.</a:t>
              </a:r>
            </a:p>
          </xdr:txBody>
        </xdr:sp>
      </mc:Fallback>
    </mc:AlternateContent>
    <xdr:clientData/>
  </xdr:twoCellAnchor>
  <xdr:oneCellAnchor>
    <xdr:from>
      <xdr:col>21</xdr:col>
      <xdr:colOff>95250</xdr:colOff>
      <xdr:row>10</xdr:row>
      <xdr:rowOff>90487</xdr:rowOff>
    </xdr:from>
    <xdr:ext cx="65" cy="172227"/>
    <xdr:sp macro="" textlink="">
      <xdr:nvSpPr>
        <xdr:cNvPr id="6" name="textruta 5">
          <a:extLst>
            <a:ext uri="{FF2B5EF4-FFF2-40B4-BE49-F238E27FC236}">
              <a16:creationId xmlns:a16="http://schemas.microsoft.com/office/drawing/2014/main" id="{E2C66894-724B-4C84-819B-2985348F5706}"/>
            </a:ext>
          </a:extLst>
        </xdr:cNvPr>
        <xdr:cNvSpPr txBox="1"/>
      </xdr:nvSpPr>
      <xdr:spPr>
        <a:xfrm>
          <a:off x="14039850" y="202406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sv-SE" sz="1100"/>
        </a:p>
      </xdr:txBody>
    </xdr:sp>
    <xdr:clientData/>
  </xdr:oneCellAnchor>
  <xdr:oneCellAnchor>
    <xdr:from>
      <xdr:col>5</xdr:col>
      <xdr:colOff>304800</xdr:colOff>
      <xdr:row>6</xdr:row>
      <xdr:rowOff>109537</xdr:rowOff>
    </xdr:from>
    <xdr:ext cx="1275606" cy="65851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" name="textruta 6">
              <a:extLst>
                <a:ext uri="{FF2B5EF4-FFF2-40B4-BE49-F238E27FC236}">
                  <a16:creationId xmlns:a16="http://schemas.microsoft.com/office/drawing/2014/main" id="{E920A629-CE43-4FBD-9B5E-690148EAF81F}"/>
                </a:ext>
              </a:extLst>
            </xdr:cNvPr>
            <xdr:cNvSpPr txBox="1"/>
          </xdr:nvSpPr>
          <xdr:spPr>
            <a:xfrm>
              <a:off x="4495800" y="1271587"/>
              <a:ext cx="1275606" cy="6585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sv-SE" sz="1100" b="0" i="1">
                        <a:latin typeface="Cambria Math" panose="02040503050406030204" pitchFamily="18" charset="0"/>
                      </a:rPr>
                      <m:t>𝜎</m:t>
                    </m:r>
                    <m:r>
                      <a:rPr lang="sv-SE" sz="1100" b="0" i="1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sv-SE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sv-SE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sv-SE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num>
                          <m:den>
                            <m:r>
                              <a:rPr lang="sv-SE" sz="1100" b="0" i="1">
                                <a:latin typeface="Cambria Math" panose="02040503050406030204" pitchFamily="18" charset="0"/>
                              </a:rPr>
                              <m:t>𝑁</m:t>
                            </m:r>
                          </m:den>
                        </m:f>
                        <m:nary>
                          <m:naryPr>
                            <m:chr m:val="∑"/>
                            <m:ctrlPr>
                              <a:rPr lang="sv-SE" sz="1100" b="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sv-SE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  <m:r>
                              <a:rPr lang="sv-SE" sz="1100" b="0" i="1">
                                <a:latin typeface="Cambria Math" panose="02040503050406030204" pitchFamily="18" charset="0"/>
                              </a:rPr>
                              <m:t>=1</m:t>
                            </m:r>
                          </m:sub>
                          <m:sup>
                            <m:r>
                              <a:rPr lang="sv-SE" sz="1100" b="0" i="1">
                                <a:latin typeface="Cambria Math" panose="02040503050406030204" pitchFamily="18" charset="0"/>
                              </a:rPr>
                              <m:t>𝑁</m:t>
                            </m:r>
                          </m:sup>
                          <m:e>
                            <m:sSup>
                              <m:sSupPr>
                                <m:ctrlPr>
                                  <a:rPr lang="sv-S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d>
                                  <m:dPr>
                                    <m:ctrlPr>
                                      <a:rPr lang="sv-SE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sSub>
                                      <m:sSubPr>
                                        <m:ctrlPr>
                                          <a:rPr lang="sv-S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sv-S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𝑥</m:t>
                                        </m:r>
                                      </m:e>
                                      <m:sub>
                                        <m:r>
                                          <a:rPr lang="sv-S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𝑖</m:t>
                                        </m:r>
                                      </m:sub>
                                    </m:sSub>
                                    <m:r>
                                      <a:rPr lang="sv-SE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−</m:t>
                                    </m:r>
                                    <m:r>
                                      <a:rPr lang="sv-SE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𝜇</m:t>
                                    </m:r>
                                  </m:e>
                                </m:d>
                              </m:e>
                              <m:sup>
                                <m:r>
                                  <a:rPr lang="sv-S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p>
                          </m:e>
                        </m:nary>
                      </m:e>
                    </m:rad>
                  </m:oMath>
                </m:oMathPara>
              </a14:m>
              <a:endParaRPr lang="sv-SE" sz="1100"/>
            </a:p>
          </xdr:txBody>
        </xdr:sp>
      </mc:Choice>
      <mc:Fallback>
        <xdr:sp macro="" textlink="">
          <xdr:nvSpPr>
            <xdr:cNvPr id="7" name="textruta 6">
              <a:extLst>
                <a:ext uri="{FF2B5EF4-FFF2-40B4-BE49-F238E27FC236}">
                  <a16:creationId xmlns:a16="http://schemas.microsoft.com/office/drawing/2014/main" id="{E920A629-CE43-4FBD-9B5E-690148EAF81F}"/>
                </a:ext>
              </a:extLst>
            </xdr:cNvPr>
            <xdr:cNvSpPr txBox="1"/>
          </xdr:nvSpPr>
          <xdr:spPr>
            <a:xfrm>
              <a:off x="4495800" y="1271587"/>
              <a:ext cx="1275606" cy="6585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sv-SE" sz="1100" b="0" i="0">
                  <a:latin typeface="Cambria Math" panose="02040503050406030204" pitchFamily="18" charset="0"/>
                </a:rPr>
                <a:t>𝜎=√(1/𝑁 ∑24_(𝑖=1)^𝑁▒</a:t>
              </a:r>
              <a:r>
                <a:rPr lang="sv-SE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sv-S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𝑥_𝑖</a:t>
              </a:r>
              <a:r>
                <a:rPr lang="sv-SE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−𝜇)^2</a:t>
              </a:r>
              <a:r>
                <a:rPr lang="sv-S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</a:t>
              </a:r>
              <a:endParaRPr lang="sv-SE" sz="1100"/>
            </a:p>
          </xdr:txBody>
        </xdr:sp>
      </mc:Fallback>
    </mc:AlternateContent>
    <xdr:clientData/>
  </xdr:oneCellAnchor>
  <xdr:oneCellAnchor>
    <xdr:from>
      <xdr:col>5</xdr:col>
      <xdr:colOff>533400</xdr:colOff>
      <xdr:row>2</xdr:row>
      <xdr:rowOff>100012</xdr:rowOff>
    </xdr:from>
    <xdr:ext cx="798872" cy="47596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" name="textruta 7">
              <a:extLst>
                <a:ext uri="{FF2B5EF4-FFF2-40B4-BE49-F238E27FC236}">
                  <a16:creationId xmlns:a16="http://schemas.microsoft.com/office/drawing/2014/main" id="{B0493B5F-6E18-42E5-87B4-AFB0766C7F56}"/>
                </a:ext>
              </a:extLst>
            </xdr:cNvPr>
            <xdr:cNvSpPr txBox="1"/>
          </xdr:nvSpPr>
          <xdr:spPr>
            <a:xfrm>
              <a:off x="4724400" y="490537"/>
              <a:ext cx="798872" cy="47596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sv-SE" sz="1100" b="0" i="1">
                        <a:latin typeface="Cambria Math" panose="02040503050406030204" pitchFamily="18" charset="0"/>
                      </a:rPr>
                      <m:t>𝜇</m:t>
                    </m:r>
                    <m:r>
                      <a:rPr lang="sv-SE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sv-SE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sv-SE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sv-SE" sz="1100" b="0" i="1">
                            <a:latin typeface="Cambria Math" panose="02040503050406030204" pitchFamily="18" charset="0"/>
                          </a:rPr>
                          <m:t>𝑁</m:t>
                        </m:r>
                      </m:den>
                    </m:f>
                    <m:r>
                      <a:rPr lang="sv-SE" sz="1100" b="0" i="1">
                        <a:latin typeface="Cambria Math" panose="02040503050406030204" pitchFamily="18" charset="0"/>
                      </a:rPr>
                      <m:t> </m:t>
                    </m:r>
                    <m:nary>
                      <m:naryPr>
                        <m:chr m:val="∑"/>
                        <m:ctrlPr>
                          <a:rPr lang="sv-SE" sz="1100" b="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sv-SE" sz="11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sv-SE" sz="1100" b="0" i="1">
                            <a:latin typeface="Cambria Math" panose="02040503050406030204" pitchFamily="18" charset="0"/>
                          </a:rPr>
                          <m:t>=1</m:t>
                        </m:r>
                      </m:sub>
                      <m:sup>
                        <m:r>
                          <a:rPr lang="sv-SE" sz="1100" b="0" i="1">
                            <a:latin typeface="Cambria Math" panose="02040503050406030204" pitchFamily="18" charset="0"/>
                          </a:rPr>
                          <m:t>𝑁</m:t>
                        </m:r>
                      </m:sup>
                      <m:e>
                        <m:sSub>
                          <m:sSubPr>
                            <m:ctrlPr>
                              <a:rPr lang="sv-SE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sv-SE" sz="1100" b="0" i="1">
                                <a:latin typeface="Cambria Math" panose="02040503050406030204" pitchFamily="18" charset="0"/>
                              </a:rPr>
                              <m:t>𝑋</m:t>
                            </m:r>
                          </m:e>
                          <m:sub>
                            <m:r>
                              <a:rPr lang="sv-SE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</m:e>
                    </m:nary>
                  </m:oMath>
                </m:oMathPara>
              </a14:m>
              <a:endParaRPr lang="sv-SE" sz="1100"/>
            </a:p>
          </xdr:txBody>
        </xdr:sp>
      </mc:Choice>
      <mc:Fallback>
        <xdr:sp macro="" textlink="">
          <xdr:nvSpPr>
            <xdr:cNvPr id="8" name="textruta 7">
              <a:extLst>
                <a:ext uri="{FF2B5EF4-FFF2-40B4-BE49-F238E27FC236}">
                  <a16:creationId xmlns:a16="http://schemas.microsoft.com/office/drawing/2014/main" id="{B0493B5F-6E18-42E5-87B4-AFB0766C7F56}"/>
                </a:ext>
              </a:extLst>
            </xdr:cNvPr>
            <xdr:cNvSpPr txBox="1"/>
          </xdr:nvSpPr>
          <xdr:spPr>
            <a:xfrm>
              <a:off x="4724400" y="490537"/>
              <a:ext cx="798872" cy="47596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sv-SE" sz="1100" b="0" i="0">
                  <a:latin typeface="Cambria Math" panose="02040503050406030204" pitchFamily="18" charset="0"/>
                </a:rPr>
                <a:t>𝜇=1/𝑁  ∑24_(𝑖=1)^𝑁▒𝑋_𝑖 </a:t>
              </a:r>
              <a:endParaRPr lang="sv-SE" sz="1100"/>
            </a:p>
          </xdr:txBody>
        </xdr:sp>
      </mc:Fallback>
    </mc:AlternateContent>
    <xdr:clientData/>
  </xdr:oneCellAnchor>
  <xdr:oneCellAnchor>
    <xdr:from>
      <xdr:col>6</xdr:col>
      <xdr:colOff>381000</xdr:colOff>
      <xdr:row>13</xdr:row>
      <xdr:rowOff>42861</xdr:rowOff>
    </xdr:from>
    <xdr:ext cx="685800" cy="31688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9" name="textruta 8">
              <a:extLst>
                <a:ext uri="{FF2B5EF4-FFF2-40B4-BE49-F238E27FC236}">
                  <a16:creationId xmlns:a16="http://schemas.microsoft.com/office/drawing/2014/main" id="{E727939D-2CDF-4DEE-86D4-EA241FDC303D}"/>
                </a:ext>
              </a:extLst>
            </xdr:cNvPr>
            <xdr:cNvSpPr txBox="1"/>
          </xdr:nvSpPr>
          <xdr:spPr>
            <a:xfrm>
              <a:off x="5181600" y="2547936"/>
              <a:ext cx="685800" cy="3168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sv-SE" sz="1100" b="0" i="1">
                        <a:latin typeface="Cambria Math" panose="02040503050406030204" pitchFamily="18" charset="0"/>
                      </a:rPr>
                      <m:t>𝑍</m:t>
                    </m:r>
                    <m:r>
                      <a:rPr lang="sv-SE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sv-SE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sv-SE" sz="1100" b="0" i="1">
                            <a:latin typeface="Cambria Math" panose="02040503050406030204" pitchFamily="18" charset="0"/>
                          </a:rPr>
                          <m:t>𝑋</m:t>
                        </m:r>
                        <m:r>
                          <a:rPr lang="sv-SE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sv-SE" sz="1100" b="0" i="1">
                            <a:latin typeface="Cambria Math" panose="02040503050406030204" pitchFamily="18" charset="0"/>
                          </a:rPr>
                          <m:t>𝜇</m:t>
                        </m:r>
                      </m:num>
                      <m:den>
                        <m:r>
                          <a:rPr lang="sv-SE" sz="1100" b="0" i="1">
                            <a:latin typeface="Cambria Math" panose="02040503050406030204" pitchFamily="18" charset="0"/>
                          </a:rPr>
                          <m:t>𝜎</m:t>
                        </m:r>
                      </m:den>
                    </m:f>
                  </m:oMath>
                </m:oMathPara>
              </a14:m>
              <a:endParaRPr lang="sv-SE" sz="1100"/>
            </a:p>
          </xdr:txBody>
        </xdr:sp>
      </mc:Choice>
      <mc:Fallback>
        <xdr:sp macro="" textlink="">
          <xdr:nvSpPr>
            <xdr:cNvPr id="9" name="textruta 8">
              <a:extLst>
                <a:ext uri="{FF2B5EF4-FFF2-40B4-BE49-F238E27FC236}">
                  <a16:creationId xmlns:a16="http://schemas.microsoft.com/office/drawing/2014/main" id="{E727939D-2CDF-4DEE-86D4-EA241FDC303D}"/>
                </a:ext>
              </a:extLst>
            </xdr:cNvPr>
            <xdr:cNvSpPr txBox="1"/>
          </xdr:nvSpPr>
          <xdr:spPr>
            <a:xfrm>
              <a:off x="5181600" y="2547936"/>
              <a:ext cx="685800" cy="3168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sv-SE" sz="1100" b="0" i="0">
                  <a:latin typeface="Cambria Math" panose="02040503050406030204" pitchFamily="18" charset="0"/>
                </a:rPr>
                <a:t>𝑍=(𝑋−𝜇)/𝜎</a:t>
              </a:r>
              <a:endParaRPr lang="sv-SE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19050</xdr:colOff>
      <xdr:row>16</xdr:row>
      <xdr:rowOff>23812</xdr:rowOff>
    </xdr:from>
    <xdr:ext cx="788549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ruta 1">
              <a:extLst>
                <a:ext uri="{FF2B5EF4-FFF2-40B4-BE49-F238E27FC236}">
                  <a16:creationId xmlns:a16="http://schemas.microsoft.com/office/drawing/2014/main" id="{663C60A9-C00B-4AC0-9E00-9FE089EDF369}"/>
                </a:ext>
              </a:extLst>
            </xdr:cNvPr>
            <xdr:cNvSpPr txBox="1"/>
          </xdr:nvSpPr>
          <xdr:spPr>
            <a:xfrm>
              <a:off x="2038350" y="3071812"/>
              <a:ext cx="78854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lang="sv-SE" sz="1100" b="0" i="1">
                            <a:solidFill>
                              <a:schemeClr val="accent6">
                                <a:lumMod val="50000"/>
                              </a:schemeClr>
                            </a:solidFill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sv-SE" sz="1100" b="0" i="0">
                            <a:solidFill>
                              <a:schemeClr val="accent6">
                                <a:lumMod val="50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Pr</m:t>
                        </m:r>
                      </m:fName>
                      <m:e>
                        <m:d>
                          <m:dPr>
                            <m:ctrlPr>
                              <a:rPr lang="sv-SE" sz="1100" b="0" i="1">
                                <a:solidFill>
                                  <a:schemeClr val="accent6">
                                    <a:lumMod val="50000"/>
                                  </a:schemeClr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sv-SE" sz="1100" b="0" i="1">
                                <a:solidFill>
                                  <a:schemeClr val="accent6">
                                    <a:lumMod val="50000"/>
                                  </a:schemeClr>
                                </a:solidFill>
                                <a:latin typeface="Cambria Math" panose="02040503050406030204" pitchFamily="18" charset="0"/>
                              </a:rPr>
                              <m:t>𝑋</m:t>
                            </m:r>
                            <m:r>
                              <a:rPr lang="sv-SE" sz="1100" b="0" i="1">
                                <a:solidFill>
                                  <a:schemeClr val="accent6">
                                    <a:lumMod val="50000"/>
                                  </a:schemeClr>
                                </a:solidFill>
                                <a:latin typeface="Cambria Math" panose="02040503050406030204" pitchFamily="18" charset="0"/>
                              </a:rPr>
                              <m:t>≤6</m:t>
                            </m:r>
                          </m:e>
                        </m:d>
                      </m:e>
                    </m:func>
                    <m:r>
                      <a:rPr lang="sv-SE" sz="1100" b="0" i="1">
                        <a:solidFill>
                          <a:schemeClr val="accent6">
                            <a:lumMod val="50000"/>
                          </a:schemeClr>
                        </a:solidFill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sv-SE" sz="1100">
                <a:solidFill>
                  <a:schemeClr val="accent6">
                    <a:lumMod val="50000"/>
                  </a:schemeClr>
                </a:solidFill>
              </a:endParaRPr>
            </a:p>
          </xdr:txBody>
        </xdr:sp>
      </mc:Choice>
      <mc:Fallback>
        <xdr:sp macro="" textlink="">
          <xdr:nvSpPr>
            <xdr:cNvPr id="2" name="textruta 1">
              <a:extLst>
                <a:ext uri="{FF2B5EF4-FFF2-40B4-BE49-F238E27FC236}">
                  <a16:creationId xmlns:a16="http://schemas.microsoft.com/office/drawing/2014/main" id="{663C60A9-C00B-4AC0-9E00-9FE089EDF369}"/>
                </a:ext>
              </a:extLst>
            </xdr:cNvPr>
            <xdr:cNvSpPr txBox="1"/>
          </xdr:nvSpPr>
          <xdr:spPr>
            <a:xfrm>
              <a:off x="2038350" y="3071812"/>
              <a:ext cx="78854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sv-SE" sz="1100" b="0" i="0">
                  <a:solidFill>
                    <a:schemeClr val="accent6">
                      <a:lumMod val="50000"/>
                    </a:schemeClr>
                  </a:solidFill>
                  <a:latin typeface="Cambria Math" panose="02040503050406030204" pitchFamily="18" charset="0"/>
                </a:rPr>
                <a:t>Pr⁡(𝑋≤6)=</a:t>
              </a:r>
              <a:endParaRPr lang="sv-SE" sz="1100">
                <a:solidFill>
                  <a:schemeClr val="accent6">
                    <a:lumMod val="50000"/>
                  </a:schemeClr>
                </a:solidFill>
              </a:endParaRPr>
            </a:p>
          </xdr:txBody>
        </xdr:sp>
      </mc:Fallback>
    </mc:AlternateContent>
    <xdr:clientData/>
  </xdr:oneCellAnchor>
  <xdr:oneCellAnchor>
    <xdr:from>
      <xdr:col>5</xdr:col>
      <xdr:colOff>9525</xdr:colOff>
      <xdr:row>1</xdr:row>
      <xdr:rowOff>71437</xdr:rowOff>
    </xdr:from>
    <xdr:ext cx="2084930" cy="46211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ruta 2">
              <a:extLst>
                <a:ext uri="{FF2B5EF4-FFF2-40B4-BE49-F238E27FC236}">
                  <a16:creationId xmlns:a16="http://schemas.microsoft.com/office/drawing/2014/main" id="{E7B9A61D-08BE-48DA-A3BA-8FE750159507}"/>
                </a:ext>
              </a:extLst>
            </xdr:cNvPr>
            <xdr:cNvSpPr txBox="1"/>
          </xdr:nvSpPr>
          <xdr:spPr>
            <a:xfrm>
              <a:off x="3438525" y="261937"/>
              <a:ext cx="2084930" cy="4621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lang="sv-SE" sz="11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sv-SE" sz="1100" b="0" i="0">
                            <a:latin typeface="Cambria Math" panose="02040503050406030204" pitchFamily="18" charset="0"/>
                          </a:rPr>
                          <m:t>Pr</m:t>
                        </m:r>
                      </m:fName>
                      <m:e>
                        <m:d>
                          <m:dPr>
                            <m:ctrlPr>
                              <a:rPr lang="sv-SE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sv-SE" sz="1100" b="0" i="1">
                                <a:latin typeface="Cambria Math" panose="02040503050406030204" pitchFamily="18" charset="0"/>
                              </a:rPr>
                              <m:t>𝑋</m:t>
                            </m:r>
                            <m:r>
                              <a:rPr lang="sv-SE" sz="1100" b="0" i="1">
                                <a:latin typeface="Cambria Math" panose="02040503050406030204" pitchFamily="18" charset="0"/>
                              </a:rPr>
                              <m:t>=</m:t>
                            </m:r>
                            <m:r>
                              <a:rPr lang="sv-SE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</m:d>
                      </m:e>
                    </m:func>
                    <m:r>
                      <a:rPr lang="sv-SE" sz="1100" b="0" i="1">
                        <a:latin typeface="Cambria Math" panose="02040503050406030204" pitchFamily="18" charset="0"/>
                      </a:rPr>
                      <m:t>=</m:t>
                    </m:r>
                    <m:d>
                      <m:dPr>
                        <m:ctrlPr>
                          <a:rPr lang="sv-SE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type m:val="noBar"/>
                            <m:ctrlPr>
                              <a:rPr lang="sv-SE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sv-SE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num>
                          <m:den>
                            <m:r>
                              <a:rPr lang="sv-SE" sz="1100" b="0" i="1">
                                <a:latin typeface="Cambria Math" panose="02040503050406030204" pitchFamily="18" charset="0"/>
                              </a:rPr>
                              <m:t>𝑘</m:t>
                            </m:r>
                          </m:den>
                        </m:f>
                      </m:e>
                    </m:d>
                    <m:sSup>
                      <m:sSupPr>
                        <m:ctrlPr>
                          <a:rPr lang="sv-SE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sv-SE" sz="1100" b="0" i="1">
                            <a:latin typeface="Cambria Math" panose="02040503050406030204" pitchFamily="18" charset="0"/>
                          </a:rPr>
                          <m:t>𝜋</m:t>
                        </m:r>
                      </m:e>
                      <m:sup>
                        <m:r>
                          <a:rPr lang="sv-SE" sz="1100" b="0" i="1">
                            <a:latin typeface="Cambria Math" panose="02040503050406030204" pitchFamily="18" charset="0"/>
                          </a:rPr>
                          <m:t>𝑘</m:t>
                        </m:r>
                      </m:sup>
                    </m:sSup>
                    <m:sSup>
                      <m:sSupPr>
                        <m:ctrlPr>
                          <a:rPr lang="sv-SE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sv-SE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sv-SE" sz="1100" b="0" i="1">
                                <a:latin typeface="Cambria Math" panose="02040503050406030204" pitchFamily="18" charset="0"/>
                              </a:rPr>
                              <m:t>1−</m:t>
                            </m:r>
                            <m:r>
                              <a:rPr lang="sv-SE" sz="1100" b="0" i="1">
                                <a:latin typeface="Cambria Math" panose="02040503050406030204" pitchFamily="18" charset="0"/>
                              </a:rPr>
                              <m:t>𝜋</m:t>
                            </m:r>
                          </m:e>
                        </m:d>
                      </m:e>
                      <m:sup>
                        <m:r>
                          <a:rPr lang="sv-SE" sz="1100" b="0" i="1">
                            <a:latin typeface="Cambria Math" panose="02040503050406030204" pitchFamily="18" charset="0"/>
                          </a:rPr>
                          <m:t>𝑛</m:t>
                        </m:r>
                        <m:r>
                          <a:rPr lang="sv-SE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sv-SE" sz="1100" b="0" i="1">
                            <a:latin typeface="Cambria Math" panose="02040503050406030204" pitchFamily="18" charset="0"/>
                          </a:rPr>
                          <m:t>𝑘</m:t>
                        </m:r>
                      </m:sup>
                    </m:sSup>
                  </m:oMath>
                </m:oMathPara>
              </a14:m>
              <a:endParaRPr lang="sv-SE" sz="1100" b="0"/>
            </a:p>
            <a:p>
              <a:endParaRPr lang="sv-SE" sz="1100"/>
            </a:p>
          </xdr:txBody>
        </xdr:sp>
      </mc:Choice>
      <mc:Fallback>
        <xdr:sp macro="" textlink="">
          <xdr:nvSpPr>
            <xdr:cNvPr id="3" name="textruta 2">
              <a:extLst>
                <a:ext uri="{FF2B5EF4-FFF2-40B4-BE49-F238E27FC236}">
                  <a16:creationId xmlns:a16="http://schemas.microsoft.com/office/drawing/2014/main" id="{E7B9A61D-08BE-48DA-A3BA-8FE750159507}"/>
                </a:ext>
              </a:extLst>
            </xdr:cNvPr>
            <xdr:cNvSpPr txBox="1"/>
          </xdr:nvSpPr>
          <xdr:spPr>
            <a:xfrm>
              <a:off x="3438525" y="261937"/>
              <a:ext cx="2084930" cy="4621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sv-SE" sz="1100" b="0" i="0">
                  <a:latin typeface="Cambria Math" panose="02040503050406030204" pitchFamily="18" charset="0"/>
                </a:rPr>
                <a:t>Pr⁡(𝑋=𝑥)=(𝑛¦𝑘) 𝜋^𝑘 (1−𝜋)^(𝑛−𝑘)</a:t>
              </a:r>
              <a:endParaRPr lang="sv-SE" sz="1100" b="0"/>
            </a:p>
            <a:p>
              <a:endParaRPr lang="sv-SE" sz="1100"/>
            </a:p>
          </xdr:txBody>
        </xdr:sp>
      </mc:Fallback>
    </mc:AlternateContent>
    <xdr:clientData/>
  </xdr:oneCellAnchor>
  <xdr:oneCellAnchor>
    <xdr:from>
      <xdr:col>5</xdr:col>
      <xdr:colOff>209549</xdr:colOff>
      <xdr:row>16</xdr:row>
      <xdr:rowOff>9525</xdr:rowOff>
    </xdr:from>
    <xdr:ext cx="6629401" cy="34445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ruta 3">
              <a:extLst>
                <a:ext uri="{FF2B5EF4-FFF2-40B4-BE49-F238E27FC236}">
                  <a16:creationId xmlns:a16="http://schemas.microsoft.com/office/drawing/2014/main" id="{96254E1D-323B-4491-B008-F3CAB09EB6CF}"/>
                </a:ext>
              </a:extLst>
            </xdr:cNvPr>
            <xdr:cNvSpPr txBox="1"/>
          </xdr:nvSpPr>
          <xdr:spPr>
            <a:xfrm>
              <a:off x="3448049" y="3057525"/>
              <a:ext cx="6629401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sv-SE" sz="1100" b="0" baseline="0">
                  <a:solidFill>
                    <a:schemeClr val="tx1"/>
                  </a:solidFill>
                  <a:effectLst/>
                  <a:ea typeface="+mn-ea"/>
                  <a:cs typeface="+mn-cs"/>
                </a:rPr>
                <a:t> </a:t>
              </a:r>
              <a14:m>
                <m:oMath xmlns:m="http://schemas.openxmlformats.org/officeDocument/2006/math">
                  <m:func>
                    <m:funcPr>
                      <m:ctrlPr>
                        <a:rPr lang="sv-SE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funcPr>
                    <m:fName>
                      <m:r>
                        <m:rPr>
                          <m:sty m:val="p"/>
                        </m:rPr>
                        <a:rPr lang="sv-SE" sz="1100" b="0" i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Pr</m:t>
                      </m:r>
                    </m:fName>
                    <m:e>
                      <m:d>
                        <m:dPr>
                          <m:ctrlPr>
                            <a:rPr lang="sv-SE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</m:ctrlPr>
                        </m:dPr>
                        <m:e>
                          <m:r>
                            <a:rPr lang="sv-SE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𝑋</m:t>
                          </m:r>
                          <m:r>
                            <a:rPr lang="sv-SE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≤6</m:t>
                          </m:r>
                        </m:e>
                      </m:d>
                    </m:e>
                  </m:func>
                  <m:r>
                    <a:rPr lang="sv-SE" sz="1100" b="0" i="1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=</m:t>
                  </m:r>
                  <m:func>
                    <m:funcPr>
                      <m:ctrlPr>
                        <a:rPr lang="sv-SE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funcPr>
                    <m:fName>
                      <m:r>
                        <m:rPr>
                          <m:sty m:val="p"/>
                        </m:rPr>
                        <a:rPr lang="sv-SE" sz="1100" b="0" i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Pr</m:t>
                      </m:r>
                    </m:fName>
                    <m:e>
                      <m:d>
                        <m:dPr>
                          <m:ctrlPr>
                            <a:rPr lang="sv-SE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</m:ctrlPr>
                        </m:dPr>
                        <m:e>
                          <m:r>
                            <a:rPr lang="sv-SE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𝑋</m:t>
                          </m:r>
                          <m:r>
                            <a:rPr lang="sv-SE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=</m:t>
                          </m:r>
                          <m:r>
                            <a:rPr lang="sv-SE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</m:t>
                          </m:r>
                        </m:e>
                      </m:d>
                    </m:e>
                  </m:func>
                  <m:r>
                    <a:rPr lang="sv-SE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+</m:t>
                  </m:r>
                  <m:func>
                    <m:funcPr>
                      <m:ctrlPr>
                        <a:rPr lang="sv-SE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funcPr>
                    <m:fName>
                      <m:r>
                        <m:rPr>
                          <m:sty m:val="p"/>
                        </m:rPr>
                        <a:rPr lang="sv-SE" sz="1100" b="0" i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Pr</m:t>
                      </m:r>
                    </m:fName>
                    <m:e>
                      <m:d>
                        <m:dPr>
                          <m:ctrlPr>
                            <a:rPr lang="sv-SE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</m:ctrlPr>
                        </m:dPr>
                        <m:e>
                          <m:r>
                            <a:rPr lang="sv-SE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𝑋</m:t>
                          </m:r>
                          <m:r>
                            <a:rPr lang="sv-SE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=</m:t>
                          </m:r>
                          <m:r>
                            <a:rPr lang="sv-SE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1</m:t>
                          </m:r>
                        </m:e>
                      </m:d>
                      <m:r>
                        <a:rPr lang="sv-SE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func>
                        <m:funcPr>
                          <m:ctrlPr>
                            <a:rPr lang="sv-SE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</m:ctrlPr>
                        </m:funcPr>
                        <m:fName>
                          <m:r>
                            <m:rPr>
                              <m:sty m:val="p"/>
                            </m:rPr>
                            <a:rPr lang="sv-SE" sz="1100" b="0" i="0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Pr</m:t>
                          </m:r>
                        </m:fName>
                        <m:e>
                          <m:d>
                            <m:dPr>
                              <m:ctrlPr>
                                <a:rPr lang="sv-SE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</m:ctrlPr>
                            </m:dPr>
                            <m:e>
                              <m:r>
                                <a:rPr lang="sv-SE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𝑋</m:t>
                              </m:r>
                              <m:r>
                                <a:rPr lang="sv-SE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=</m:t>
                              </m:r>
                              <m:r>
                                <a:rPr lang="sv-SE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e>
                          </m:d>
                        </m:e>
                      </m:func>
                    </m:e>
                  </m:func>
                  <m:r>
                    <a:rPr lang="sv-SE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+</m:t>
                  </m:r>
                  <m:func>
                    <m:funcPr>
                      <m:ctrlPr>
                        <a:rPr lang="sv-SE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funcPr>
                    <m:fName>
                      <m:r>
                        <m:rPr>
                          <m:sty m:val="p"/>
                        </m:rPr>
                        <a:rPr lang="sv-SE" sz="1100" b="0" i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Pr</m:t>
                      </m:r>
                    </m:fName>
                    <m:e>
                      <m:d>
                        <m:dPr>
                          <m:ctrlPr>
                            <a:rPr lang="sv-SE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</m:ctrlPr>
                        </m:dPr>
                        <m:e>
                          <m:r>
                            <a:rPr lang="sv-SE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𝑋</m:t>
                          </m:r>
                          <m:r>
                            <a:rPr lang="sv-SE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=</m:t>
                          </m:r>
                          <m:r>
                            <a:rPr lang="sv-SE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e>
                      </m:d>
                      <m:r>
                        <a:rPr lang="sv-SE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func>
                        <m:funcPr>
                          <m:ctrlPr>
                            <a:rPr lang="sv-SE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</m:ctrlPr>
                        </m:funcPr>
                        <m:fName>
                          <m:r>
                            <m:rPr>
                              <m:sty m:val="p"/>
                            </m:rPr>
                            <a:rPr lang="sv-SE" sz="1100" b="0" i="0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Pr</m:t>
                          </m:r>
                        </m:fName>
                        <m:e>
                          <m:d>
                            <m:dPr>
                              <m:ctrlPr>
                                <a:rPr lang="sv-SE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</m:ctrlPr>
                            </m:dPr>
                            <m:e>
                              <m:r>
                                <a:rPr lang="sv-SE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𝑋</m:t>
                              </m:r>
                              <m:r>
                                <a:rPr lang="sv-SE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=</m:t>
                              </m:r>
                              <m:r>
                                <a:rPr lang="sv-SE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5</m:t>
                              </m:r>
                            </m:e>
                          </m:d>
                        </m:e>
                      </m:func>
                      <m:r>
                        <a:rPr lang="sv-SE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func>
                        <m:funcPr>
                          <m:ctrlPr>
                            <a:rPr lang="sv-SE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</m:ctrlPr>
                        </m:funcPr>
                        <m:fName>
                          <m:r>
                            <m:rPr>
                              <m:sty m:val="p"/>
                            </m:rPr>
                            <a:rPr lang="sv-SE" sz="1100" b="0" i="0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Pr</m:t>
                          </m:r>
                        </m:fName>
                        <m:e>
                          <m:d>
                            <m:dPr>
                              <m:ctrlPr>
                                <a:rPr lang="sv-SE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</m:ctrlPr>
                            </m:dPr>
                            <m:e>
                              <m:r>
                                <a:rPr lang="sv-SE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𝑋</m:t>
                              </m:r>
                              <m:r>
                                <a:rPr lang="sv-SE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=</m:t>
                              </m:r>
                              <m:r>
                                <a:rPr lang="sv-SE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5</m:t>
                              </m:r>
                            </m:e>
                          </m:d>
                        </m:e>
                      </m:func>
                      <m:r>
                        <a:rPr lang="sv-SE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func>
                        <m:funcPr>
                          <m:ctrlPr>
                            <a:rPr lang="sv-SE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</m:ctrlPr>
                        </m:funcPr>
                        <m:fName>
                          <m:r>
                            <m:rPr>
                              <m:sty m:val="p"/>
                            </m:rPr>
                            <a:rPr lang="sv-SE" sz="1100" b="0" i="0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Pr</m:t>
                          </m:r>
                        </m:fName>
                        <m:e>
                          <m:d>
                            <m:dPr>
                              <m:ctrlPr>
                                <a:rPr lang="sv-SE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</m:ctrlPr>
                            </m:dPr>
                            <m:e>
                              <m:r>
                                <a:rPr lang="sv-SE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𝑋</m:t>
                              </m:r>
                              <m:r>
                                <a:rPr lang="sv-SE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=</m:t>
                              </m:r>
                              <m:r>
                                <a:rPr lang="sv-SE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6</m:t>
                              </m:r>
                            </m:e>
                          </m:d>
                        </m:e>
                      </m:func>
                    </m:e>
                  </m:func>
                  <m:r>
                    <a:rPr lang="sv-SE" sz="110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=…</m:t>
                  </m:r>
                </m:oMath>
              </a14:m>
              <a:endParaRPr lang="sv-SE">
                <a:effectLst/>
              </a:endParaRPr>
            </a:p>
            <a:p>
              <a:endParaRPr lang="sv-SE" sz="1100"/>
            </a:p>
          </xdr:txBody>
        </xdr:sp>
      </mc:Choice>
      <mc:Fallback>
        <xdr:sp macro="" textlink="">
          <xdr:nvSpPr>
            <xdr:cNvPr id="4" name="textruta 3">
              <a:extLst>
                <a:ext uri="{FF2B5EF4-FFF2-40B4-BE49-F238E27FC236}">
                  <a16:creationId xmlns:a16="http://schemas.microsoft.com/office/drawing/2014/main" id="{96254E1D-323B-4491-B008-F3CAB09EB6CF}"/>
                </a:ext>
              </a:extLst>
            </xdr:cNvPr>
            <xdr:cNvSpPr txBox="1"/>
          </xdr:nvSpPr>
          <xdr:spPr>
            <a:xfrm>
              <a:off x="3448049" y="3057525"/>
              <a:ext cx="6629401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sv-SE" sz="1100" b="0" baseline="0">
                  <a:solidFill>
                    <a:schemeClr val="tx1"/>
                  </a:solidFill>
                  <a:effectLst/>
                  <a:ea typeface="+mn-ea"/>
                  <a:cs typeface="+mn-cs"/>
                </a:rPr>
                <a:t> </a:t>
              </a:r>
              <a:r>
                <a:rPr lang="sv-SE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Pr⁡(𝑋≤6)=Pr⁡(𝑋=</a:t>
              </a:r>
              <a:r>
                <a:rPr lang="sv-S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</a:t>
              </a:r>
              <a:r>
                <a:rPr lang="sv-SE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sv-S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sv-SE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Pr⁡〖(𝑋=</a:t>
              </a:r>
              <a:r>
                <a:rPr lang="sv-S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</a:t>
              </a:r>
              <a:r>
                <a:rPr lang="sv-SE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sv-S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sv-SE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Pr⁡(𝑋=</a:t>
              </a:r>
              <a:r>
                <a:rPr lang="sv-S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sv-SE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 〗</a:t>
              </a:r>
              <a:r>
                <a:rPr lang="sv-S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sv-SE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Pr⁡〖(𝑋=</a:t>
              </a:r>
              <a:r>
                <a:rPr lang="sv-S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</a:t>
              </a:r>
              <a:r>
                <a:rPr lang="sv-SE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sv-S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sv-SE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Pr⁡(𝑋=</a:t>
              </a:r>
              <a:r>
                <a:rPr lang="sv-S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5</a:t>
              </a:r>
              <a:r>
                <a:rPr lang="sv-SE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sv-S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sv-SE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Pr⁡(𝑋=</a:t>
              </a:r>
              <a:r>
                <a:rPr lang="sv-S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5</a:t>
              </a:r>
              <a:r>
                <a:rPr lang="sv-SE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sv-S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sv-SE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Pr⁡(𝑋=</a:t>
              </a:r>
              <a:r>
                <a:rPr lang="sv-S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6</a:t>
              </a:r>
              <a:r>
                <a:rPr lang="sv-SE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 〗</a:t>
              </a:r>
              <a:r>
                <a:rPr lang="sv-S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=…</a:t>
              </a:r>
              <a:endParaRPr lang="sv-SE">
                <a:effectLst/>
              </a:endParaRPr>
            </a:p>
            <a:p>
              <a:endParaRPr lang="sv-SE" sz="1100"/>
            </a:p>
          </xdr:txBody>
        </xdr:sp>
      </mc:Fallback>
    </mc:AlternateContent>
    <xdr:clientData/>
  </xdr:oneCellAnchor>
  <xdr:oneCellAnchor>
    <xdr:from>
      <xdr:col>5</xdr:col>
      <xdr:colOff>476249</xdr:colOff>
      <xdr:row>12</xdr:row>
      <xdr:rowOff>185737</xdr:rowOff>
    </xdr:from>
    <xdr:ext cx="9915526" cy="38036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textruta 4">
              <a:extLst>
                <a:ext uri="{FF2B5EF4-FFF2-40B4-BE49-F238E27FC236}">
                  <a16:creationId xmlns:a16="http://schemas.microsoft.com/office/drawing/2014/main" id="{488BA90C-776C-419C-BF98-58350F9B0114}"/>
                </a:ext>
              </a:extLst>
            </xdr:cNvPr>
            <xdr:cNvSpPr txBox="1"/>
          </xdr:nvSpPr>
          <xdr:spPr>
            <a:xfrm>
              <a:off x="3905249" y="2471737"/>
              <a:ext cx="9915526" cy="380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lang="sv-SE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sv-SE" sz="1100" b="0" i="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Pr</m:t>
                        </m:r>
                      </m:fName>
                      <m:e>
                        <m:d>
                          <m:dPr>
                            <m:ctrlPr>
                              <a:rPr lang="sv-SE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sv-SE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𝑋</m:t>
                            </m:r>
                            <m:r>
                              <a:rPr lang="sv-SE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=</m:t>
                            </m:r>
                            <m:r>
                              <a:rPr lang="sv-S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3</m:t>
                            </m:r>
                          </m:e>
                        </m:d>
                      </m:e>
                    </m:func>
                    <m:r>
                      <a:rPr lang="sv-SE" sz="11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=</m:t>
                    </m:r>
                    <m:d>
                      <m:dPr>
                        <m:ctrlPr>
                          <a:rPr lang="sv-SE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type m:val="noBar"/>
                            <m:ctrlPr>
                              <a:rPr lang="sv-SE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sv-S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20</m:t>
                            </m:r>
                          </m:num>
                          <m:den>
                            <m:r>
                              <a:rPr lang="sv-S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3</m:t>
                            </m:r>
                          </m:den>
                        </m:f>
                      </m:e>
                    </m:d>
                    <m:sSup>
                      <m:sSupPr>
                        <m:ctrlPr>
                          <a:rPr lang="sv-SE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sv-S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0.4</m:t>
                        </m:r>
                      </m:e>
                      <m:sup>
                        <m:r>
                          <a:rPr lang="sv-S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sup>
                    </m:sSup>
                    <m:sSup>
                      <m:sSupPr>
                        <m:ctrlPr>
                          <a:rPr lang="sv-SE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sv-SE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sv-SE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1−</m:t>
                            </m:r>
                            <m:r>
                              <a:rPr lang="sv-S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0,4</m:t>
                            </m:r>
                          </m:e>
                        </m:d>
                      </m:e>
                      <m:sup>
                        <m:r>
                          <a:rPr lang="sv-S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20</m:t>
                        </m:r>
                        <m:r>
                          <a:rPr lang="sv-SE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−</m:t>
                        </m:r>
                        <m:r>
                          <a:rPr lang="sv-S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sup>
                    </m:sSup>
                    <m:r>
                      <a:rPr lang="sv-SE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sv-SE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sv-SE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20!</m:t>
                        </m:r>
                      </m:num>
                      <m:den>
                        <m:r>
                          <a:rPr lang="sv-SE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3!</m:t>
                        </m:r>
                        <m:d>
                          <m:dPr>
                            <m:ctrlPr>
                              <a:rPr lang="sv-SE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sv-SE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20−3</m:t>
                            </m:r>
                          </m:e>
                        </m:d>
                        <m:r>
                          <a:rPr lang="sv-SE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!</m:t>
                        </m:r>
                      </m:den>
                    </m:f>
                    <m:sSup>
                      <m:sSupPr>
                        <m:ctrlPr>
                          <a:rPr lang="sv-SE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sv-SE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∗</m:t>
                        </m:r>
                        <m:r>
                          <a:rPr lang="sv-SE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0,4</m:t>
                        </m:r>
                      </m:e>
                      <m:sup>
                        <m:r>
                          <a:rPr lang="sv-SE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sup>
                    </m:sSup>
                    <m:r>
                      <a:rPr lang="sv-SE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∗0,</m:t>
                    </m:r>
                    <m:sSup>
                      <m:sSupPr>
                        <m:ctrlPr>
                          <a:rPr lang="sv-SE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sv-SE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6</m:t>
                        </m:r>
                      </m:e>
                      <m:sup>
                        <m:r>
                          <a:rPr lang="sv-SE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17</m:t>
                        </m:r>
                      </m:sup>
                    </m:sSup>
                    <m:r>
                      <a:rPr lang="sv-SE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sv-SE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sv-SE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20∗19∗18∗17!</m:t>
                        </m:r>
                      </m:num>
                      <m:den>
                        <m:r>
                          <a:rPr lang="sv-SE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3!∗</m:t>
                        </m:r>
                        <m:r>
                          <a:rPr lang="sv-SE" sz="1100" b="0" i="0">
                            <a:solidFill>
                              <a:sysClr val="windowText" lastClr="000000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17</m:t>
                        </m:r>
                        <m:r>
                          <a:rPr lang="sv-SE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!</m:t>
                        </m:r>
                      </m:den>
                    </m:f>
                    <m:sSup>
                      <m:sSupPr>
                        <m:ctrlPr>
                          <a:rPr lang="sv-SE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sv-SE" sz="1100" b="0" i="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∗0,4</m:t>
                        </m:r>
                      </m:e>
                      <m:sup>
                        <m:r>
                          <a:rPr lang="sv-SE" sz="1100" b="0" i="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3</m:t>
                        </m:r>
                      </m:sup>
                    </m:sSup>
                    <m:r>
                      <a:rPr lang="sv-SE" sz="1100" b="0" i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∗0,</m:t>
                    </m:r>
                    <m:sSup>
                      <m:sSupPr>
                        <m:ctrlPr>
                          <a:rPr lang="sv-SE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sv-SE" sz="1100" b="0" i="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6</m:t>
                        </m:r>
                      </m:e>
                      <m:sup>
                        <m:r>
                          <a:rPr lang="sv-SE" sz="1100" b="0" i="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17</m:t>
                        </m:r>
                      </m:sup>
                    </m:sSup>
                    <m:r>
                      <a:rPr lang="sv-S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sv-SE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sv-SE" sz="1100" b="0" i="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20∗19∗18</m:t>
                        </m:r>
                      </m:num>
                      <m:den>
                        <m:r>
                          <a:rPr lang="sv-SE" sz="1100" b="0" i="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3!</m:t>
                        </m:r>
                      </m:den>
                    </m:f>
                    <m:sSup>
                      <m:sSupPr>
                        <m:ctrlPr>
                          <a:rPr lang="sv-SE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sv-SE" sz="1100" b="0" i="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∗0,4</m:t>
                        </m:r>
                      </m:e>
                      <m:sup>
                        <m:r>
                          <a:rPr lang="sv-SE" sz="1100" b="0" i="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3</m:t>
                        </m:r>
                      </m:sup>
                    </m:sSup>
                    <m:r>
                      <a:rPr lang="sv-SE" sz="1100" b="0" i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∗0,</m:t>
                    </m:r>
                    <m:sSup>
                      <m:sSupPr>
                        <m:ctrlPr>
                          <a:rPr lang="sv-SE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sv-SE" sz="1100" b="0" i="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6</m:t>
                        </m:r>
                      </m:e>
                      <m:sup>
                        <m:r>
                          <a:rPr lang="sv-SE" sz="1100" b="0" i="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17</m:t>
                        </m:r>
                      </m:sup>
                    </m:sSup>
                    <m:r>
                      <a:rPr lang="sv-S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sv-S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sv-S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6840</m:t>
                        </m:r>
                      </m:num>
                      <m:den>
                        <m:r>
                          <a:rPr lang="sv-S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6</m:t>
                        </m:r>
                      </m:den>
                    </m:f>
                    <m:r>
                      <a:rPr lang="sv-S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sSup>
                      <m:sSupPr>
                        <m:ctrlPr>
                          <a:rPr lang="sv-S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sv-S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0,4</m:t>
                        </m:r>
                      </m:e>
                      <m:sup>
                        <m:r>
                          <a:rPr lang="sv-S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sup>
                    </m:sSup>
                    <m:r>
                      <a:rPr lang="sv-S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sSup>
                      <m:sSupPr>
                        <m:ctrlPr>
                          <a:rPr lang="sv-S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sv-S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0,6</m:t>
                        </m:r>
                      </m:e>
                      <m:sup>
                        <m:r>
                          <a:rPr lang="sv-S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17</m:t>
                        </m:r>
                      </m:sup>
                    </m:sSup>
                    <m:r>
                      <a:rPr lang="sv-S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=0,01234969</m:t>
                    </m:r>
                  </m:oMath>
                </m:oMathPara>
              </a14:m>
              <a:endParaRPr lang="sv-SE" sz="1100"/>
            </a:p>
          </xdr:txBody>
        </xdr:sp>
      </mc:Choice>
      <mc:Fallback>
        <xdr:sp macro="" textlink="">
          <xdr:nvSpPr>
            <xdr:cNvPr id="5" name="textruta 4">
              <a:extLst>
                <a:ext uri="{FF2B5EF4-FFF2-40B4-BE49-F238E27FC236}">
                  <a16:creationId xmlns:a16="http://schemas.microsoft.com/office/drawing/2014/main" id="{488BA90C-776C-419C-BF98-58350F9B0114}"/>
                </a:ext>
              </a:extLst>
            </xdr:cNvPr>
            <xdr:cNvSpPr txBox="1"/>
          </xdr:nvSpPr>
          <xdr:spPr>
            <a:xfrm>
              <a:off x="3905249" y="2471737"/>
              <a:ext cx="9915526" cy="380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sv-SE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Pr⁡(𝑋=</a:t>
              </a:r>
              <a:r>
                <a:rPr lang="sv-S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</a:t>
              </a:r>
              <a:r>
                <a:rPr lang="sv-SE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)=(</a:t>
              </a:r>
              <a:r>
                <a:rPr lang="sv-S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20</a:t>
              </a:r>
              <a:r>
                <a:rPr lang="sv-SE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¦</a:t>
              </a:r>
              <a:r>
                <a:rPr lang="sv-S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</a:t>
              </a:r>
              <a:r>
                <a:rPr lang="sv-SE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 〖</a:t>
              </a:r>
              <a:r>
                <a:rPr lang="sv-S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0.4</a:t>
              </a:r>
              <a:r>
                <a:rPr lang="sv-SE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〗^</a:t>
              </a:r>
              <a:r>
                <a:rPr lang="sv-S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</a:t>
              </a:r>
              <a:r>
                <a:rPr lang="sv-SE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(1−</a:t>
              </a:r>
              <a:r>
                <a:rPr lang="sv-S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0,4</a:t>
              </a:r>
              <a:r>
                <a:rPr lang="sv-SE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)^(</a:t>
              </a:r>
              <a:r>
                <a:rPr lang="sv-S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20</a:t>
              </a:r>
              <a:r>
                <a:rPr lang="sv-SE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</a:t>
              </a:r>
              <a:r>
                <a:rPr lang="sv-S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</a:t>
              </a:r>
              <a:r>
                <a:rPr lang="sv-SE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sv-S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=20!/3!(20−3)! 〖∗0,4〗^3∗0,6^17=(20∗19∗18∗17!)/(3!∗</a:t>
              </a:r>
              <a:r>
                <a:rPr lang="sv-SE" sz="1100" b="0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17</a:t>
              </a:r>
              <a:r>
                <a:rPr lang="sv-S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!)</a:t>
              </a:r>
              <a:r>
                <a:rPr lang="sv-SE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〖∗0,4〗^3∗0,6^17</a:t>
              </a:r>
              <a:r>
                <a:rPr lang="sv-S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sv-SE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(20∗19∗18)/3! 〖∗0,4〗^3∗0,6^17</a:t>
              </a:r>
              <a:r>
                <a:rPr lang="sv-S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=6840/6∗〖0,4〗^3∗〖0,6〗^17=0,01234969</a:t>
              </a:r>
              <a:endParaRPr lang="sv-SE" sz="1100"/>
            </a:p>
          </xdr:txBody>
        </xdr:sp>
      </mc:Fallback>
    </mc:AlternateContent>
    <xdr:clientData/>
  </xdr:oneCellAnchor>
  <xdr:twoCellAnchor>
    <xdr:from>
      <xdr:col>11</xdr:col>
      <xdr:colOff>209550</xdr:colOff>
      <xdr:row>19</xdr:row>
      <xdr:rowOff>28575</xdr:rowOff>
    </xdr:from>
    <xdr:to>
      <xdr:col>15</xdr:col>
      <xdr:colOff>485775</xdr:colOff>
      <xdr:row>33</xdr:row>
      <xdr:rowOff>104774</xdr:rowOff>
    </xdr:to>
    <xdr:sp macro="" textlink="">
      <xdr:nvSpPr>
        <xdr:cNvPr id="6" name="textruta 5">
          <a:extLst>
            <a:ext uri="{FF2B5EF4-FFF2-40B4-BE49-F238E27FC236}">
              <a16:creationId xmlns:a16="http://schemas.microsoft.com/office/drawing/2014/main" id="{8F15E09E-0F17-4BC5-852E-41DBBEAAEF76}"/>
            </a:ext>
          </a:extLst>
        </xdr:cNvPr>
        <xdr:cNvSpPr txBox="1"/>
      </xdr:nvSpPr>
      <xdr:spPr>
        <a:xfrm>
          <a:off x="7105650" y="3676650"/>
          <a:ext cx="2714625" cy="2743199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Binomialfördeningen</a:t>
          </a:r>
        </a:p>
        <a:p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X~Bin(n=20, </a:t>
          </a:r>
          <a:r>
            <a:rPr lang="el-G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π</a:t>
          </a:r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=0,4)</a:t>
          </a:r>
        </a:p>
        <a:p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Till vänster ser ni alla sannolikheter för X. </a:t>
          </a:r>
        </a:p>
        <a:p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Här användes Excel funktionerna </a:t>
          </a:r>
        </a:p>
        <a:p>
          <a:endParaRPr lang="sv-S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Binomialfördeningen BINOM.FÖRD()</a:t>
          </a:r>
        </a:p>
        <a:p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summera sannolikheter SUMMA()</a:t>
          </a:r>
        </a:p>
        <a:p>
          <a:endParaRPr lang="sv-S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a) Beräkna väntevärdet och variansen för X.</a:t>
          </a:r>
        </a:p>
        <a:p>
          <a:endParaRPr lang="sv-S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b) Beräkna Pr(X = 3), visa dina beräkningar.</a:t>
          </a:r>
        </a:p>
        <a:p>
          <a:endParaRPr lang="sv-S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c) Beräkna Pr(X ≤ 6), visa dina beräkningar.</a:t>
          </a:r>
        </a:p>
        <a:p>
          <a:endParaRPr lang="sv-SE" sz="1100" baseline="0"/>
        </a:p>
        <a:p>
          <a:endParaRPr lang="sv-SE" sz="1100" baseline="0"/>
        </a:p>
        <a:p>
          <a:endParaRPr lang="sv-SE" sz="1100"/>
        </a:p>
      </xdr:txBody>
    </xdr:sp>
    <xdr:clientData/>
  </xdr:twoCellAnchor>
  <xdr:twoCellAnchor>
    <xdr:from>
      <xdr:col>3</xdr:col>
      <xdr:colOff>266700</xdr:colOff>
      <xdr:row>19</xdr:row>
      <xdr:rowOff>14287</xdr:rowOff>
    </xdr:from>
    <xdr:to>
      <xdr:col>10</xdr:col>
      <xdr:colOff>381000</xdr:colOff>
      <xdr:row>33</xdr:row>
      <xdr:rowOff>90487</xdr:rowOff>
    </xdr:to>
    <xdr:graphicFrame macro="">
      <xdr:nvGraphicFramePr>
        <xdr:cNvPr id="7" name="Diagram 6">
          <a:extLst>
            <a:ext uri="{FF2B5EF4-FFF2-40B4-BE49-F238E27FC236}">
              <a16:creationId xmlns:a16="http://schemas.microsoft.com/office/drawing/2014/main" id="{18E7550C-9285-40FF-AB43-44CE4A8541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4</xdr:col>
      <xdr:colOff>104775</xdr:colOff>
      <xdr:row>6</xdr:row>
      <xdr:rowOff>42862</xdr:rowOff>
    </xdr:from>
    <xdr:ext cx="1745286" cy="34445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" name="textruta 7">
              <a:extLst>
                <a:ext uri="{FF2B5EF4-FFF2-40B4-BE49-F238E27FC236}">
                  <a16:creationId xmlns:a16="http://schemas.microsoft.com/office/drawing/2014/main" id="{12556C56-5500-4B3A-93DF-044FA5EEF36E}"/>
                </a:ext>
              </a:extLst>
            </xdr:cNvPr>
            <xdr:cNvSpPr txBox="1"/>
          </xdr:nvSpPr>
          <xdr:spPr>
            <a:xfrm>
              <a:off x="2733675" y="1185862"/>
              <a:ext cx="1745286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sv-SE" sz="1100" b="0" i="1">
                        <a:latin typeface="Cambria Math" panose="02040503050406030204" pitchFamily="18" charset="0"/>
                      </a:rPr>
                      <m:t>𝐸</m:t>
                    </m:r>
                    <m:d>
                      <m:dPr>
                        <m:begChr m:val="["/>
                        <m:endChr m:val="]"/>
                        <m:ctrlPr>
                          <a:rPr lang="sv-SE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sv-SE" sz="1100" b="0" i="1">
                            <a:latin typeface="Cambria Math" panose="02040503050406030204" pitchFamily="18" charset="0"/>
                          </a:rPr>
                          <m:t>𝑋</m:t>
                        </m:r>
                      </m:e>
                    </m:d>
                    <m:r>
                      <a:rPr lang="sv-SE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sv-SE" sz="1100" b="0" i="1">
                        <a:latin typeface="Cambria Math" panose="02040503050406030204" pitchFamily="18" charset="0"/>
                      </a:rPr>
                      <m:t>𝑛</m:t>
                    </m:r>
                    <m:r>
                      <a:rPr lang="sv-SE" sz="1100" b="0" i="1">
                        <a:latin typeface="Cambria Math" panose="02040503050406030204" pitchFamily="18" charset="0"/>
                      </a:rPr>
                      <m:t>∗</m:t>
                    </m:r>
                    <m:r>
                      <a:rPr lang="sv-SE" sz="1100" b="0" i="1">
                        <a:latin typeface="Cambria Math" panose="02040503050406030204" pitchFamily="18" charset="0"/>
                      </a:rPr>
                      <m:t>𝜋</m:t>
                    </m:r>
                    <m:r>
                      <a:rPr lang="sv-SE" sz="1100" b="0" i="1">
                        <a:latin typeface="Cambria Math" panose="02040503050406030204" pitchFamily="18" charset="0"/>
                      </a:rPr>
                      <m:t>=20∗0,4=8</m:t>
                    </m:r>
                  </m:oMath>
                </m:oMathPara>
              </a14:m>
              <a:endParaRPr lang="sv-SE" sz="1100" b="0"/>
            </a:p>
            <a:p>
              <a:endParaRPr lang="sv-SE" sz="1100"/>
            </a:p>
          </xdr:txBody>
        </xdr:sp>
      </mc:Choice>
      <mc:Fallback>
        <xdr:sp macro="" textlink="">
          <xdr:nvSpPr>
            <xdr:cNvPr id="8" name="textruta 7">
              <a:extLst>
                <a:ext uri="{FF2B5EF4-FFF2-40B4-BE49-F238E27FC236}">
                  <a16:creationId xmlns:a16="http://schemas.microsoft.com/office/drawing/2014/main" id="{12556C56-5500-4B3A-93DF-044FA5EEF36E}"/>
                </a:ext>
              </a:extLst>
            </xdr:cNvPr>
            <xdr:cNvSpPr txBox="1"/>
          </xdr:nvSpPr>
          <xdr:spPr>
            <a:xfrm>
              <a:off x="2733675" y="1185862"/>
              <a:ext cx="1745286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sv-SE" sz="1100" b="0" i="0">
                  <a:latin typeface="Cambria Math" panose="02040503050406030204" pitchFamily="18" charset="0"/>
                </a:rPr>
                <a:t>𝐸[𝑋]=𝑛∗𝜋=20∗0,4=8</a:t>
              </a:r>
              <a:endParaRPr lang="sv-SE" sz="1100" b="0"/>
            </a:p>
            <a:p>
              <a:endParaRPr lang="sv-SE" sz="1100"/>
            </a:p>
          </xdr:txBody>
        </xdr:sp>
      </mc:Fallback>
    </mc:AlternateContent>
    <xdr:clientData/>
  </xdr:oneCellAnchor>
  <xdr:oneCellAnchor>
    <xdr:from>
      <xdr:col>4</xdr:col>
      <xdr:colOff>76200</xdr:colOff>
      <xdr:row>9</xdr:row>
      <xdr:rowOff>14287</xdr:rowOff>
    </xdr:from>
    <xdr:ext cx="3231334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9" name="textruta 8">
              <a:extLst>
                <a:ext uri="{FF2B5EF4-FFF2-40B4-BE49-F238E27FC236}">
                  <a16:creationId xmlns:a16="http://schemas.microsoft.com/office/drawing/2014/main" id="{E961E1A3-08AE-48CE-B712-E8B868C92526}"/>
                </a:ext>
              </a:extLst>
            </xdr:cNvPr>
            <xdr:cNvSpPr txBox="1"/>
          </xdr:nvSpPr>
          <xdr:spPr>
            <a:xfrm>
              <a:off x="2705100" y="1728787"/>
              <a:ext cx="323133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sv-SE" sz="1100" b="0" i="1">
                        <a:latin typeface="Cambria Math" panose="02040503050406030204" pitchFamily="18" charset="0"/>
                      </a:rPr>
                      <m:t>𝑉𝑎𝑟</m:t>
                    </m:r>
                    <m:d>
                      <m:dPr>
                        <m:begChr m:val="["/>
                        <m:endChr m:val="]"/>
                        <m:ctrlPr>
                          <a:rPr lang="sv-SE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sv-SE" sz="1100" b="0" i="1">
                            <a:latin typeface="Cambria Math" panose="02040503050406030204" pitchFamily="18" charset="0"/>
                          </a:rPr>
                          <m:t>𝑋</m:t>
                        </m:r>
                      </m:e>
                    </m:d>
                    <m:r>
                      <a:rPr lang="sv-SE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sv-SE" sz="1100" b="0" i="1">
                        <a:latin typeface="Cambria Math" panose="02040503050406030204" pitchFamily="18" charset="0"/>
                      </a:rPr>
                      <m:t>𝑛</m:t>
                    </m:r>
                    <m:r>
                      <a:rPr lang="sv-SE" sz="1100" b="0" i="1">
                        <a:latin typeface="Cambria Math" panose="02040503050406030204" pitchFamily="18" charset="0"/>
                      </a:rPr>
                      <m:t>∗</m:t>
                    </m:r>
                    <m:r>
                      <a:rPr lang="sv-SE" sz="1100" b="0" i="1">
                        <a:latin typeface="Cambria Math" panose="02040503050406030204" pitchFamily="18" charset="0"/>
                      </a:rPr>
                      <m:t>𝜋</m:t>
                    </m:r>
                    <m:r>
                      <a:rPr lang="sv-SE" sz="1100" b="0" i="1">
                        <a:latin typeface="Cambria Math" panose="02040503050406030204" pitchFamily="18" charset="0"/>
                      </a:rPr>
                      <m:t>∗</m:t>
                    </m:r>
                    <m:d>
                      <m:dPr>
                        <m:ctrlPr>
                          <a:rPr lang="sv-SE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sv-SE" sz="1100" b="0" i="1">
                            <a:latin typeface="Cambria Math" panose="02040503050406030204" pitchFamily="18" charset="0"/>
                          </a:rPr>
                          <m:t>1−</m:t>
                        </m:r>
                        <m:r>
                          <a:rPr lang="sv-SE" sz="1100" b="0" i="1">
                            <a:latin typeface="Cambria Math" panose="02040503050406030204" pitchFamily="18" charset="0"/>
                          </a:rPr>
                          <m:t>𝜋</m:t>
                        </m:r>
                      </m:e>
                    </m:d>
                    <m:r>
                      <a:rPr lang="sv-SE" sz="1100" b="0" i="1">
                        <a:latin typeface="Cambria Math" panose="02040503050406030204" pitchFamily="18" charset="0"/>
                      </a:rPr>
                      <m:t>=20∗0,4∗</m:t>
                    </m:r>
                    <m:d>
                      <m:dPr>
                        <m:ctrlPr>
                          <a:rPr lang="sv-SE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sv-SE" sz="1100" b="0" i="1">
                            <a:latin typeface="Cambria Math" panose="02040503050406030204" pitchFamily="18" charset="0"/>
                          </a:rPr>
                          <m:t>1−0,4</m:t>
                        </m:r>
                      </m:e>
                    </m:d>
                    <m:r>
                      <a:rPr lang="sv-SE" sz="1100" b="0" i="1">
                        <a:latin typeface="Cambria Math" panose="02040503050406030204" pitchFamily="18" charset="0"/>
                      </a:rPr>
                      <m:t>=4,8</m:t>
                    </m:r>
                  </m:oMath>
                </m:oMathPara>
              </a14:m>
              <a:endParaRPr lang="sv-SE" sz="1100"/>
            </a:p>
          </xdr:txBody>
        </xdr:sp>
      </mc:Choice>
      <mc:Fallback>
        <xdr:sp macro="" textlink="">
          <xdr:nvSpPr>
            <xdr:cNvPr id="9" name="textruta 8">
              <a:extLst>
                <a:ext uri="{FF2B5EF4-FFF2-40B4-BE49-F238E27FC236}">
                  <a16:creationId xmlns:a16="http://schemas.microsoft.com/office/drawing/2014/main" id="{E961E1A3-08AE-48CE-B712-E8B868C92526}"/>
                </a:ext>
              </a:extLst>
            </xdr:cNvPr>
            <xdr:cNvSpPr txBox="1"/>
          </xdr:nvSpPr>
          <xdr:spPr>
            <a:xfrm>
              <a:off x="2705100" y="1728787"/>
              <a:ext cx="323133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sv-SE" sz="1100" b="0" i="0">
                  <a:latin typeface="Cambria Math" panose="02040503050406030204" pitchFamily="18" charset="0"/>
                </a:rPr>
                <a:t>𝑉𝑎𝑟[𝑋]=𝑛∗𝜋∗(1−𝜋)=20∗0,4∗(1−0,4)=4,8</a:t>
              </a:r>
              <a:endParaRPr lang="sv-SE" sz="11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571499</xdr:colOff>
      <xdr:row>18</xdr:row>
      <xdr:rowOff>90487</xdr:rowOff>
    </xdr:from>
    <xdr:ext cx="1457325" cy="38023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ruta 2">
              <a:extLst>
                <a:ext uri="{FF2B5EF4-FFF2-40B4-BE49-F238E27FC236}">
                  <a16:creationId xmlns:a16="http://schemas.microsoft.com/office/drawing/2014/main" id="{0A3090DA-7CF0-4E2E-AC5C-307AD720F4E8}"/>
                </a:ext>
              </a:extLst>
            </xdr:cNvPr>
            <xdr:cNvSpPr txBox="1"/>
          </xdr:nvSpPr>
          <xdr:spPr>
            <a:xfrm>
              <a:off x="5114924" y="3519487"/>
              <a:ext cx="1457325" cy="3802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sv-SE" sz="1100" b="0" i="1">
                        <a:latin typeface="Cambria Math" panose="02040503050406030204" pitchFamily="18" charset="0"/>
                      </a:rPr>
                      <m:t>𝑡</m:t>
                    </m:r>
                    <m:r>
                      <a:rPr lang="sv-SE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sv-SE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bar>
                          <m:barPr>
                            <m:pos m:val="top"/>
                            <m:ctrlPr>
                              <a:rPr lang="sv-SE" sz="1100" b="0" i="1">
                                <a:latin typeface="Cambria Math" panose="02040503050406030204" pitchFamily="18" charset="0"/>
                              </a:rPr>
                            </m:ctrlPr>
                          </m:barPr>
                          <m:e>
                            <m:r>
                              <a:rPr lang="sv-SE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</m:bar>
                        <m:r>
                          <a:rPr lang="sv-SE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sv-SE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sv-SE" sz="1100" b="0" i="1">
                                <a:latin typeface="Cambria Math" panose="02040503050406030204" pitchFamily="18" charset="0"/>
                              </a:rPr>
                              <m:t>µ</m:t>
                            </m:r>
                          </m:e>
                          <m:sub>
                            <m:r>
                              <a:rPr lang="sv-SE" sz="1100" b="0" i="1">
                                <a:latin typeface="Cambria Math" panose="02040503050406030204" pitchFamily="18" charset="0"/>
                              </a:rPr>
                              <m:t>0</m:t>
                            </m:r>
                          </m:sub>
                        </m:sSub>
                      </m:num>
                      <m:den>
                        <m:r>
                          <a:rPr lang="sv-SE" sz="1100" b="0" i="1">
                            <a:latin typeface="Cambria Math" panose="02040503050406030204" pitchFamily="18" charset="0"/>
                          </a:rPr>
                          <m:t>𝑠</m:t>
                        </m:r>
                        <m:r>
                          <a:rPr lang="sv-SE" sz="1100" b="0" i="1">
                            <a:latin typeface="Cambria Math" panose="02040503050406030204" pitchFamily="18" charset="0"/>
                          </a:rPr>
                          <m:t>/√</m:t>
                        </m:r>
                        <m:r>
                          <a:rPr lang="sv-SE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den>
                    </m:f>
                  </m:oMath>
                </m:oMathPara>
              </a14:m>
              <a:endParaRPr lang="sv-SE" sz="1100"/>
            </a:p>
          </xdr:txBody>
        </xdr:sp>
      </mc:Choice>
      <mc:Fallback>
        <xdr:sp macro="" textlink="">
          <xdr:nvSpPr>
            <xdr:cNvPr id="3" name="textruta 2">
              <a:extLst>
                <a:ext uri="{FF2B5EF4-FFF2-40B4-BE49-F238E27FC236}">
                  <a16:creationId xmlns:a16="http://schemas.microsoft.com/office/drawing/2014/main" id="{0A3090DA-7CF0-4E2E-AC5C-307AD720F4E8}"/>
                </a:ext>
              </a:extLst>
            </xdr:cNvPr>
            <xdr:cNvSpPr txBox="1"/>
          </xdr:nvSpPr>
          <xdr:spPr>
            <a:xfrm>
              <a:off x="5114924" y="3519487"/>
              <a:ext cx="1457325" cy="3802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sv-SE" sz="1100" b="0" i="0">
                  <a:latin typeface="Cambria Math" panose="02040503050406030204" pitchFamily="18" charset="0"/>
                </a:rPr>
                <a:t>𝑡=(¯𝑥−µ_0)/(𝑠/√𝑛)</a:t>
              </a:r>
              <a:endParaRPr lang="sv-SE" sz="1100"/>
            </a:p>
          </xdr:txBody>
        </xdr:sp>
      </mc:Fallback>
    </mc:AlternateContent>
    <xdr:clientData/>
  </xdr:oneCellAnchor>
  <xdr:oneCellAnchor>
    <xdr:from>
      <xdr:col>8</xdr:col>
      <xdr:colOff>962025</xdr:colOff>
      <xdr:row>28</xdr:row>
      <xdr:rowOff>4762</xdr:rowOff>
    </xdr:from>
    <xdr:ext cx="1230722" cy="87049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ruta 3">
              <a:extLst>
                <a:ext uri="{FF2B5EF4-FFF2-40B4-BE49-F238E27FC236}">
                  <a16:creationId xmlns:a16="http://schemas.microsoft.com/office/drawing/2014/main" id="{3137B6CE-06C7-4A29-B536-4397AAC95263}"/>
                </a:ext>
              </a:extLst>
            </xdr:cNvPr>
            <xdr:cNvSpPr txBox="1"/>
          </xdr:nvSpPr>
          <xdr:spPr>
            <a:xfrm>
              <a:off x="7762875" y="5357812"/>
              <a:ext cx="1230722" cy="87049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sv-SE" sz="1100" b="0" i="1">
                        <a:latin typeface="Cambria Math" panose="02040503050406030204" pitchFamily="18" charset="0"/>
                      </a:rPr>
                      <m:t>𝑡</m:t>
                    </m:r>
                    <m:r>
                      <a:rPr lang="sv-SE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sv-S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sv-S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bar>
                              <m:barPr>
                                <m:pos m:val="top"/>
                                <m:ctrlPr>
                                  <a:rPr lang="sv-S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barPr>
                              <m:e>
                                <m:r>
                                  <a:rPr lang="sv-S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</m:e>
                            </m:bar>
                          </m:e>
                          <m:sub>
                            <m:r>
                              <a:rPr lang="sv-S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  <m:r>
                          <a:rPr lang="sv-S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sSub>
                          <m:sSubPr>
                            <m:ctrlPr>
                              <a:rPr lang="sv-S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bar>
                              <m:barPr>
                                <m:pos m:val="top"/>
                                <m:ctrlPr>
                                  <a:rPr lang="sv-S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barPr>
                              <m:e>
                                <m:r>
                                  <a:rPr lang="sv-S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</m:e>
                            </m:bar>
                          </m:e>
                          <m:sub>
                            <m:r>
                              <a:rPr lang="sv-S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</m:num>
                      <m:den>
                        <m:rad>
                          <m:radPr>
                            <m:degHide m:val="on"/>
                            <m:ctrlPr>
                              <a:rPr lang="sv-S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radPr>
                          <m:deg/>
                          <m:e>
                            <m:f>
                              <m:fPr>
                                <m:ctrlPr>
                                  <a:rPr lang="sv-S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sSubSup>
                                  <m:sSubSupPr>
                                    <m:ctrlPr>
                                      <a:rPr lang="sv-SE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SupPr>
                                  <m:e>
                                    <m:r>
                                      <a:rPr lang="sv-SE" sz="1100" b="0" i="1">
                                        <a:latin typeface="Cambria Math" panose="02040503050406030204" pitchFamily="18" charset="0"/>
                                      </a:rPr>
                                      <m:t>𝑠</m:t>
                                    </m:r>
                                  </m:e>
                                  <m:sub>
                                    <m:r>
                                      <a:rPr lang="sv-SE" sz="1100" b="0" i="1">
                                        <a:latin typeface="Cambria Math" panose="02040503050406030204" pitchFamily="18" charset="0"/>
                                      </a:rPr>
                                      <m:t>1</m:t>
                                    </m:r>
                                  </m:sub>
                                  <m:sup>
                                    <m:r>
                                      <a:rPr lang="sv-SE" sz="1100" b="0" i="1"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</m:sup>
                                </m:sSubSup>
                              </m:num>
                              <m:den>
                                <m:sSub>
                                  <m:sSubPr>
                                    <m:ctrlPr>
                                      <a:rPr lang="sv-SE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sv-SE" sz="1100" b="0" i="1">
                                        <a:latin typeface="Cambria Math" panose="02040503050406030204" pitchFamily="18" charset="0"/>
                                      </a:rPr>
                                      <m:t>𝑛</m:t>
                                    </m:r>
                                  </m:e>
                                  <m:sub>
                                    <m:r>
                                      <a:rPr lang="sv-SE" sz="1100" b="0" i="1">
                                        <a:latin typeface="Cambria Math" panose="02040503050406030204" pitchFamily="18" charset="0"/>
                                      </a:rPr>
                                      <m:t>1</m:t>
                                    </m:r>
                                  </m:sub>
                                </m:sSub>
                              </m:den>
                            </m:f>
                            <m:r>
                              <a:rPr lang="sv-SE" sz="1100" b="0" i="1">
                                <a:latin typeface="Cambria Math" panose="02040503050406030204" pitchFamily="18" charset="0"/>
                              </a:rPr>
                              <m:t>+</m:t>
                            </m:r>
                            <m:f>
                              <m:fPr>
                                <m:ctrlPr>
                                  <a:rPr lang="sv-SE" sz="11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sSubSup>
                                  <m:sSubSupPr>
                                    <m:ctrlPr>
                                      <a:rPr lang="sv-SE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SupPr>
                                  <m:e>
                                    <m:r>
                                      <a:rPr lang="sv-SE" sz="1100" b="0" i="1">
                                        <a:latin typeface="Cambria Math" panose="02040503050406030204" pitchFamily="18" charset="0"/>
                                      </a:rPr>
                                      <m:t>𝑠</m:t>
                                    </m:r>
                                  </m:e>
                                  <m:sub>
                                    <m:r>
                                      <a:rPr lang="sv-SE" sz="1100" b="0" i="1"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</m:sub>
                                  <m:sup>
                                    <m:r>
                                      <a:rPr lang="sv-SE" sz="1100" b="0" i="1"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</m:sup>
                                </m:sSubSup>
                              </m:num>
                              <m:den>
                                <m:sSub>
                                  <m:sSubPr>
                                    <m:ctrlPr>
                                      <a:rPr lang="sv-SE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sv-SE" sz="1100" b="0" i="1">
                                        <a:latin typeface="Cambria Math" panose="02040503050406030204" pitchFamily="18" charset="0"/>
                                      </a:rPr>
                                      <m:t>𝑛</m:t>
                                    </m:r>
                                  </m:e>
                                  <m:sub>
                                    <m:r>
                                      <a:rPr lang="sv-SE" sz="1100" b="0" i="1"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</m:sub>
                                </m:sSub>
                              </m:den>
                            </m:f>
                          </m:e>
                        </m:rad>
                      </m:den>
                    </m:f>
                  </m:oMath>
                </m:oMathPara>
              </a14:m>
              <a:endParaRPr lang="sv-SE" sz="1100" b="0"/>
            </a:p>
            <a:p>
              <a:endParaRPr lang="sv-SE" sz="1100"/>
            </a:p>
          </xdr:txBody>
        </xdr:sp>
      </mc:Choice>
      <mc:Fallback>
        <xdr:sp macro="" textlink="">
          <xdr:nvSpPr>
            <xdr:cNvPr id="4" name="textruta 3">
              <a:extLst>
                <a:ext uri="{FF2B5EF4-FFF2-40B4-BE49-F238E27FC236}">
                  <a16:creationId xmlns:a16="http://schemas.microsoft.com/office/drawing/2014/main" id="{3137B6CE-06C7-4A29-B536-4397AAC95263}"/>
                </a:ext>
              </a:extLst>
            </xdr:cNvPr>
            <xdr:cNvSpPr txBox="1"/>
          </xdr:nvSpPr>
          <xdr:spPr>
            <a:xfrm>
              <a:off x="7762875" y="5357812"/>
              <a:ext cx="1230722" cy="87049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sv-SE" sz="1100" b="0" i="0">
                  <a:latin typeface="Cambria Math" panose="02040503050406030204" pitchFamily="18" charset="0"/>
                </a:rPr>
                <a:t>𝑡=</a:t>
              </a:r>
              <a:r>
                <a:rPr lang="sv-S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sv-SE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¯𝑥</a:t>
              </a:r>
              <a:r>
                <a:rPr lang="sv-S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_1−</a:t>
              </a:r>
              <a:r>
                <a:rPr lang="sv-SE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¯𝑥</a:t>
              </a:r>
              <a:r>
                <a:rPr lang="sv-S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_2)/√((</a:t>
              </a:r>
              <a:r>
                <a:rPr lang="sv-SE" sz="1100" b="0" i="0">
                  <a:latin typeface="Cambria Math" panose="02040503050406030204" pitchFamily="18" charset="0"/>
                </a:rPr>
                <a:t>𝑠</a:t>
              </a:r>
              <a:r>
                <a:rPr lang="sv-S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sv-SE" sz="1100" b="0" i="0">
                  <a:latin typeface="Cambria Math" panose="02040503050406030204" pitchFamily="18" charset="0"/>
                </a:rPr>
                <a:t>1^2</a:t>
              </a:r>
              <a:r>
                <a:rPr lang="sv-S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</a:t>
              </a:r>
              <a:r>
                <a:rPr lang="sv-SE" sz="1100" b="0" i="0">
                  <a:latin typeface="Cambria Math" panose="02040503050406030204" pitchFamily="18" charset="0"/>
                </a:rPr>
                <a:t>𝑛_1 +(𝑠_2^2)/𝑛_2 </a:t>
              </a:r>
              <a:r>
                <a:rPr lang="sv-S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sv-SE" sz="1100" b="0"/>
            </a:p>
            <a:p>
              <a:endParaRPr lang="sv-SE" sz="1100"/>
            </a:p>
          </xdr:txBody>
        </xdr:sp>
      </mc:Fallback>
    </mc:AlternateContent>
    <xdr:clientData/>
  </xdr:oneCellAnchor>
  <xdr:twoCellAnchor>
    <xdr:from>
      <xdr:col>11</xdr:col>
      <xdr:colOff>581025</xdr:colOff>
      <xdr:row>1</xdr:row>
      <xdr:rowOff>38099</xdr:rowOff>
    </xdr:from>
    <xdr:to>
      <xdr:col>15</xdr:col>
      <xdr:colOff>552450</xdr:colOff>
      <xdr:row>31</xdr:row>
      <xdr:rowOff>28574</xdr:rowOff>
    </xdr:to>
    <xdr:sp macro="" textlink="">
      <xdr:nvSpPr>
        <xdr:cNvPr id="5" name="textruta 4">
          <a:extLst>
            <a:ext uri="{FF2B5EF4-FFF2-40B4-BE49-F238E27FC236}">
              <a16:creationId xmlns:a16="http://schemas.microsoft.com/office/drawing/2014/main" id="{3EBF18F0-4A72-4A9F-8AC9-52CE65F33F8F}"/>
            </a:ext>
          </a:extLst>
        </xdr:cNvPr>
        <xdr:cNvSpPr txBox="1"/>
      </xdr:nvSpPr>
      <xdr:spPr>
        <a:xfrm>
          <a:off x="11391900" y="228599"/>
          <a:ext cx="2409825" cy="57054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sv-SE" sz="1100"/>
            <a:t>t-</a:t>
          </a:r>
          <a:r>
            <a:rPr lang="sv-SE" sz="1100" baseline="0"/>
            <a:t> fördelningen </a:t>
          </a:r>
        </a:p>
        <a:p>
          <a:r>
            <a:rPr lang="sv-SE" sz="1100" baseline="0"/>
            <a:t>Kapitel 6-7</a:t>
          </a:r>
        </a:p>
        <a:p>
          <a:endParaRPr lang="sv-SE" sz="1100"/>
        </a:p>
        <a:p>
          <a:r>
            <a:rPr lang="sv-SE" sz="1100"/>
            <a:t>Excel</a:t>
          </a:r>
          <a:r>
            <a:rPr lang="sv-SE" sz="1100" baseline="0"/>
            <a:t> funktioner som användes</a:t>
          </a:r>
          <a:br>
            <a:rPr lang="sv-SE" sz="1100" baseline="0"/>
          </a:br>
          <a:br>
            <a:rPr lang="sv-SE" sz="1100" baseline="0"/>
          </a:br>
          <a:r>
            <a:rPr lang="sv-SE" sz="1100" baseline="0"/>
            <a:t>- Medelvärde: MEDEL()</a:t>
          </a:r>
        </a:p>
        <a:p>
          <a:r>
            <a:rPr lang="sv-SE" sz="1100" baseline="0"/>
            <a:t>- Sd (stickprov): STDAV.S()</a:t>
          </a:r>
        </a:p>
        <a:p>
          <a:r>
            <a:rPr lang="sv-SE" sz="1100" baseline="0"/>
            <a:t>- Var: VARIANS.S()</a:t>
          </a:r>
        </a:p>
        <a:p>
          <a:r>
            <a:rPr lang="sv-SE" sz="1100" baseline="0"/>
            <a:t>- Kvartilerna:  KVARTIL.INK()</a:t>
          </a:r>
        </a:p>
        <a:p>
          <a:r>
            <a:rPr lang="sv-SE" sz="1100" baseline="0"/>
            <a:t>- p-värde t-fördeningen T.FÖRD()</a:t>
          </a:r>
        </a:p>
        <a:p>
          <a:endParaRPr lang="sv-SE" sz="1100" baseline="0"/>
        </a:p>
        <a:p>
          <a:r>
            <a:rPr lang="sv-SE" sz="1100" baseline="0"/>
            <a:t>I detta exempel är deta ett OSU på 20 individers (10 kvinnor och 10 män) längd. </a:t>
          </a:r>
        </a:p>
        <a:p>
          <a:endParaRPr lang="sv-SE" sz="1100" baseline="0"/>
        </a:p>
        <a:p>
          <a:r>
            <a:rPr lang="sv-SE" sz="1100" baseline="0"/>
            <a:t>a) Beräkna för både kvinnor och männen medelvärde, standardavvikelse, varians och de fyra kvartilerna. </a:t>
          </a:r>
        </a:p>
        <a:p>
          <a:endParaRPr lang="sv-SE" sz="1100" baseline="0"/>
        </a:p>
        <a:p>
          <a:r>
            <a:rPr lang="sv-SE" sz="1100" baseline="0"/>
            <a:t>b) Testa hypotesen </a:t>
          </a:r>
        </a:p>
        <a:p>
          <a:r>
            <a:rPr lang="sv-SE" sz="1100" baseline="0"/>
            <a:t>H0: µ</a:t>
          </a:r>
          <a:r>
            <a:rPr lang="sv-SE" sz="700" baseline="0"/>
            <a:t>Kvinnor </a:t>
          </a:r>
          <a:r>
            <a:rPr lang="sv-SE" sz="1200" baseline="0"/>
            <a:t>= 172 </a:t>
          </a:r>
          <a:endParaRPr lang="sv-SE" sz="1100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Ha: µ</a:t>
          </a:r>
          <a:r>
            <a:rPr lang="sv-SE" sz="7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Kvinnor</a:t>
          </a:r>
          <a:r>
            <a:rPr lang="sv-S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&lt; 172.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sv-SE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c) Testa hypotesen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H0: µ</a:t>
          </a:r>
          <a:r>
            <a:rPr lang="sv-SE" sz="7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Kvinnor</a:t>
          </a:r>
          <a:r>
            <a:rPr lang="sv-S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µ</a:t>
          </a:r>
          <a:r>
            <a:rPr lang="sv-SE" sz="7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Män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H0: µ</a:t>
          </a:r>
          <a:r>
            <a:rPr lang="sv-SE" sz="7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Kvinnor</a:t>
          </a:r>
          <a:r>
            <a:rPr lang="sv-S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≠ µ</a:t>
          </a:r>
          <a:r>
            <a:rPr lang="sv-SE" sz="7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Män</a:t>
          </a:r>
          <a:r>
            <a:rPr lang="sv-S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sv-SE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sv-SE">
            <a:effectLst/>
          </a:endParaRPr>
        </a:p>
        <a:p>
          <a:endParaRPr lang="sv-SE" sz="1100" baseline="0"/>
        </a:p>
        <a:p>
          <a:endParaRPr lang="sv-SE" sz="1100"/>
        </a:p>
      </xdr:txBody>
    </xdr:sp>
    <xdr:clientData/>
  </xdr:twoCellAnchor>
  <xdr:twoCellAnchor>
    <xdr:from>
      <xdr:col>0</xdr:col>
      <xdr:colOff>266700</xdr:colOff>
      <xdr:row>33</xdr:row>
      <xdr:rowOff>57151</xdr:rowOff>
    </xdr:from>
    <xdr:to>
      <xdr:col>5</xdr:col>
      <xdr:colOff>581025</xdr:colOff>
      <xdr:row>43</xdr:row>
      <xdr:rowOff>38100</xdr:rowOff>
    </xdr:to>
    <xdr:graphicFrame macro="">
      <xdr:nvGraphicFramePr>
        <xdr:cNvPr id="12" name="Diagram 11">
          <a:extLst>
            <a:ext uri="{FF2B5EF4-FFF2-40B4-BE49-F238E27FC236}">
              <a16:creationId xmlns:a16="http://schemas.microsoft.com/office/drawing/2014/main" id="{53BD3B9E-35DD-43A8-9230-ACDF819EA1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35</xdr:row>
      <xdr:rowOff>19050</xdr:rowOff>
    </xdr:from>
    <xdr:to>
      <xdr:col>15</xdr:col>
      <xdr:colOff>323850</xdr:colOff>
      <xdr:row>41</xdr:row>
      <xdr:rowOff>95251</xdr:rowOff>
    </xdr:to>
    <xdr:sp macro="" textlink="">
      <xdr:nvSpPr>
        <xdr:cNvPr id="15" name="textruta 14">
          <a:extLst>
            <a:ext uri="{FF2B5EF4-FFF2-40B4-BE49-F238E27FC236}">
              <a16:creationId xmlns:a16="http://schemas.microsoft.com/office/drawing/2014/main" id="{FFBC2B13-1197-4F9E-815D-27E1B8CA12EA}"/>
            </a:ext>
          </a:extLst>
        </xdr:cNvPr>
        <xdr:cNvSpPr txBox="1"/>
      </xdr:nvSpPr>
      <xdr:spPr>
        <a:xfrm>
          <a:off x="6800850" y="6715125"/>
          <a:ext cx="7219950" cy="121920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Nedan följer en plot på hur Z-fördelningen skiljer sig från t-fördelningen beroende på olika frihetsgrader. Om du fill skapa denna fil själv eller ladda ned den i bättre kvalitet kan du hitta båda på eftersom kvaliteten försämras via Excel. </a:t>
          </a:r>
        </a:p>
        <a:p>
          <a:r>
            <a:rPr lang="sv-SE" sz="1100" u="sng">
              <a:solidFill>
                <a:schemeClr val="dk1"/>
              </a:solidFill>
              <a:effectLst/>
              <a:latin typeface="+mn-lt"/>
              <a:ea typeface="+mn-ea"/>
              <a:cs typeface="+mn-cs"/>
              <a:hlinkClick xmlns:r="http://schemas.openxmlformats.org/officeDocument/2006/relationships" r:id=""/>
            </a:rPr>
            <a:t>https://github.com/harjew/732G01</a:t>
          </a:r>
          <a:endParaRPr lang="sv-S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sv-SE" sz="110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sv-S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För att skapa den själv laddar du ned zvst.R öppnar den i R och markera allt och tryck på Run. (kan ta ca 5 min)</a:t>
          </a:r>
        </a:p>
        <a:p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Eller ladda ned gif-filen ned filen i bättre kvalitet zvst.gif </a:t>
          </a:r>
        </a:p>
        <a:p>
          <a:endParaRPr lang="sv-SE" sz="1100"/>
        </a:p>
      </xdr:txBody>
    </xdr:sp>
    <xdr:clientData/>
  </xdr:twoCellAnchor>
  <xdr:twoCellAnchor editAs="oneCell">
    <xdr:from>
      <xdr:col>8</xdr:col>
      <xdr:colOff>9525</xdr:colOff>
      <xdr:row>42</xdr:row>
      <xdr:rowOff>0</xdr:rowOff>
    </xdr:from>
    <xdr:to>
      <xdr:col>14</xdr:col>
      <xdr:colOff>390525</xdr:colOff>
      <xdr:row>77</xdr:row>
      <xdr:rowOff>0</xdr:rowOff>
    </xdr:to>
    <xdr:pic>
      <xdr:nvPicPr>
        <xdr:cNvPr id="17" name="Bildobjekt 16">
          <a:extLst>
            <a:ext uri="{FF2B5EF4-FFF2-40B4-BE49-F238E27FC236}">
              <a16:creationId xmlns:a16="http://schemas.microsoft.com/office/drawing/2014/main" id="{6FE8F6ED-CF86-4D85-944B-2EDC226A07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10375" y="8029575"/>
          <a:ext cx="6667500" cy="6667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6C650-664D-4F6F-ADEA-C5630FDBA230}">
  <dimension ref="A1:I42"/>
  <sheetViews>
    <sheetView workbookViewId="0">
      <selection activeCell="B31" sqref="B31"/>
    </sheetView>
  </sheetViews>
  <sheetFormatPr defaultRowHeight="15" x14ac:dyDescent="0.25"/>
  <cols>
    <col min="4" max="4" width="22.7109375" customWidth="1"/>
    <col min="5" max="5" width="12.7109375" bestFit="1" customWidth="1"/>
    <col min="7" max="7" width="17.140625" customWidth="1"/>
  </cols>
  <sheetData>
    <row r="1" spans="1:8" x14ac:dyDescent="0.25">
      <c r="A1" s="3" t="s">
        <v>36</v>
      </c>
      <c r="B1" s="3" t="s">
        <v>0</v>
      </c>
    </row>
    <row r="2" spans="1:8" ht="15.75" thickBot="1" x14ac:dyDescent="0.3">
      <c r="A2">
        <v>1</v>
      </c>
      <c r="B2">
        <v>20.132390000000001</v>
      </c>
    </row>
    <row r="3" spans="1:8" x14ac:dyDescent="0.25">
      <c r="A3" s="1">
        <v>2</v>
      </c>
      <c r="B3">
        <v>19.169989999999999</v>
      </c>
      <c r="D3" s="17" t="s">
        <v>33</v>
      </c>
      <c r="E3" s="5"/>
      <c r="F3" s="14"/>
      <c r="G3" s="5"/>
      <c r="H3" s="6"/>
    </row>
    <row r="4" spans="1:8" x14ac:dyDescent="0.25">
      <c r="A4" s="1">
        <v>3</v>
      </c>
      <c r="B4">
        <v>18.79515</v>
      </c>
      <c r="D4" s="15" t="s">
        <v>37</v>
      </c>
      <c r="E4" s="8"/>
      <c r="F4" s="15"/>
      <c r="G4" s="8"/>
      <c r="H4" s="9"/>
    </row>
    <row r="5" spans="1:8" x14ac:dyDescent="0.25">
      <c r="A5" s="1">
        <v>4</v>
      </c>
      <c r="B5">
        <v>20.088699999999999</v>
      </c>
      <c r="D5" s="15">
        <f>AVERAGE(B:B)</f>
        <v>20.057480250000005</v>
      </c>
      <c r="E5" s="8"/>
      <c r="F5" s="15"/>
      <c r="G5" s="8"/>
      <c r="H5" s="9"/>
    </row>
    <row r="6" spans="1:8" ht="15.75" thickBot="1" x14ac:dyDescent="0.3">
      <c r="A6" s="1">
        <v>5</v>
      </c>
      <c r="B6">
        <v>17.091449999999998</v>
      </c>
      <c r="D6" s="10"/>
      <c r="E6" s="11"/>
      <c r="F6" s="10"/>
      <c r="G6" s="11"/>
      <c r="H6" s="12"/>
    </row>
    <row r="7" spans="1:8" x14ac:dyDescent="0.25">
      <c r="A7" s="1">
        <v>6</v>
      </c>
      <c r="B7">
        <v>24.409389999999998</v>
      </c>
      <c r="D7" s="17" t="s">
        <v>38</v>
      </c>
      <c r="E7" s="5"/>
      <c r="F7" s="14"/>
      <c r="G7" s="5"/>
      <c r="H7" s="6"/>
    </row>
    <row r="8" spans="1:8" x14ac:dyDescent="0.25">
      <c r="A8" s="1">
        <v>7</v>
      </c>
      <c r="B8">
        <v>21.821960000000001</v>
      </c>
      <c r="D8" s="15" t="s">
        <v>5</v>
      </c>
      <c r="E8" s="8"/>
      <c r="F8" s="15"/>
      <c r="G8" s="8"/>
      <c r="H8" s="9"/>
    </row>
    <row r="9" spans="1:8" x14ac:dyDescent="0.25">
      <c r="A9" s="1">
        <v>8</v>
      </c>
      <c r="B9">
        <v>17.168389999999999</v>
      </c>
      <c r="D9" s="15">
        <f>_xlfn.STDEV.P(B:B)</f>
        <v>2.9560601466779008</v>
      </c>
      <c r="E9" s="8"/>
      <c r="F9" s="15"/>
      <c r="G9" s="8"/>
      <c r="H9" s="9"/>
    </row>
    <row r="10" spans="1:8" ht="15.75" thickBot="1" x14ac:dyDescent="0.3">
      <c r="A10" s="1">
        <v>9</v>
      </c>
      <c r="B10">
        <v>21.96238</v>
      </c>
      <c r="D10" s="10"/>
      <c r="E10" s="11"/>
      <c r="F10" s="10"/>
      <c r="G10" s="11"/>
      <c r="H10" s="12"/>
    </row>
    <row r="11" spans="1:8" x14ac:dyDescent="0.25">
      <c r="A11" s="1">
        <v>10</v>
      </c>
      <c r="B11">
        <v>16.95534</v>
      </c>
      <c r="D11" s="17" t="s">
        <v>35</v>
      </c>
      <c r="E11" s="5" t="s">
        <v>42</v>
      </c>
      <c r="F11" s="5"/>
      <c r="G11" s="5"/>
      <c r="H11" s="6"/>
    </row>
    <row r="12" spans="1:8" x14ac:dyDescent="0.25">
      <c r="A12" s="1">
        <v>11</v>
      </c>
      <c r="B12">
        <v>20.316389999999998</v>
      </c>
      <c r="D12" s="16" t="s">
        <v>39</v>
      </c>
      <c r="E12" s="8">
        <f>(22-20)/3</f>
        <v>0.66666666666666663</v>
      </c>
      <c r="F12" s="8"/>
      <c r="G12" s="8"/>
      <c r="H12" s="9"/>
    </row>
    <row r="13" spans="1:8" ht="15.75" thickBot="1" x14ac:dyDescent="0.3">
      <c r="A13" s="1">
        <v>12</v>
      </c>
      <c r="B13">
        <v>23.107710000000001</v>
      </c>
      <c r="D13" s="15"/>
      <c r="E13" s="8"/>
      <c r="F13" s="8"/>
      <c r="G13" s="8"/>
      <c r="H13" s="9"/>
    </row>
    <row r="14" spans="1:8" x14ac:dyDescent="0.25">
      <c r="A14" s="1">
        <v>13</v>
      </c>
      <c r="B14">
        <v>23.00198</v>
      </c>
      <c r="D14" s="16" t="s">
        <v>44</v>
      </c>
      <c r="E14" s="8">
        <f>_xlfn.NORM.DIST(E12,0,1,TRUE)</f>
        <v>0.74750746245307709</v>
      </c>
      <c r="F14" s="8"/>
      <c r="G14" s="14"/>
      <c r="H14" s="6"/>
    </row>
    <row r="15" spans="1:8" x14ac:dyDescent="0.25">
      <c r="A15" s="1">
        <v>14</v>
      </c>
      <c r="B15">
        <v>15.18333</v>
      </c>
      <c r="D15" s="15"/>
      <c r="E15" s="8"/>
      <c r="F15" s="8"/>
      <c r="G15" s="15"/>
      <c r="H15" s="9"/>
    </row>
    <row r="16" spans="1:8" ht="15.75" thickBot="1" x14ac:dyDescent="0.3">
      <c r="A16" s="1">
        <v>15</v>
      </c>
      <c r="B16">
        <v>21.495170000000002</v>
      </c>
      <c r="D16" s="10"/>
      <c r="E16" s="11"/>
      <c r="F16" s="11"/>
      <c r="G16" s="10"/>
      <c r="H16" s="12"/>
    </row>
    <row r="17" spans="1:9" x14ac:dyDescent="0.25">
      <c r="A17" s="1">
        <v>16</v>
      </c>
      <c r="B17">
        <v>13.007160000000001</v>
      </c>
      <c r="D17" s="17" t="s">
        <v>40</v>
      </c>
      <c r="E17" s="5"/>
      <c r="F17" s="5"/>
      <c r="G17" s="5"/>
      <c r="H17" s="6"/>
    </row>
    <row r="18" spans="1:9" x14ac:dyDescent="0.25">
      <c r="A18" s="1">
        <v>17</v>
      </c>
      <c r="B18">
        <v>20.708069999999999</v>
      </c>
      <c r="D18" s="15" t="s">
        <v>41</v>
      </c>
      <c r="E18" s="8" t="s">
        <v>43</v>
      </c>
      <c r="F18" s="8"/>
      <c r="G18" s="8"/>
      <c r="H18" s="9"/>
    </row>
    <row r="19" spans="1:9" x14ac:dyDescent="0.25">
      <c r="A19" s="1">
        <v>18</v>
      </c>
      <c r="B19">
        <v>21.55058</v>
      </c>
      <c r="D19" s="15"/>
      <c r="E19" s="8"/>
      <c r="F19" s="8"/>
      <c r="G19" s="8"/>
      <c r="H19" s="9"/>
    </row>
    <row r="20" spans="1:9" x14ac:dyDescent="0.25">
      <c r="A20" s="1">
        <v>19</v>
      </c>
      <c r="B20">
        <v>18.44136</v>
      </c>
      <c r="D20" s="15" t="s">
        <v>48</v>
      </c>
      <c r="E20" s="8"/>
      <c r="F20" s="8" t="s">
        <v>49</v>
      </c>
      <c r="G20" s="8"/>
      <c r="H20" s="9"/>
    </row>
    <row r="21" spans="1:9" x14ac:dyDescent="0.25">
      <c r="A21" s="1">
        <v>20</v>
      </c>
      <c r="B21">
        <v>22.707719999999998</v>
      </c>
      <c r="D21" s="15"/>
      <c r="E21" s="8"/>
      <c r="F21" s="8"/>
      <c r="G21" s="8"/>
      <c r="H21" s="9"/>
    </row>
    <row r="22" spans="1:9" x14ac:dyDescent="0.25">
      <c r="A22" s="1">
        <v>21</v>
      </c>
      <c r="B22">
        <v>21.286049999999999</v>
      </c>
      <c r="D22" s="15"/>
      <c r="E22" s="8"/>
      <c r="F22" s="8"/>
      <c r="G22" s="8"/>
      <c r="H22" s="9"/>
    </row>
    <row r="23" spans="1:9" x14ac:dyDescent="0.25">
      <c r="A23" s="1">
        <v>22</v>
      </c>
      <c r="B23">
        <v>21.287050000000001</v>
      </c>
      <c r="D23" s="15"/>
      <c r="E23" s="8"/>
      <c r="F23" s="8"/>
      <c r="G23" s="8"/>
      <c r="H23" s="9"/>
    </row>
    <row r="24" spans="1:9" x14ac:dyDescent="0.25">
      <c r="A24" s="1">
        <v>23</v>
      </c>
      <c r="B24">
        <v>26.685839999999999</v>
      </c>
      <c r="D24" s="15"/>
      <c r="E24" s="8"/>
      <c r="F24" s="8"/>
      <c r="G24" s="8"/>
      <c r="H24" s="9"/>
    </row>
    <row r="25" spans="1:9" x14ac:dyDescent="0.25">
      <c r="A25" s="1">
        <v>24</v>
      </c>
      <c r="B25">
        <v>20.29664</v>
      </c>
      <c r="D25" s="15"/>
      <c r="E25" s="8"/>
      <c r="F25" s="8"/>
      <c r="G25" s="8"/>
      <c r="H25" s="9"/>
    </row>
    <row r="26" spans="1:9" ht="15.75" thickBot="1" x14ac:dyDescent="0.3">
      <c r="A26" s="1">
        <v>25</v>
      </c>
      <c r="B26">
        <v>21.44604</v>
      </c>
      <c r="D26" s="15"/>
      <c r="E26" s="8"/>
      <c r="F26" s="8"/>
      <c r="G26" s="8"/>
      <c r="H26" s="9"/>
    </row>
    <row r="27" spans="1:9" x14ac:dyDescent="0.25">
      <c r="A27" s="1">
        <v>26</v>
      </c>
      <c r="B27">
        <v>18.63139</v>
      </c>
      <c r="D27" s="17" t="s">
        <v>55</v>
      </c>
      <c r="E27" s="5"/>
      <c r="F27" s="5"/>
      <c r="G27" s="5"/>
      <c r="H27" s="5"/>
      <c r="I27" s="6"/>
    </row>
    <row r="28" spans="1:9" x14ac:dyDescent="0.25">
      <c r="A28" s="1">
        <v>27</v>
      </c>
      <c r="B28">
        <v>13.56133</v>
      </c>
      <c r="D28" s="7" t="s">
        <v>11</v>
      </c>
      <c r="E28" s="18" t="s">
        <v>6</v>
      </c>
      <c r="F28" s="18" t="s">
        <v>7</v>
      </c>
      <c r="G28" s="18" t="s">
        <v>57</v>
      </c>
      <c r="H28" s="18" t="s">
        <v>9</v>
      </c>
      <c r="I28" s="19" t="s">
        <v>10</v>
      </c>
    </row>
    <row r="29" spans="1:9" x14ac:dyDescent="0.25">
      <c r="A29" s="1">
        <v>28</v>
      </c>
      <c r="B29">
        <v>18.995270000000001</v>
      </c>
      <c r="D29" s="15" t="s">
        <v>0</v>
      </c>
      <c r="E29" s="8">
        <f>_xlfn.QUARTILE.INC(B:B,0)</f>
        <v>13.007160000000001</v>
      </c>
      <c r="F29" s="8">
        <f>_xlfn.QUARTILE.INC(B:B,1)</f>
        <v>18.450434999999999</v>
      </c>
      <c r="G29" s="8">
        <f>_xlfn.QUARTILE.INC(B:B,2)</f>
        <v>20.306514999999997</v>
      </c>
      <c r="H29" s="8">
        <f>_xlfn.QUARTILE.INC(B:B,3)</f>
        <v>21.857064999999999</v>
      </c>
      <c r="I29" s="9">
        <f>_xlfn.QUARTILE.INC(B:B,4)</f>
        <v>26.685839999999999</v>
      </c>
    </row>
    <row r="30" spans="1:9" ht="15.75" thickBot="1" x14ac:dyDescent="0.3">
      <c r="A30" s="1">
        <v>29</v>
      </c>
      <c r="B30">
        <v>23.237839999999998</v>
      </c>
      <c r="D30" s="10"/>
      <c r="E30" s="11"/>
      <c r="F30" s="11"/>
      <c r="G30" s="11"/>
      <c r="H30" s="11"/>
      <c r="I30" s="12"/>
    </row>
    <row r="31" spans="1:9" x14ac:dyDescent="0.25">
      <c r="A31" s="1">
        <v>30</v>
      </c>
      <c r="B31">
        <v>17.967569999999998</v>
      </c>
    </row>
    <row r="32" spans="1:9" x14ac:dyDescent="0.25">
      <c r="A32" s="1">
        <v>31</v>
      </c>
      <c r="B32">
        <v>24.99212</v>
      </c>
    </row>
    <row r="33" spans="1:2" x14ac:dyDescent="0.25">
      <c r="A33" s="1">
        <v>32</v>
      </c>
      <c r="B33">
        <v>18.699770000000001</v>
      </c>
    </row>
    <row r="34" spans="1:2" x14ac:dyDescent="0.25">
      <c r="A34" s="1">
        <v>33</v>
      </c>
      <c r="B34">
        <v>21.78182</v>
      </c>
    </row>
    <row r="35" spans="1:2" x14ac:dyDescent="0.25">
      <c r="A35" s="1">
        <v>34</v>
      </c>
      <c r="B35">
        <v>20.763300000000001</v>
      </c>
    </row>
    <row r="36" spans="1:2" x14ac:dyDescent="0.25">
      <c r="A36" s="1">
        <v>35</v>
      </c>
      <c r="B36">
        <v>22.238320000000002</v>
      </c>
    </row>
    <row r="37" spans="1:2" x14ac:dyDescent="0.25">
      <c r="A37" s="1">
        <v>36</v>
      </c>
      <c r="B37">
        <v>23.185020000000002</v>
      </c>
    </row>
    <row r="38" spans="1:2" x14ac:dyDescent="0.25">
      <c r="A38" s="1">
        <v>37</v>
      </c>
      <c r="B38">
        <v>18.45346</v>
      </c>
    </row>
    <row r="39" spans="1:2" x14ac:dyDescent="0.25">
      <c r="A39" s="1">
        <v>38</v>
      </c>
      <c r="B39">
        <v>15.123519999999999</v>
      </c>
    </row>
    <row r="40" spans="1:2" x14ac:dyDescent="0.25">
      <c r="A40" s="1">
        <v>39</v>
      </c>
      <c r="B40">
        <v>19.412410000000001</v>
      </c>
    </row>
    <row r="41" spans="1:2" x14ac:dyDescent="0.25">
      <c r="A41" s="1">
        <v>40</v>
      </c>
      <c r="B41">
        <v>17.13984</v>
      </c>
    </row>
    <row r="42" spans="1:2" x14ac:dyDescent="0.25">
      <c r="A42" s="2"/>
    </row>
  </sheetData>
  <autoFilter ref="A3:A42" xr:uid="{D4485695-3D1C-479D-A80C-BCBF69B9ED7A}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D3105-ED12-430B-AD42-FA5EEEFB697F}">
  <dimension ref="A1:W25"/>
  <sheetViews>
    <sheetView workbookViewId="0">
      <selection activeCell="L8" sqref="L8"/>
    </sheetView>
  </sheetViews>
  <sheetFormatPr defaultRowHeight="15" x14ac:dyDescent="0.25"/>
  <cols>
    <col min="1" max="1" width="6.28515625" customWidth="1"/>
    <col min="2" max="2" width="12" bestFit="1" customWidth="1"/>
    <col min="4" max="4" width="12" customWidth="1"/>
  </cols>
  <sheetData>
    <row r="1" spans="1:23" x14ac:dyDescent="0.25">
      <c r="A1" s="3" t="s">
        <v>0</v>
      </c>
      <c r="B1" s="3" t="s">
        <v>30</v>
      </c>
      <c r="D1" s="3" t="s">
        <v>29</v>
      </c>
    </row>
    <row r="2" spans="1:23" x14ac:dyDescent="0.25">
      <c r="A2">
        <v>0</v>
      </c>
      <c r="B2">
        <f>_xlfn.BINOM.DIST(A2,20,0.4,FALSE)</f>
        <v>3.6561584400629767E-5</v>
      </c>
      <c r="D2">
        <v>0.4</v>
      </c>
    </row>
    <row r="3" spans="1:23" x14ac:dyDescent="0.25">
      <c r="A3">
        <v>1</v>
      </c>
      <c r="B3">
        <f t="shared" ref="B3:B22" si="0">_xlfn.BINOM.DIST(A3,20,0.4,FALSE)</f>
        <v>4.8748779200839712E-4</v>
      </c>
    </row>
    <row r="4" spans="1:23" x14ac:dyDescent="0.25">
      <c r="A4">
        <v>2</v>
      </c>
      <c r="B4">
        <f t="shared" si="0"/>
        <v>3.0874226827198462E-3</v>
      </c>
      <c r="D4" s="3" t="s">
        <v>15</v>
      </c>
    </row>
    <row r="5" spans="1:23" ht="15.75" thickBot="1" x14ac:dyDescent="0.3">
      <c r="A5">
        <v>3</v>
      </c>
      <c r="B5">
        <f t="shared" si="0"/>
        <v>1.2349690730879388E-2</v>
      </c>
      <c r="D5">
        <v>20</v>
      </c>
    </row>
    <row r="6" spans="1:23" x14ac:dyDescent="0.25">
      <c r="A6">
        <v>4</v>
      </c>
      <c r="B6">
        <f t="shared" si="0"/>
        <v>3.4990790404158256E-2</v>
      </c>
      <c r="D6" s="34" t="s">
        <v>33</v>
      </c>
      <c r="E6" s="5"/>
      <c r="F6" s="5"/>
      <c r="G6" s="5"/>
      <c r="H6" s="5"/>
      <c r="I6" s="5"/>
      <c r="J6" s="6"/>
    </row>
    <row r="7" spans="1:23" x14ac:dyDescent="0.25">
      <c r="A7">
        <v>5</v>
      </c>
      <c r="B7">
        <f t="shared" si="0"/>
        <v>7.464701952887097E-2</v>
      </c>
      <c r="D7" s="7" t="s">
        <v>31</v>
      </c>
      <c r="E7" s="8"/>
      <c r="F7" s="8"/>
      <c r="G7" s="8"/>
      <c r="H7" s="8"/>
      <c r="I7" s="8"/>
      <c r="J7" s="9"/>
    </row>
    <row r="8" spans="1:23" x14ac:dyDescent="0.25">
      <c r="A8">
        <v>6</v>
      </c>
      <c r="B8">
        <f t="shared" si="0"/>
        <v>0.12441169921478495</v>
      </c>
      <c r="D8" s="15">
        <f>D5*D2</f>
        <v>8</v>
      </c>
      <c r="E8" s="8"/>
      <c r="F8" s="8"/>
      <c r="G8" s="8"/>
      <c r="H8" s="8"/>
      <c r="I8" s="8"/>
      <c r="J8" s="9"/>
    </row>
    <row r="9" spans="1:23" x14ac:dyDescent="0.25">
      <c r="A9">
        <v>7</v>
      </c>
      <c r="B9">
        <f t="shared" si="0"/>
        <v>0.16588226561971325</v>
      </c>
      <c r="D9" s="15"/>
      <c r="E9" s="8"/>
      <c r="F9" s="8"/>
      <c r="G9" s="8"/>
      <c r="H9" s="8"/>
      <c r="I9" s="8"/>
      <c r="J9" s="9"/>
    </row>
    <row r="10" spans="1:23" x14ac:dyDescent="0.25">
      <c r="A10">
        <v>8</v>
      </c>
      <c r="B10">
        <f t="shared" si="0"/>
        <v>0.17970578775468932</v>
      </c>
      <c r="D10" s="7" t="s">
        <v>28</v>
      </c>
      <c r="E10" s="8"/>
      <c r="F10" s="8"/>
      <c r="G10" s="8"/>
      <c r="H10" s="8"/>
      <c r="I10" s="8"/>
      <c r="J10" s="9"/>
    </row>
    <row r="11" spans="1:23" x14ac:dyDescent="0.25">
      <c r="A11">
        <v>9</v>
      </c>
      <c r="B11">
        <f t="shared" si="0"/>
        <v>0.15973847800416824</v>
      </c>
      <c r="D11" s="15">
        <f>D5*D2*(1-D2)</f>
        <v>4.8</v>
      </c>
      <c r="E11" s="8"/>
      <c r="F11" s="8"/>
      <c r="G11" s="8"/>
      <c r="H11" s="8"/>
      <c r="I11" s="8"/>
      <c r="J11" s="9"/>
    </row>
    <row r="12" spans="1:23" ht="15.75" thickBot="1" x14ac:dyDescent="0.3">
      <c r="A12">
        <v>10</v>
      </c>
      <c r="B12">
        <f t="shared" si="0"/>
        <v>0.11714155053639005</v>
      </c>
      <c r="D12" s="10"/>
      <c r="E12" s="11"/>
      <c r="F12" s="11"/>
      <c r="G12" s="11"/>
      <c r="H12" s="11"/>
      <c r="I12" s="11"/>
      <c r="J12" s="12"/>
    </row>
    <row r="13" spans="1:23" x14ac:dyDescent="0.25">
      <c r="A13">
        <v>11</v>
      </c>
      <c r="B13">
        <f t="shared" si="0"/>
        <v>7.0994879112963649E-2</v>
      </c>
      <c r="D13" s="35" t="s">
        <v>34</v>
      </c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6"/>
    </row>
    <row r="14" spans="1:23" x14ac:dyDescent="0.25">
      <c r="A14">
        <v>12</v>
      </c>
      <c r="B14">
        <f t="shared" si="0"/>
        <v>3.5497439556481852E-2</v>
      </c>
      <c r="D14" s="7" t="s">
        <v>32</v>
      </c>
      <c r="E14" s="8">
        <f>B5</f>
        <v>1.2349690730879388E-2</v>
      </c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9"/>
    </row>
    <row r="15" spans="1:23" ht="15.75" thickBot="1" x14ac:dyDescent="0.3">
      <c r="A15">
        <v>13</v>
      </c>
      <c r="B15">
        <f t="shared" si="0"/>
        <v>1.4563052125736118E-2</v>
      </c>
      <c r="D15" s="10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2"/>
    </row>
    <row r="16" spans="1:23" x14ac:dyDescent="0.25">
      <c r="A16">
        <v>14</v>
      </c>
      <c r="B16">
        <f t="shared" si="0"/>
        <v>4.8543507085787125E-3</v>
      </c>
      <c r="D16" s="35" t="s">
        <v>35</v>
      </c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6"/>
    </row>
    <row r="17" spans="1:23" x14ac:dyDescent="0.25">
      <c r="A17">
        <v>15</v>
      </c>
      <c r="B17">
        <f t="shared" si="0"/>
        <v>1.2944935222876587E-3</v>
      </c>
      <c r="D17" s="7"/>
      <c r="E17" s="8">
        <f>SUM(B2:B8)</f>
        <v>0.25001067193782245</v>
      </c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9"/>
    </row>
    <row r="18" spans="1:23" ht="15.75" thickBot="1" x14ac:dyDescent="0.3">
      <c r="A18">
        <v>16</v>
      </c>
      <c r="B18">
        <f t="shared" si="0"/>
        <v>2.6968615047659553E-4</v>
      </c>
      <c r="D18" s="10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2"/>
    </row>
    <row r="19" spans="1:23" x14ac:dyDescent="0.25">
      <c r="A19">
        <v>17</v>
      </c>
      <c r="B19">
        <f t="shared" si="0"/>
        <v>4.2303709878681491E-5</v>
      </c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</row>
    <row r="20" spans="1:23" x14ac:dyDescent="0.25">
      <c r="A20">
        <v>18</v>
      </c>
      <c r="B20">
        <f t="shared" si="0"/>
        <v>4.7004122087423991E-6</v>
      </c>
      <c r="G20" s="8"/>
      <c r="I20" s="8"/>
      <c r="W20" s="8"/>
    </row>
    <row r="21" spans="1:23" x14ac:dyDescent="0.25">
      <c r="A21">
        <v>19</v>
      </c>
      <c r="B21">
        <f t="shared" si="0"/>
        <v>3.2985348833280063E-7</v>
      </c>
      <c r="G21" s="8"/>
      <c r="I21" s="8"/>
    </row>
    <row r="22" spans="1:23" x14ac:dyDescent="0.25">
      <c r="A22">
        <v>20</v>
      </c>
      <c r="B22">
        <f t="shared" si="0"/>
        <v>1.0995116277760029E-8</v>
      </c>
    </row>
    <row r="25" spans="1:23" x14ac:dyDescent="0.25">
      <c r="J25" s="8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893D3-E494-4229-BB74-B2C892EE763A}">
  <dimension ref="A1:K33"/>
  <sheetViews>
    <sheetView tabSelected="1" topLeftCell="A40" workbookViewId="0">
      <selection activeCell="G41" sqref="G41"/>
    </sheetView>
  </sheetViews>
  <sheetFormatPr defaultRowHeight="15" x14ac:dyDescent="0.25"/>
  <cols>
    <col min="5" max="5" width="20.5703125" customWidth="1"/>
    <col min="6" max="6" width="17.7109375" customWidth="1"/>
    <col min="7" max="7" width="18" customWidth="1"/>
    <col min="9" max="9" width="31.140625" customWidth="1"/>
    <col min="10" max="10" width="23.5703125" customWidth="1"/>
    <col min="11" max="11" width="12.140625" customWidth="1"/>
  </cols>
  <sheetData>
    <row r="1" spans="1:11" x14ac:dyDescent="0.25">
      <c r="A1" s="3" t="s">
        <v>3</v>
      </c>
      <c r="B1" s="3" t="s">
        <v>1</v>
      </c>
      <c r="C1" s="3" t="s">
        <v>2</v>
      </c>
      <c r="E1" s="4" t="s">
        <v>33</v>
      </c>
      <c r="F1" s="20" t="s">
        <v>4</v>
      </c>
      <c r="G1" s="5"/>
      <c r="H1" s="5"/>
      <c r="I1" s="20" t="s">
        <v>22</v>
      </c>
      <c r="J1" s="20" t="s">
        <v>23</v>
      </c>
      <c r="K1" s="6"/>
    </row>
    <row r="2" spans="1:11" x14ac:dyDescent="0.25">
      <c r="A2">
        <v>1</v>
      </c>
      <c r="B2">
        <v>167.01</v>
      </c>
      <c r="C2">
        <v>165.52</v>
      </c>
      <c r="E2" s="15"/>
      <c r="F2" s="8" t="s">
        <v>53</v>
      </c>
      <c r="G2" s="8">
        <f>AVERAGE(B:B)</f>
        <v>171.233</v>
      </c>
      <c r="H2" s="8"/>
      <c r="I2" s="8">
        <v>10</v>
      </c>
      <c r="J2" s="8">
        <v>10</v>
      </c>
      <c r="K2" s="9"/>
    </row>
    <row r="3" spans="1:11" x14ac:dyDescent="0.25">
      <c r="A3">
        <v>2</v>
      </c>
      <c r="B3">
        <v>172.77</v>
      </c>
      <c r="C3">
        <v>187.53</v>
      </c>
      <c r="E3" s="15"/>
      <c r="F3" s="8" t="s">
        <v>54</v>
      </c>
      <c r="G3" s="8">
        <f>AVERAGE(C:C)</f>
        <v>174.36600000000001</v>
      </c>
      <c r="H3" s="8"/>
      <c r="I3" s="8"/>
      <c r="J3" s="8"/>
      <c r="K3" s="9"/>
    </row>
    <row r="4" spans="1:11" x14ac:dyDescent="0.25">
      <c r="A4">
        <v>3</v>
      </c>
      <c r="B4">
        <v>168.31</v>
      </c>
      <c r="C4">
        <v>179.53</v>
      </c>
      <c r="E4" s="15"/>
      <c r="F4" s="8"/>
      <c r="G4" s="8"/>
      <c r="H4" s="8"/>
      <c r="I4" s="8"/>
      <c r="J4" s="8"/>
      <c r="K4" s="9"/>
    </row>
    <row r="5" spans="1:11" x14ac:dyDescent="0.25">
      <c r="A5">
        <v>4</v>
      </c>
      <c r="B5">
        <v>169.66</v>
      </c>
      <c r="C5">
        <v>175.57</v>
      </c>
      <c r="E5" s="15"/>
      <c r="F5" s="13" t="s">
        <v>5</v>
      </c>
      <c r="G5" s="8"/>
      <c r="H5" s="8"/>
      <c r="I5" s="8"/>
      <c r="J5" s="8"/>
      <c r="K5" s="9"/>
    </row>
    <row r="6" spans="1:11" x14ac:dyDescent="0.25">
      <c r="A6">
        <v>5</v>
      </c>
      <c r="B6">
        <v>169.95</v>
      </c>
      <c r="C6">
        <v>177.86</v>
      </c>
      <c r="E6" s="15"/>
      <c r="F6" s="8" t="s">
        <v>51</v>
      </c>
      <c r="G6" s="8">
        <f>_xlfn.STDEV.S(B:B)</f>
        <v>2.8384543916246661</v>
      </c>
      <c r="H6" s="8"/>
      <c r="I6" s="8"/>
      <c r="J6" s="8"/>
      <c r="K6" s="9"/>
    </row>
    <row r="7" spans="1:11" x14ac:dyDescent="0.25">
      <c r="A7">
        <v>6</v>
      </c>
      <c r="B7">
        <v>171.22</v>
      </c>
      <c r="C7">
        <v>179.22</v>
      </c>
      <c r="E7" s="15"/>
      <c r="F7" s="8" t="s">
        <v>50</v>
      </c>
      <c r="G7" s="8">
        <f>_xlfn.STDEV.S(C:C)</f>
        <v>7.2329204183218962</v>
      </c>
      <c r="H7" s="8"/>
      <c r="I7" s="8"/>
      <c r="J7" s="8"/>
      <c r="K7" s="9"/>
    </row>
    <row r="8" spans="1:11" x14ac:dyDescent="0.25">
      <c r="A8">
        <v>7</v>
      </c>
      <c r="B8">
        <v>169.6</v>
      </c>
      <c r="C8">
        <v>173.39</v>
      </c>
      <c r="E8" s="15"/>
      <c r="F8" s="8"/>
      <c r="G8" s="8"/>
      <c r="H8" s="8"/>
      <c r="I8" s="8"/>
      <c r="J8" s="8"/>
      <c r="K8" s="9"/>
    </row>
    <row r="9" spans="1:11" x14ac:dyDescent="0.25">
      <c r="A9">
        <v>8</v>
      </c>
      <c r="B9">
        <v>173.47</v>
      </c>
      <c r="C9">
        <v>173.44</v>
      </c>
      <c r="E9" s="15"/>
      <c r="F9" s="13" t="s">
        <v>28</v>
      </c>
      <c r="G9" s="8"/>
      <c r="H9" s="8"/>
      <c r="I9" s="8"/>
      <c r="J9" s="8"/>
      <c r="K9" s="9"/>
    </row>
    <row r="10" spans="1:11" x14ac:dyDescent="0.25">
      <c r="A10">
        <v>9</v>
      </c>
      <c r="B10">
        <v>174.47</v>
      </c>
      <c r="C10">
        <v>167.65</v>
      </c>
      <c r="E10" s="15"/>
      <c r="F10" s="8" t="s">
        <v>52</v>
      </c>
      <c r="G10" s="8">
        <f>_xlfn.VAR.S(B:B)</f>
        <v>8.0568233333333534</v>
      </c>
      <c r="H10" s="8"/>
      <c r="I10" s="8"/>
      <c r="J10" s="8"/>
      <c r="K10" s="9"/>
    </row>
    <row r="11" spans="1:11" x14ac:dyDescent="0.25">
      <c r="A11">
        <v>10</v>
      </c>
      <c r="B11">
        <v>175.87</v>
      </c>
      <c r="C11">
        <v>163.95</v>
      </c>
      <c r="E11" s="15"/>
      <c r="F11" s="8" t="s">
        <v>2</v>
      </c>
      <c r="G11" s="8">
        <f>_xlfn.VAR.S(C:C)</f>
        <v>52.315137777777792</v>
      </c>
      <c r="H11" s="8"/>
      <c r="I11" s="8"/>
      <c r="J11" s="8"/>
      <c r="K11" s="9"/>
    </row>
    <row r="12" spans="1:11" x14ac:dyDescent="0.25">
      <c r="E12" s="15"/>
      <c r="F12" s="8"/>
      <c r="G12" s="8"/>
      <c r="H12" s="8"/>
      <c r="I12" s="8"/>
      <c r="J12" s="8"/>
      <c r="K12" s="9"/>
    </row>
    <row r="13" spans="1:11" x14ac:dyDescent="0.25">
      <c r="E13" s="15"/>
      <c r="F13" s="13" t="s">
        <v>11</v>
      </c>
      <c r="G13" s="18" t="s">
        <v>6</v>
      </c>
      <c r="H13" s="18" t="s">
        <v>7</v>
      </c>
      <c r="I13" s="18" t="s">
        <v>8</v>
      </c>
      <c r="J13" s="18" t="s">
        <v>9</v>
      </c>
      <c r="K13" s="19" t="s">
        <v>10</v>
      </c>
    </row>
    <row r="14" spans="1:11" x14ac:dyDescent="0.25">
      <c r="E14" s="15"/>
      <c r="F14" s="8" t="s">
        <v>1</v>
      </c>
      <c r="G14" s="8">
        <f>_xlfn.QUARTILE.INC(B:B,0)</f>
        <v>167.01</v>
      </c>
      <c r="H14" s="8">
        <f>_xlfn.QUARTILE.INC(B:B,1)</f>
        <v>169.61500000000001</v>
      </c>
      <c r="I14" s="8">
        <f>_xlfn.QUARTILE.INC(B:B,2)</f>
        <v>170.58499999999998</v>
      </c>
      <c r="J14" s="8">
        <f>_xlfn.QUARTILE.INC(B:B,3)</f>
        <v>173.29500000000002</v>
      </c>
      <c r="K14" s="9">
        <f>_xlfn.QUARTILE.INC(B:B,4)</f>
        <v>175.87</v>
      </c>
    </row>
    <row r="15" spans="1:11" ht="15.75" thickBot="1" x14ac:dyDescent="0.3">
      <c r="E15" s="15"/>
      <c r="F15" s="8" t="s">
        <v>2</v>
      </c>
      <c r="G15" s="8">
        <f>_xlfn.QUARTILE.INC(C:C,0)</f>
        <v>163.95</v>
      </c>
      <c r="H15" s="8">
        <f>_xlfn.QUARTILE.INC(C:C,1)</f>
        <v>169.08500000000001</v>
      </c>
      <c r="I15" s="8">
        <f>_xlfn.QUARTILE.INC(C:C,2)</f>
        <v>174.505</v>
      </c>
      <c r="J15" s="8">
        <f>_xlfn.QUARTILE.INC(C:C,3)</f>
        <v>178.88</v>
      </c>
      <c r="K15" s="9">
        <f>_xlfn.QUARTILE.INC(C:C,4)</f>
        <v>187.53</v>
      </c>
    </row>
    <row r="16" spans="1:11" x14ac:dyDescent="0.25">
      <c r="D16" s="21"/>
      <c r="E16" s="22"/>
      <c r="F16" s="22"/>
      <c r="G16" s="22"/>
      <c r="H16" s="22"/>
      <c r="I16" s="22"/>
      <c r="J16" s="22"/>
      <c r="K16" s="23"/>
    </row>
    <row r="17" spans="4:11" x14ac:dyDescent="0.25">
      <c r="D17" s="24" t="s">
        <v>34</v>
      </c>
      <c r="E17" s="25" t="s">
        <v>14</v>
      </c>
      <c r="F17" s="25" t="s">
        <v>12</v>
      </c>
      <c r="G17" s="25" t="s">
        <v>27</v>
      </c>
      <c r="H17" s="25" t="s">
        <v>13</v>
      </c>
      <c r="I17" s="25" t="s">
        <v>25</v>
      </c>
      <c r="J17" s="25" t="s">
        <v>20</v>
      </c>
      <c r="K17" s="26"/>
    </row>
    <row r="18" spans="4:11" x14ac:dyDescent="0.25">
      <c r="D18" s="27"/>
      <c r="E18" s="25" t="s">
        <v>45</v>
      </c>
      <c r="F18" s="28">
        <v>-1.833</v>
      </c>
      <c r="H18" s="28"/>
      <c r="I18" s="28"/>
      <c r="J18" s="28" t="s">
        <v>24</v>
      </c>
      <c r="K18" s="26"/>
    </row>
    <row r="19" spans="4:11" x14ac:dyDescent="0.25">
      <c r="D19" s="27"/>
      <c r="E19" s="25" t="s">
        <v>16</v>
      </c>
      <c r="F19" s="28">
        <f>(G2-172)/(G6/SQRT(I2))</f>
        <v>-0.85450270841267684</v>
      </c>
      <c r="G19" s="28"/>
      <c r="H19" s="28"/>
      <c r="I19" s="28"/>
      <c r="J19" s="28"/>
      <c r="K19" s="26"/>
    </row>
    <row r="20" spans="4:11" x14ac:dyDescent="0.25">
      <c r="D20" s="27"/>
      <c r="E20" s="25" t="s">
        <v>17</v>
      </c>
      <c r="F20" s="28">
        <f>_xlfn.T.DIST(F19,I2-1,TRUE)</f>
        <v>0.20749623600375783</v>
      </c>
      <c r="G20" s="28"/>
      <c r="H20" s="28"/>
      <c r="I20" s="28"/>
      <c r="J20" s="28"/>
      <c r="K20" s="26"/>
    </row>
    <row r="21" spans="4:11" x14ac:dyDescent="0.25">
      <c r="D21" s="27"/>
      <c r="E21" s="28"/>
      <c r="F21" s="28"/>
      <c r="G21" s="28"/>
      <c r="H21" s="28"/>
      <c r="I21" s="28"/>
      <c r="J21" s="28"/>
      <c r="K21" s="26"/>
    </row>
    <row r="22" spans="4:11" x14ac:dyDescent="0.25">
      <c r="D22" s="27"/>
      <c r="E22" s="28" t="s">
        <v>18</v>
      </c>
      <c r="F22" s="28"/>
      <c r="G22" s="28"/>
      <c r="H22" s="28"/>
      <c r="I22" s="28"/>
      <c r="J22" s="28"/>
      <c r="K22" s="26"/>
    </row>
    <row r="23" spans="4:11" x14ac:dyDescent="0.25">
      <c r="D23" s="27"/>
      <c r="E23" s="28"/>
      <c r="F23" s="28"/>
      <c r="G23" s="28"/>
      <c r="H23" s="28"/>
      <c r="I23" s="28"/>
      <c r="J23" s="28"/>
      <c r="K23" s="26"/>
    </row>
    <row r="24" spans="4:11" ht="15.75" thickBot="1" x14ac:dyDescent="0.3">
      <c r="D24" s="29"/>
      <c r="E24" s="30"/>
      <c r="F24" s="30"/>
      <c r="G24" s="30"/>
      <c r="H24" s="30"/>
      <c r="I24" s="30"/>
      <c r="J24" s="30"/>
      <c r="K24" s="31"/>
    </row>
    <row r="25" spans="4:11" x14ac:dyDescent="0.25">
      <c r="D25" s="4" t="s">
        <v>35</v>
      </c>
      <c r="E25" s="20" t="s">
        <v>58</v>
      </c>
      <c r="F25" s="20" t="s">
        <v>12</v>
      </c>
      <c r="G25" s="20" t="s">
        <v>19</v>
      </c>
      <c r="H25" s="20" t="s">
        <v>13</v>
      </c>
      <c r="I25" s="20" t="s">
        <v>21</v>
      </c>
      <c r="J25" s="20" t="s">
        <v>20</v>
      </c>
      <c r="K25" s="6"/>
    </row>
    <row r="26" spans="4:11" x14ac:dyDescent="0.25">
      <c r="D26" s="15"/>
      <c r="E26" s="13" t="s">
        <v>46</v>
      </c>
      <c r="F26" s="8">
        <v>2.262</v>
      </c>
      <c r="G26" s="8"/>
      <c r="H26" s="8"/>
      <c r="I26" s="8"/>
      <c r="J26" s="13" t="s">
        <v>47</v>
      </c>
      <c r="K26" s="32">
        <v>9</v>
      </c>
    </row>
    <row r="27" spans="4:11" x14ac:dyDescent="0.25">
      <c r="D27" s="15"/>
      <c r="E27" s="13" t="s">
        <v>16</v>
      </c>
      <c r="F27" s="8">
        <f>(G2-G3)/SQRT(G10/I2+G11/J2)</f>
        <v>-1.2750956174740777</v>
      </c>
      <c r="G27" s="33" t="s">
        <v>56</v>
      </c>
      <c r="H27" s="8">
        <v>1.2750956170000001</v>
      </c>
      <c r="I27" s="8"/>
      <c r="J27" s="8"/>
      <c r="K27" s="9"/>
    </row>
    <row r="28" spans="4:11" x14ac:dyDescent="0.25">
      <c r="D28" s="15"/>
      <c r="E28" s="13" t="s">
        <v>17</v>
      </c>
      <c r="F28" s="8">
        <f>_xlfn.T.DIST(F27,9,TRUE)* 2</f>
        <v>0.23420611517161363</v>
      </c>
      <c r="G28" s="8"/>
      <c r="H28" s="8"/>
      <c r="I28" s="8"/>
      <c r="J28" s="8"/>
      <c r="K28" s="9"/>
    </row>
    <row r="29" spans="4:11" x14ac:dyDescent="0.25">
      <c r="D29" s="15"/>
      <c r="E29" s="8"/>
      <c r="F29" s="8"/>
      <c r="G29" s="8"/>
      <c r="H29" s="8"/>
      <c r="I29" s="8"/>
      <c r="J29" s="8"/>
      <c r="K29" s="9"/>
    </row>
    <row r="30" spans="4:11" x14ac:dyDescent="0.25">
      <c r="D30" s="15"/>
      <c r="E30" s="8" t="s">
        <v>26</v>
      </c>
      <c r="F30" s="8"/>
      <c r="G30" s="8"/>
      <c r="H30" s="8"/>
      <c r="I30" s="8"/>
      <c r="J30" s="8"/>
      <c r="K30" s="9"/>
    </row>
    <row r="31" spans="4:11" x14ac:dyDescent="0.25">
      <c r="D31" s="15"/>
      <c r="E31" s="8"/>
      <c r="F31" s="8"/>
      <c r="G31" s="8"/>
      <c r="H31" s="8"/>
      <c r="I31" s="8"/>
      <c r="J31" s="8"/>
      <c r="K31" s="9"/>
    </row>
    <row r="32" spans="4:11" x14ac:dyDescent="0.25">
      <c r="D32" s="15"/>
      <c r="E32" s="8"/>
      <c r="F32" s="8"/>
      <c r="G32" s="8"/>
      <c r="H32" s="8"/>
      <c r="I32" s="8"/>
      <c r="J32" s="8"/>
      <c r="K32" s="9"/>
    </row>
    <row r="33" spans="4:11" ht="15.75" thickBot="1" x14ac:dyDescent="0.3">
      <c r="D33" s="10"/>
      <c r="E33" s="11"/>
      <c r="F33" s="11"/>
      <c r="G33" s="11"/>
      <c r="H33" s="11"/>
      <c r="I33" s="11"/>
      <c r="J33" s="11"/>
      <c r="K33" s="12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3</vt:i4>
      </vt:variant>
    </vt:vector>
  </HeadingPairs>
  <TitlesOfParts>
    <vt:vector size="3" baseType="lpstr">
      <vt:lpstr>Z-test</vt:lpstr>
      <vt:lpstr>Binomialfördelningen</vt:lpstr>
      <vt:lpstr>t-test en - två grupper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Harje Widing</dc:creator>
  <cp:lastModifiedBy>Harje Widing</cp:lastModifiedBy>
  <dcterms:created xsi:type="dcterms:W3CDTF">2020-08-29T08:54:35Z</dcterms:created>
  <dcterms:modified xsi:type="dcterms:W3CDTF">2020-08-30T16:00:58Z</dcterms:modified>
</cp:coreProperties>
</file>