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noj Tiwari\2022\Sept 2022\26.09.2022\ATM, Acceptance Infrastructure and Card Statistics for the Month FEB 2022\"/>
    </mc:Choice>
  </mc:AlternateContent>
  <bookViews>
    <workbookView xWindow="0" yWindow="0" windowWidth="28800" windowHeight="11625"/>
  </bookViews>
  <sheets>
    <sheet name="Revised February 2022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1" i="2" l="1"/>
  <c r="C71" i="2"/>
  <c r="R14" i="2" l="1"/>
  <c r="R71" i="2" s="1"/>
  <c r="Q14" i="2"/>
  <c r="Q71" i="2" s="1"/>
  <c r="P14" i="2"/>
  <c r="P71" i="2" s="1"/>
  <c r="O14" i="2"/>
  <c r="O71" i="2" s="1"/>
  <c r="N14" i="2"/>
  <c r="N71" i="2" s="1"/>
  <c r="M14" i="2"/>
  <c r="M71" i="2" s="1"/>
  <c r="L14" i="2"/>
  <c r="L71" i="2" s="1"/>
  <c r="K14" i="2"/>
  <c r="K71" i="2" s="1"/>
  <c r="J14" i="2"/>
  <c r="J71" i="2" s="1"/>
  <c r="I14" i="2"/>
  <c r="I71" i="2" s="1"/>
  <c r="H14" i="2"/>
  <c r="H71" i="2" s="1"/>
  <c r="G14" i="2"/>
  <c r="G71" i="2" s="1"/>
  <c r="F14" i="2"/>
  <c r="F71" i="2" s="1"/>
  <c r="E14" i="2"/>
  <c r="E71" i="2" s="1"/>
</calcChain>
</file>

<file path=xl/sharedStrings.xml><?xml version="1.0" encoding="utf-8"?>
<sst xmlns="http://schemas.openxmlformats.org/spreadsheetml/2006/main" count="108" uniqueCount="99">
  <si>
    <t>Bank Name</t>
  </si>
  <si>
    <t>PoS</t>
  </si>
  <si>
    <t>Micro ATMs</t>
  </si>
  <si>
    <t>Bharat QR</t>
  </si>
  <si>
    <t>Credit Cards</t>
  </si>
  <si>
    <t>Debit Cards</t>
  </si>
  <si>
    <t>On-site</t>
  </si>
  <si>
    <t>Off-site</t>
  </si>
  <si>
    <t>On-line</t>
  </si>
  <si>
    <t>Off-line</t>
  </si>
  <si>
    <t>No. of outstanding cards as at the end of the month</t>
  </si>
  <si>
    <t>No. of Transactions (Actuals)</t>
  </si>
  <si>
    <t>Value of transactions
(Rupees Lakh)</t>
  </si>
  <si>
    <t>No. of Transactions
(Actuals)</t>
  </si>
  <si>
    <t>ATM</t>
  </si>
  <si>
    <t>Scheduled Commercial Banks</t>
  </si>
  <si>
    <t>Public Sector Banks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</si>
  <si>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</si>
  <si>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</si>
  <si>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</si>
  <si>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</si>
  <si>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</si>
  <si>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</si>
  <si>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</si>
  <si>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</si>
  <si>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</si>
  <si>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STATE BANK OF INDIA</t>
  </si>
  <si>
    <t>UCO BANK</t>
  </si>
  <si>
    <t>UNION BANK OF INDIA</t>
  </si>
  <si>
    <t>Private Sector Banks</t>
  </si>
  <si>
    <t>AXIS BANK LTD</t>
  </si>
  <si>
    <t>BANDHAN BANK LTD</t>
  </si>
  <si>
    <t>CATHOLIC SYRIAN BANK LTD</t>
  </si>
  <si>
    <t>CITY UNION BANK</t>
  </si>
  <si>
    <t>DCB BANK LTD</t>
  </si>
  <si>
    <t>DHANALAKSHMI BANK LTD</t>
  </si>
  <si>
    <t>FEDERAL BANK LTD</t>
  </si>
  <si>
    <t>HDFC BANK LTD</t>
  </si>
  <si>
    <t>ICICI BANK LTD</t>
  </si>
  <si>
    <t>IDBI LTD</t>
  </si>
  <si>
    <t>IDFC Bank Limited</t>
  </si>
  <si>
    <t>INDUSIND BANK LTD</t>
  </si>
  <si>
    <t>JAMMU AND KASHMIR BANK</t>
  </si>
  <si>
    <t>KARNATAKA BANK LTD</t>
  </si>
  <si>
    <t>KARUR VYSYA BANK LTD</t>
  </si>
  <si>
    <t>KOTAK MAHINDRA BANK LTD</t>
  </si>
  <si>
    <t>RATNAKAR BANK LIMITED</t>
  </si>
  <si>
    <t>SOUTH INDIAN BANK</t>
  </si>
  <si>
    <t>TAMILNAD MERCANTILE BANK LTD</t>
  </si>
  <si>
    <t>YES BANK LTD</t>
  </si>
  <si>
    <t>Foreign Banks</t>
  </si>
  <si>
    <t>AMERICAN EXPRESS</t>
  </si>
  <si>
    <t>BANK OF AMERICA</t>
  </si>
  <si>
    <t>BARCLAYS BANK PLC</t>
  </si>
  <si>
    <t>CITI BANK</t>
  </si>
  <si>
    <t>DBS BANK</t>
  </si>
  <si>
    <t>DEUTSCHE BANK LTD</t>
  </si>
  <si>
    <t>HONGKONG AND SHANGHAI BKG CORPN</t>
  </si>
  <si>
    <t>SBM Bank India</t>
  </si>
  <si>
    <t xml:space="preserve"> </t>
  </si>
  <si>
    <t>STANDARD CHARTERED BANK LTD</t>
  </si>
  <si>
    <t>Payment Banks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</si>
  <si>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</si>
  <si>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</si>
  <si>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</si>
  <si>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</si>
  <si>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</si>
  <si>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</si>
  <si>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Small Finance Banks</t>
  </si>
  <si>
    <t>AU SMALL FINANCE BANK LIMITED</t>
  </si>
  <si>
    <t>CAPITAL SMALL FINANCE BANK LIMITED</t>
  </si>
  <si>
    <t>FINCARE SMALL FINANCE BANK LIMITED</t>
  </si>
  <si>
    <t>EQUITAS SMALL FINANCE BANK LIMITED</t>
  </si>
  <si>
    <t>ESAF SMALL FINANCE BANK LIMITED</t>
  </si>
  <si>
    <t>JANA SMALL FINANCE BANK LIMITED</t>
  </si>
  <si>
    <t>NORTH EAST SMALL FINANCE BANK LIMITED</t>
  </si>
  <si>
    <t>SURYODAY SMALL FINANCE BANK LIMITED</t>
  </si>
  <si>
    <t>UJJIVAN SMALL FINANCE BANK LIMITED</t>
  </si>
  <si>
    <t>UNITY SMALL FINANCE BANK LIMITED</t>
  </si>
  <si>
    <t>UTKARSH SMALL FINANCE BANK LIMITED</t>
  </si>
  <si>
    <t>Total</t>
  </si>
  <si>
    <t>Number of POS deployed online by the bank</t>
  </si>
  <si>
    <t>Number of POS deployed offline by the bank</t>
  </si>
  <si>
    <t>Number of Micro ATMs deployed by the bank</t>
  </si>
  <si>
    <t>Number of Bharat QR deployed by the bank</t>
  </si>
  <si>
    <t>Total number of credit cards issued outstanding (after adjusting the number of cards withdrawan/cancelled).</t>
  </si>
  <si>
    <t>Total number of financial transactions done by the credit card issued by the bank at ATMs</t>
  </si>
  <si>
    <t>Total number of financial transactions done by the credit card issued by the bank at POS terminals</t>
  </si>
  <si>
    <t>Total value of financial transactions done by the credit card issued by the bank at ATMs</t>
  </si>
  <si>
    <t>Total value of financial transactions done by the credit card issued by the bank at POS terminals.</t>
  </si>
  <si>
    <t>Total number of debit cards issued outstanding (after adjusting the number of cards withdrawan/cancelled).</t>
  </si>
  <si>
    <t>Total number of financial transactions done by the debit card issued by the bank at ATMs</t>
  </si>
  <si>
    <t>Total number of financial transactions done by the debit card issued by the bank at POS terminals</t>
  </si>
  <si>
    <t>Total value of financial transactions done by the debit card issued by the bank at ATMs</t>
  </si>
  <si>
    <t>Total value of financial transactions done by the debit card issued by the bank at POS terminals.</t>
  </si>
  <si>
    <t>ATMs &amp; CRMs</t>
  </si>
  <si>
    <t>Number of ATMs &amp; CRMs deployed on site by the bank.</t>
  </si>
  <si>
    <t>Number of ATMs &amp; CRMs deployed off site by the bank.</t>
  </si>
  <si>
    <t>ATM, Acceptance Infrastructure and Card Statistics - February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</si>
</sst>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1" fontId="2" fillId="2" borderId="1" xfId="1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right" vertical="center"/>
    </xf>
    <xf numFmtId="1" fontId="3" fillId="0" borderId="1" xfId="0" applyNumberFormat="1" applyFont="1" applyBorder="1" applyAlignment="1">
      <alignment horizontal="right"/>
    </xf>
    <xf numFmtId="1" fontId="3" fillId="2" borderId="1" xfId="0" applyNumberFormat="1" applyFont="1" applyFill="1" applyBorder="1" applyAlignment="1">
      <alignment horizontal="right"/>
    </xf>
    <xf numFmtId="1" fontId="3" fillId="2" borderId="2" xfId="0" applyNumberFormat="1" applyFont="1" applyFill="1" applyBorder="1" applyAlignment="1">
      <alignment horizontal="right"/>
    </xf>
    <xf numFmtId="1" fontId="3" fillId="2" borderId="1" xfId="0" applyNumberFormat="1" applyFont="1" applyFill="1" applyBorder="1"/>
    <xf numFmtId="1" fontId="3" fillId="2" borderId="0" xfId="0" applyNumberFormat="1" applyFont="1" applyFill="1"/>
    <xf numFmtId="1" fontId="5" fillId="2" borderId="1" xfId="0" applyNumberFormat="1" applyFont="1" applyFill="1" applyBorder="1" applyAlignment="1">
      <alignment horizontal="right" vertical="center"/>
    </xf>
    <xf numFmtId="1" fontId="3" fillId="2" borderId="0" xfId="0" applyNumberFormat="1" applyFont="1" applyFill="1" applyAlignment="1" applyProtection="1">
      <alignment horizontal="center"/>
      <protection locked="0"/>
    </xf>
    <xf numFmtId="1" fontId="3" fillId="2" borderId="0" xfId="0" applyNumberFormat="1" applyFont="1" applyFill="1" applyAlignment="1">
      <alignment horizontal="center"/>
    </xf>
    <xf numFmtId="1" fontId="5" fillId="2" borderId="1" xfId="0" applyNumberFormat="1" applyFont="1" applyFill="1" applyBorder="1" applyAlignment="1">
      <alignment vertical="center"/>
    </xf>
    <xf numFmtId="1" fontId="1" fillId="2" borderId="1" xfId="0" applyNumberFormat="1" applyFont="1" applyFill="1" applyBorder="1" applyAlignment="1">
      <alignment horizontal="left"/>
    </xf>
    <xf numFmtId="1" fontId="3" fillId="2" borderId="3" xfId="0" applyNumberFormat="1" applyFont="1" applyFill="1" applyBorder="1" applyAlignment="1">
      <alignment horizontal="right"/>
    </xf>
    <xf numFmtId="1" fontId="3" fillId="2" borderId="1" xfId="0" applyNumberFormat="1" applyFont="1" applyFill="1" applyBorder="1" applyAlignment="1">
      <alignment horizontal="left"/>
    </xf>
    <xf numFmtId="1" fontId="6" fillId="2" borderId="1" xfId="0" applyNumberFormat="1" applyFont="1" applyFill="1" applyBorder="1" applyAlignment="1">
      <alignment horizontal="left"/>
    </xf>
    <xf numFmtId="1" fontId="3" fillId="2" borderId="3" xfId="0" applyNumberFormat="1" applyFont="1" applyFill="1" applyBorder="1"/>
    <xf numFmtId="1" fontId="5" fillId="2" borderId="0" xfId="0" applyNumberFormat="1" applyFont="1" applyFill="1" applyAlignment="1">
      <alignment horizontal="center"/>
    </xf>
    <xf numFmtId="1" fontId="2" fillId="2" borderId="1" xfId="0" applyNumberFormat="1" applyFont="1" applyFill="1" applyBorder="1" applyAlignment="1">
      <alignment horizontal="left"/>
    </xf>
    <xf numFmtId="1" fontId="5" fillId="2" borderId="0" xfId="0" applyNumberFormat="1" applyFont="1" applyFill="1"/>
    <xf numFmtId="0" fontId="1" fillId="2" borderId="1" xfId="0" applyFont="1" applyFill="1" applyBorder="1" applyAlignment="1">
      <alignment horizontal="left"/>
    </xf>
    <xf numFmtId="1" fontId="5" fillId="0" borderId="1" xfId="0" applyNumberFormat="1" applyFont="1" applyFill="1" applyBorder="1" applyAlignment="1">
      <alignment horizontal="right" vertical="center"/>
    </xf>
    <xf numFmtId="1" fontId="3" fillId="0" borderId="2" xfId="0" applyNumberFormat="1" applyFont="1" applyFill="1" applyBorder="1" applyAlignment="1">
      <alignment horizontal="right"/>
    </xf>
    <xf numFmtId="1" fontId="3" fillId="0" borderId="1" xfId="0" applyNumberFormat="1" applyFont="1" applyFill="1" applyBorder="1"/>
    <xf numFmtId="1" fontId="3" fillId="0" borderId="3" xfId="0" applyNumberFormat="1" applyFont="1" applyFill="1" applyBorder="1" applyAlignment="1">
      <alignment horizontal="right"/>
    </xf>
    <xf numFmtId="1" fontId="2" fillId="2" borderId="1" xfId="1" applyNumberFormat="1" applyFont="1" applyFill="1" applyBorder="1" applyAlignment="1" applyProtection="1">
      <alignment horizontal="center" vertical="center"/>
      <protection locked="0"/>
    </xf>
    <xf numFmtId="1" fontId="2" fillId="2" borderId="1" xfId="1" applyNumberFormat="1" applyFont="1" applyFill="1" applyBorder="1" applyAlignment="1">
      <alignment horizontal="center" vertical="center"/>
    </xf>
    <xf numFmtId="1" fontId="2" fillId="2" borderId="1" xfId="1" applyNumberFormat="1" applyFont="1" applyFill="1" applyBorder="1" applyAlignment="1">
      <alignment horizontal="center" vertical="center" wrapText="1"/>
    </xf>
    <xf numFmtId="1" fontId="4" fillId="2" borderId="1" xfId="1" applyNumberFormat="1" applyFont="1" applyFill="1" applyBorder="1" applyAlignment="1">
      <alignment horizontal="center" vertical="center" wrapText="1"/>
    </xf>
    <xf numFmtId="1" fontId="4" fillId="2" borderId="1" xfId="1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1" fontId="7" fillId="2" borderId="2" xfId="1" applyNumberFormat="1" applyFont="1" applyFill="1" applyBorder="1" applyAlignment="1">
      <alignment horizontal="center" vertical="center" wrapText="1"/>
    </xf>
    <xf numFmtId="1" fontId="7" fillId="2" borderId="4" xfId="1" applyNumberFormat="1" applyFont="1" applyFill="1" applyBorder="1" applyAlignment="1">
      <alignment horizontal="center" vertical="center" wrapText="1"/>
    </xf>
    <xf numFmtId="1" fontId="7" fillId="2" borderId="3" xfId="1" applyNumberFormat="1" applyFont="1" applyFill="1" applyBorder="1" applyAlignment="1">
      <alignment horizontal="center" vertical="center" wrapText="1"/>
    </xf>
    <xf numFmtId="1" fontId="4" fillId="2" borderId="1" xfId="1" applyNumberFormat="1" applyFont="1" applyFill="1" applyBorder="1" applyAlignment="1">
      <alignment vertical="center" wrapText="1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BI/Card%20Statistics/Data/2022%20Feb/2022%20Fe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letin Format"/>
      <sheetName val="Interim Data-Current Month"/>
      <sheetName val="Regular Data-Current Month"/>
      <sheetName val="Inconsistency"/>
      <sheetName val="Difference in %"/>
      <sheetName val="Difference in Actual"/>
      <sheetName val="Bankwise Variation"/>
      <sheetName val="Sheet1"/>
      <sheetName val="WLAs"/>
      <sheetName val="RBI website Data Sheet format"/>
      <sheetName val="Interim Data-Previous Month"/>
      <sheetName val="Verification"/>
      <sheetName val="Contact"/>
      <sheetName val="Bankwise Email IDs"/>
    </sheetNames>
    <sheetDataSet>
      <sheetData sheetId="0"/>
      <sheetData sheetId="1">
        <row r="12">
          <cell r="B12">
            <v>154183</v>
          </cell>
          <cell r="C12">
            <v>26745992</v>
          </cell>
          <cell r="F12">
            <v>9412</v>
          </cell>
          <cell r="G12">
            <v>0</v>
          </cell>
          <cell r="I12">
            <v>115956</v>
          </cell>
          <cell r="J12">
            <v>337996880</v>
          </cell>
          <cell r="K12">
            <v>65873</v>
          </cell>
          <cell r="L12">
            <v>201316398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3293</v>
          </cell>
          <cell r="R12">
            <v>21275422</v>
          </cell>
          <cell r="S12">
            <v>5394224</v>
          </cell>
          <cell r="T12">
            <v>9505949071</v>
          </cell>
          <cell r="U12">
            <v>2859519</v>
          </cell>
          <cell r="V12">
            <v>3797270314</v>
          </cell>
          <cell r="W12">
            <v>5886</v>
          </cell>
          <cell r="X12">
            <v>91426006.489999995</v>
          </cell>
          <cell r="Y12">
            <v>0</v>
          </cell>
          <cell r="Z12">
            <v>0</v>
          </cell>
          <cell r="AA12">
            <v>18885716</v>
          </cell>
          <cell r="AB12">
            <v>88992125946</v>
          </cell>
          <cell r="AC12">
            <v>36269</v>
          </cell>
          <cell r="AD12">
            <v>35953960.68</v>
          </cell>
        </row>
      </sheetData>
      <sheetData sheetId="2">
        <row r="12">
          <cell r="G12">
            <v>14884</v>
          </cell>
          <cell r="H12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tabSelected="1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A2" sqref="A2"/>
    </sheetView>
  </sheetViews>
  <sheetFormatPr defaultColWidth="9.140625" defaultRowHeight="12.75" x14ac:dyDescent="0.2"/>
  <cols>
    <col min="1" max="1" width="3" style="10" bestFit="1" customWidth="1"/>
    <col min="2" max="2" width="41" style="7" bestFit="1" customWidth="1"/>
    <col min="3" max="4" width="7.42578125" style="7" bestFit="1" customWidth="1"/>
    <col min="5" max="5" width="8" style="7" bestFit="1" customWidth="1"/>
    <col min="6" max="6" width="4.42578125" style="7" bestFit="1" customWidth="1"/>
    <col min="7" max="7" width="7.42578125" style="7" customWidth="1"/>
    <col min="8" max="8" width="8.28515625" style="7" customWidth="1"/>
    <col min="9" max="9" width="10.85546875" style="7" customWidth="1"/>
    <col min="10" max="10" width="7" style="7" bestFit="1" customWidth="1"/>
    <col min="11" max="11" width="10" style="7" bestFit="1" customWidth="1"/>
    <col min="12" max="12" width="6" style="7" bestFit="1" customWidth="1"/>
    <col min="13" max="13" width="8" style="7" bestFit="1" customWidth="1"/>
    <col min="14" max="14" width="12.140625" style="7" customWidth="1"/>
    <col min="15" max="16" width="10" style="7" bestFit="1" customWidth="1"/>
    <col min="17" max="17" width="9" style="7" bestFit="1" customWidth="1"/>
    <col min="18" max="18" width="8" style="7" bestFit="1" customWidth="1"/>
    <col min="19" max="19" width="41" style="7" bestFit="1" customWidth="1"/>
    <col min="20" max="16384" width="9.140625" style="7"/>
  </cols>
  <sheetData>
    <row r="1" spans="1:18" x14ac:dyDescent="0.2">
      <c r="A1" s="9"/>
    </row>
    <row r="2" spans="1:18" x14ac:dyDescent="0.2">
      <c r="B2" s="25" t="s">
        <v>98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18" x14ac:dyDescent="0.2">
      <c r="B3" s="26" t="s">
        <v>0</v>
      </c>
      <c r="C3" s="27" t="s">
        <v>95</v>
      </c>
      <c r="D3" s="28"/>
      <c r="E3" s="27" t="s">
        <v>1</v>
      </c>
      <c r="F3" s="27"/>
      <c r="G3" s="27" t="s">
        <v>2</v>
      </c>
      <c r="H3" s="27" t="s">
        <v>3</v>
      </c>
      <c r="I3" s="26" t="s">
        <v>4</v>
      </c>
      <c r="J3" s="29"/>
      <c r="K3" s="29"/>
      <c r="L3" s="29"/>
      <c r="M3" s="29"/>
      <c r="N3" s="26" t="s">
        <v>5</v>
      </c>
      <c r="O3" s="29"/>
      <c r="P3" s="29"/>
      <c r="Q3" s="29"/>
      <c r="R3" s="29"/>
    </row>
    <row r="4" spans="1:18" ht="42.75" customHeight="1" x14ac:dyDescent="0.2">
      <c r="B4" s="26"/>
      <c r="C4" s="27" t="s">
        <v>6</v>
      </c>
      <c r="D4" s="27" t="s">
        <v>7</v>
      </c>
      <c r="E4" s="27" t="s">
        <v>8</v>
      </c>
      <c r="F4" s="27" t="s">
        <v>9</v>
      </c>
      <c r="G4" s="27"/>
      <c r="H4" s="27"/>
      <c r="I4" s="27" t="s">
        <v>10</v>
      </c>
      <c r="J4" s="27" t="s">
        <v>11</v>
      </c>
      <c r="K4" s="29"/>
      <c r="L4" s="27" t="s">
        <v>12</v>
      </c>
      <c r="M4" s="28"/>
      <c r="N4" s="27" t="s">
        <v>10</v>
      </c>
      <c r="O4" s="27" t="s">
        <v>13</v>
      </c>
      <c r="P4" s="28"/>
      <c r="Q4" s="27" t="s">
        <v>12</v>
      </c>
      <c r="R4" s="28"/>
    </row>
    <row r="5" spans="1:18" ht="36.75" customHeight="1" x14ac:dyDescent="0.2">
      <c r="B5" s="26"/>
      <c r="C5" s="27"/>
      <c r="D5" s="27"/>
      <c r="E5" s="27"/>
      <c r="F5" s="27"/>
      <c r="G5" s="27"/>
      <c r="H5" s="27"/>
      <c r="I5" s="27"/>
      <c r="J5" s="1" t="s">
        <v>14</v>
      </c>
      <c r="K5" s="1" t="s">
        <v>1</v>
      </c>
      <c r="L5" s="1" t="s">
        <v>14</v>
      </c>
      <c r="M5" s="1" t="s">
        <v>1</v>
      </c>
      <c r="N5" s="27"/>
      <c r="O5" s="1" t="s">
        <v>14</v>
      </c>
      <c r="P5" s="1" t="s">
        <v>1</v>
      </c>
      <c r="Q5" s="1" t="s">
        <v>14</v>
      </c>
      <c r="R5" s="1" t="s">
        <v>1</v>
      </c>
    </row>
    <row r="6" spans="1:18" x14ac:dyDescent="0.2">
      <c r="B6" s="26"/>
      <c r="C6" s="1">
        <v>1</v>
      </c>
      <c r="D6" s="1">
        <v>2</v>
      </c>
      <c r="E6" s="1">
        <v>3</v>
      </c>
      <c r="F6" s="1">
        <v>4</v>
      </c>
      <c r="G6" s="1">
        <v>5</v>
      </c>
      <c r="H6" s="1">
        <v>6</v>
      </c>
      <c r="I6" s="1">
        <v>7</v>
      </c>
      <c r="J6" s="1">
        <v>8</v>
      </c>
      <c r="K6" s="1">
        <v>9</v>
      </c>
      <c r="L6" s="1">
        <v>10</v>
      </c>
      <c r="M6" s="1">
        <v>11</v>
      </c>
      <c r="N6" s="1">
        <v>12</v>
      </c>
      <c r="O6" s="1">
        <v>13</v>
      </c>
      <c r="P6" s="1">
        <v>14</v>
      </c>
      <c r="Q6" s="1">
        <v>15</v>
      </c>
      <c r="R6" s="1">
        <v>16</v>
      </c>
    </row>
    <row r="7" spans="1:18" x14ac:dyDescent="0.2">
      <c r="B7" s="11" t="s">
        <v>15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</row>
    <row r="8" spans="1:18" x14ac:dyDescent="0.2">
      <c r="B8" s="11" t="s">
        <v>16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 x14ac:dyDescent="0.2">
      <c r="B9" s="12" t="s">
        <v>17</v>
      </c>
      <c r="C9" s="2">
        <v>8752</v>
      </c>
      <c r="D9" s="2">
        <v>2750</v>
      </c>
      <c r="E9" s="2">
        <v>27534</v>
      </c>
      <c r="F9" s="2">
        <v>0</v>
      </c>
      <c r="G9" s="3">
        <v>34095</v>
      </c>
      <c r="H9" s="3">
        <v>12439</v>
      </c>
      <c r="I9" s="4">
        <v>945037</v>
      </c>
      <c r="J9" s="5">
        <v>16945</v>
      </c>
      <c r="K9" s="6">
        <v>1888203</v>
      </c>
      <c r="L9" s="4">
        <v>814.26</v>
      </c>
      <c r="M9" s="4">
        <v>70631.840150999997</v>
      </c>
      <c r="N9" s="4">
        <v>74000676</v>
      </c>
      <c r="O9" s="5">
        <v>26625422</v>
      </c>
      <c r="P9" s="6">
        <v>11896936</v>
      </c>
      <c r="Q9" s="13">
        <v>1260644.9702399999</v>
      </c>
      <c r="R9" s="4">
        <v>215023.14724639541</v>
      </c>
    </row>
    <row r="10" spans="1:18" x14ac:dyDescent="0.2">
      <c r="B10" s="12" t="s">
        <v>18</v>
      </c>
      <c r="C10" s="2">
        <v>2384</v>
      </c>
      <c r="D10" s="2">
        <v>2615</v>
      </c>
      <c r="E10" s="2">
        <v>48095</v>
      </c>
      <c r="F10" s="2">
        <v>0</v>
      </c>
      <c r="G10" s="3">
        <v>10834</v>
      </c>
      <c r="H10" s="3">
        <v>105</v>
      </c>
      <c r="I10" s="4">
        <v>166998</v>
      </c>
      <c r="J10" s="5">
        <v>8771</v>
      </c>
      <c r="K10" s="6">
        <v>241824</v>
      </c>
      <c r="L10" s="4">
        <v>507.45823860000002</v>
      </c>
      <c r="M10" s="4">
        <v>7303.1204324999999</v>
      </c>
      <c r="N10" s="4">
        <v>44639149</v>
      </c>
      <c r="O10" s="5">
        <v>16847595</v>
      </c>
      <c r="P10" s="6">
        <v>7679862</v>
      </c>
      <c r="Q10" s="13">
        <v>661442.14017869998</v>
      </c>
      <c r="R10" s="4">
        <v>115406.384789</v>
      </c>
    </row>
    <row r="11" spans="1:18" x14ac:dyDescent="0.2">
      <c r="B11" s="14" t="s">
        <v>19</v>
      </c>
      <c r="C11" s="2">
        <v>1670</v>
      </c>
      <c r="D11" s="2">
        <v>434</v>
      </c>
      <c r="E11" s="2">
        <v>2847</v>
      </c>
      <c r="F11" s="2">
        <v>0</v>
      </c>
      <c r="G11" s="3">
        <v>0</v>
      </c>
      <c r="H11" s="3">
        <v>355014</v>
      </c>
      <c r="I11" s="4">
        <v>77689</v>
      </c>
      <c r="J11" s="5">
        <v>1098</v>
      </c>
      <c r="K11" s="6">
        <v>83762</v>
      </c>
      <c r="L11" s="4">
        <v>51.343000000000004</v>
      </c>
      <c r="M11" s="4">
        <v>3442.517085</v>
      </c>
      <c r="N11" s="4">
        <v>12105122</v>
      </c>
      <c r="O11" s="5">
        <v>6755398</v>
      </c>
      <c r="P11" s="6">
        <v>3726510</v>
      </c>
      <c r="Q11" s="13">
        <v>287247.69199000002</v>
      </c>
      <c r="R11" s="4">
        <v>52937.816818699997</v>
      </c>
    </row>
    <row r="12" spans="1:18" x14ac:dyDescent="0.2">
      <c r="B12" s="12" t="s">
        <v>20</v>
      </c>
      <c r="C12" s="2">
        <v>8075</v>
      </c>
      <c r="D12" s="2">
        <v>4156</v>
      </c>
      <c r="E12" s="2">
        <v>47923</v>
      </c>
      <c r="F12" s="2">
        <v>0</v>
      </c>
      <c r="G12" s="3">
        <v>8906</v>
      </c>
      <c r="H12" s="3">
        <v>69</v>
      </c>
      <c r="I12" s="4">
        <v>911312</v>
      </c>
      <c r="J12" s="5">
        <v>50243</v>
      </c>
      <c r="K12" s="6">
        <v>806949</v>
      </c>
      <c r="L12" s="4">
        <v>2417.6576046</v>
      </c>
      <c r="M12" s="4">
        <v>22035.847074499998</v>
      </c>
      <c r="N12" s="4">
        <v>46172471</v>
      </c>
      <c r="O12" s="5">
        <v>29222435</v>
      </c>
      <c r="P12" s="6">
        <v>13417755</v>
      </c>
      <c r="Q12" s="13">
        <v>1333006.6952026</v>
      </c>
      <c r="R12" s="4">
        <v>241665.404798</v>
      </c>
    </row>
    <row r="13" spans="1:18" x14ac:dyDescent="0.2">
      <c r="B13" s="12" t="s">
        <v>21</v>
      </c>
      <c r="C13" s="2">
        <v>2571</v>
      </c>
      <c r="D13" s="2">
        <v>745</v>
      </c>
      <c r="E13" s="2">
        <v>3969</v>
      </c>
      <c r="F13" s="2">
        <v>0</v>
      </c>
      <c r="G13" s="3">
        <v>8824</v>
      </c>
      <c r="H13" s="3">
        <v>7441</v>
      </c>
      <c r="I13" s="4">
        <v>0</v>
      </c>
      <c r="J13" s="5">
        <v>0</v>
      </c>
      <c r="K13" s="6">
        <v>0</v>
      </c>
      <c r="L13" s="4">
        <v>0</v>
      </c>
      <c r="M13" s="4">
        <v>0</v>
      </c>
      <c r="N13" s="4">
        <v>29913806</v>
      </c>
      <c r="O13" s="5">
        <v>8676131</v>
      </c>
      <c r="P13" s="6">
        <v>3319593</v>
      </c>
      <c r="Q13" s="13">
        <v>391649.20504999999</v>
      </c>
      <c r="R13" s="4">
        <v>65193.358460000003</v>
      </c>
    </row>
    <row r="14" spans="1:18" x14ac:dyDescent="0.2">
      <c r="B14" s="20" t="s">
        <v>22</v>
      </c>
      <c r="C14" s="2">
        <v>4354</v>
      </c>
      <c r="D14" s="2">
        <v>638</v>
      </c>
      <c r="E14" s="2">
        <f>'[1]Regular Data-Current Month'!G12</f>
        <v>14884</v>
      </c>
      <c r="F14" s="2">
        <f>'[1]Regular Data-Current Month'!H12</f>
        <v>0</v>
      </c>
      <c r="G14" s="3">
        <f>'[1]Interim Data-Current Month'!F12</f>
        <v>9412</v>
      </c>
      <c r="H14" s="3">
        <f>'[1]Interim Data-Current Month'!G12</f>
        <v>0</v>
      </c>
      <c r="I14" s="4">
        <f>'[1]Interim Data-Current Month'!B12</f>
        <v>154183</v>
      </c>
      <c r="J14" s="5">
        <f>'[1]Interim Data-Current Month'!M12+'[1]Interim Data-Current Month'!O12+'[1]Interim Data-Current Month'!Q12</f>
        <v>3293</v>
      </c>
      <c r="K14" s="6">
        <f>'[1]Interim Data-Current Month'!I12+'[1]Interim Data-Current Month'!K12</f>
        <v>181829</v>
      </c>
      <c r="L14" s="4">
        <f>('[1]Interim Data-Current Month'!N12+'[1]Interim Data-Current Month'!P12+'[1]Interim Data-Current Month'!R12)/100000</f>
        <v>212.75422</v>
      </c>
      <c r="M14" s="4">
        <f>('[1]Interim Data-Current Month'!J12+'[1]Interim Data-Current Month'!L12)/100000</f>
        <v>5393.1327799999999</v>
      </c>
      <c r="N14" s="4">
        <f>'[1]Interim Data-Current Month'!C12</f>
        <v>26745992</v>
      </c>
      <c r="O14" s="22">
        <f>'[1]Interim Data-Current Month'!W12+'[1]Interim Data-Current Month'!Y12+'[1]Interim Data-Current Month'!AA12</f>
        <v>18891602</v>
      </c>
      <c r="P14" s="23">
        <f>'[1]Interim Data-Current Month'!S12+'[1]Interim Data-Current Month'!U12+'[1]Interim Data-Current Month'!AC12</f>
        <v>8290012</v>
      </c>
      <c r="Q14" s="24">
        <f>('[1]Interim Data-Current Month'!X12+'[1]Interim Data-Current Month'!Z12+'[1]Interim Data-Current Month'!AB12)/100000</f>
        <v>890835.51952490001</v>
      </c>
      <c r="R14" s="4">
        <f>('[1]Interim Data-Current Month'!T12+'[1]Interim Data-Current Month'!V12+'[1]Interim Data-Current Month'!AD12)/100000</f>
        <v>133391.73345679999</v>
      </c>
    </row>
    <row r="15" spans="1:18" x14ac:dyDescent="0.2">
      <c r="B15" s="12" t="s">
        <v>23</v>
      </c>
      <c r="C15" s="2">
        <v>2742</v>
      </c>
      <c r="D15" s="2">
        <v>611</v>
      </c>
      <c r="E15" s="2">
        <v>0</v>
      </c>
      <c r="F15" s="2">
        <v>0</v>
      </c>
      <c r="G15" s="3">
        <v>0</v>
      </c>
      <c r="H15" s="3">
        <v>0</v>
      </c>
      <c r="I15" s="4">
        <v>72477</v>
      </c>
      <c r="J15" s="5">
        <v>742</v>
      </c>
      <c r="K15" s="6">
        <v>77107</v>
      </c>
      <c r="L15" s="4">
        <v>34.375300000000003</v>
      </c>
      <c r="M15" s="4">
        <v>1741.38579</v>
      </c>
      <c r="N15" s="4">
        <v>20309049</v>
      </c>
      <c r="O15" s="22">
        <v>13376338</v>
      </c>
      <c r="P15" s="23">
        <v>4482200</v>
      </c>
      <c r="Q15" s="24">
        <v>581918.48877699999</v>
      </c>
      <c r="R15" s="4">
        <v>74692.672135000001</v>
      </c>
    </row>
    <row r="16" spans="1:18" x14ac:dyDescent="0.2">
      <c r="B16" s="12" t="s">
        <v>24</v>
      </c>
      <c r="C16" s="2">
        <v>1071</v>
      </c>
      <c r="D16" s="2">
        <v>32</v>
      </c>
      <c r="E16" s="2">
        <v>1091</v>
      </c>
      <c r="F16" s="2">
        <v>0</v>
      </c>
      <c r="G16" s="3">
        <v>357</v>
      </c>
      <c r="H16" s="3">
        <v>1153</v>
      </c>
      <c r="I16" s="4">
        <v>0</v>
      </c>
      <c r="J16" s="5">
        <v>0</v>
      </c>
      <c r="K16" s="6">
        <v>0</v>
      </c>
      <c r="L16" s="4">
        <v>0</v>
      </c>
      <c r="M16" s="4">
        <v>0</v>
      </c>
      <c r="N16" s="4">
        <v>3501046</v>
      </c>
      <c r="O16" s="5">
        <v>1451154</v>
      </c>
      <c r="P16" s="6">
        <v>831492</v>
      </c>
      <c r="Q16" s="13">
        <v>66465.676000000007</v>
      </c>
      <c r="R16" s="4">
        <v>17150.3986081</v>
      </c>
    </row>
    <row r="17" spans="2:18" x14ac:dyDescent="0.2">
      <c r="B17" s="12" t="s">
        <v>25</v>
      </c>
      <c r="C17" s="2">
        <v>8368</v>
      </c>
      <c r="D17" s="2">
        <v>5165</v>
      </c>
      <c r="E17" s="2">
        <v>48649</v>
      </c>
      <c r="F17" s="2">
        <v>0</v>
      </c>
      <c r="G17" s="3">
        <v>11265</v>
      </c>
      <c r="H17" s="3">
        <v>548882</v>
      </c>
      <c r="I17" s="4">
        <v>326213</v>
      </c>
      <c r="J17" s="5">
        <v>3415</v>
      </c>
      <c r="K17" s="6">
        <v>534241</v>
      </c>
      <c r="L17" s="4">
        <v>110.1717594</v>
      </c>
      <c r="M17" s="4">
        <v>15417.0080399</v>
      </c>
      <c r="N17" s="4">
        <v>45773453</v>
      </c>
      <c r="O17" s="5">
        <v>28341633</v>
      </c>
      <c r="P17" s="6">
        <v>13252978</v>
      </c>
      <c r="Q17" s="13">
        <v>1408144.3819654998</v>
      </c>
      <c r="R17" s="4">
        <v>245778.04138559996</v>
      </c>
    </row>
    <row r="18" spans="2:18" x14ac:dyDescent="0.2">
      <c r="B18" s="12" t="s">
        <v>26</v>
      </c>
      <c r="C18" s="2">
        <v>25939</v>
      </c>
      <c r="D18" s="2">
        <v>38589</v>
      </c>
      <c r="E18" s="2">
        <v>883707</v>
      </c>
      <c r="F18" s="2">
        <v>0</v>
      </c>
      <c r="G18" s="3">
        <v>49355</v>
      </c>
      <c r="H18" s="3">
        <v>431846</v>
      </c>
      <c r="I18" s="4">
        <v>13521728</v>
      </c>
      <c r="J18" s="5">
        <v>76291</v>
      </c>
      <c r="K18" s="6">
        <v>36003792</v>
      </c>
      <c r="L18" s="4">
        <v>2786.5117300000002</v>
      </c>
      <c r="M18" s="4">
        <v>1615594.11589</v>
      </c>
      <c r="N18" s="4">
        <v>275398132</v>
      </c>
      <c r="O18" s="5">
        <v>174496538</v>
      </c>
      <c r="P18" s="6">
        <v>84499588</v>
      </c>
      <c r="Q18" s="13">
        <v>8787522.2015099991</v>
      </c>
      <c r="R18" s="4">
        <v>1522885.7592471</v>
      </c>
    </row>
    <row r="19" spans="2:18" x14ac:dyDescent="0.2">
      <c r="B19" s="12" t="s">
        <v>27</v>
      </c>
      <c r="C19" s="2">
        <v>2081</v>
      </c>
      <c r="D19" s="2">
        <v>227</v>
      </c>
      <c r="E19" s="2">
        <v>8792</v>
      </c>
      <c r="F19" s="2">
        <v>0</v>
      </c>
      <c r="G19" s="3">
        <v>3568</v>
      </c>
      <c r="H19" s="3">
        <v>1904</v>
      </c>
      <c r="I19" s="4">
        <v>0</v>
      </c>
      <c r="J19" s="5">
        <v>0</v>
      </c>
      <c r="K19" s="6">
        <v>0</v>
      </c>
      <c r="L19" s="4">
        <v>0</v>
      </c>
      <c r="M19" s="4">
        <v>0</v>
      </c>
      <c r="N19" s="4">
        <v>11269881</v>
      </c>
      <c r="O19" s="5">
        <v>6120244</v>
      </c>
      <c r="P19" s="6">
        <v>2773567</v>
      </c>
      <c r="Q19" s="13">
        <v>273030.55168969999</v>
      </c>
      <c r="R19" s="4">
        <v>49279.375690000001</v>
      </c>
    </row>
    <row r="20" spans="2:18" x14ac:dyDescent="0.2">
      <c r="B20" s="12" t="s">
        <v>28</v>
      </c>
      <c r="C20" s="2">
        <v>8141</v>
      </c>
      <c r="D20" s="2">
        <v>3195</v>
      </c>
      <c r="E20" s="2">
        <v>212466</v>
      </c>
      <c r="F20" s="2">
        <v>0</v>
      </c>
      <c r="G20" s="3">
        <v>8049</v>
      </c>
      <c r="H20" s="3">
        <v>4972</v>
      </c>
      <c r="I20" s="4">
        <v>536753</v>
      </c>
      <c r="J20" s="5">
        <v>5245</v>
      </c>
      <c r="K20" s="6">
        <v>753576</v>
      </c>
      <c r="L20" s="4">
        <v>271.19936769999998</v>
      </c>
      <c r="M20" s="4">
        <v>23716.9222906</v>
      </c>
      <c r="N20" s="4">
        <v>47410781</v>
      </c>
      <c r="O20" s="5">
        <v>43566998</v>
      </c>
      <c r="P20" s="6">
        <v>15682687</v>
      </c>
      <c r="Q20" s="13">
        <v>1315157.6090597999</v>
      </c>
      <c r="R20" s="4">
        <v>249761.07187709998</v>
      </c>
    </row>
    <row r="21" spans="2:18" x14ac:dyDescent="0.2">
      <c r="B21" s="15" t="s">
        <v>29</v>
      </c>
      <c r="R21" s="16"/>
    </row>
    <row r="22" spans="2:18" x14ac:dyDescent="0.2">
      <c r="B22" s="12" t="s">
        <v>30</v>
      </c>
      <c r="C22" s="2">
        <v>5742</v>
      </c>
      <c r="D22" s="2">
        <v>11208</v>
      </c>
      <c r="E22" s="2">
        <v>952136</v>
      </c>
      <c r="F22" s="2">
        <v>0</v>
      </c>
      <c r="G22" s="3">
        <v>710</v>
      </c>
      <c r="H22" s="3">
        <v>318611</v>
      </c>
      <c r="I22" s="4">
        <v>8600863</v>
      </c>
      <c r="J22" s="5">
        <v>36997</v>
      </c>
      <c r="K22" s="6">
        <v>19451856</v>
      </c>
      <c r="L22" s="4">
        <v>1508.0163947000001</v>
      </c>
      <c r="M22" s="4">
        <v>774796.5228111</v>
      </c>
      <c r="N22" s="4">
        <v>27314085</v>
      </c>
      <c r="O22" s="5">
        <v>19810385</v>
      </c>
      <c r="P22" s="6">
        <v>16749061</v>
      </c>
      <c r="Q22" s="13">
        <v>1224355.7500028</v>
      </c>
      <c r="R22" s="4">
        <v>420336.65471560007</v>
      </c>
    </row>
    <row r="23" spans="2:18" x14ac:dyDescent="0.2">
      <c r="B23" s="12" t="s">
        <v>31</v>
      </c>
      <c r="C23" s="2">
        <v>484</v>
      </c>
      <c r="D23" s="2">
        <v>5</v>
      </c>
      <c r="E23" s="2">
        <v>36256</v>
      </c>
      <c r="F23" s="2">
        <v>0</v>
      </c>
      <c r="G23" s="3">
        <v>0</v>
      </c>
      <c r="H23" s="3">
        <v>0</v>
      </c>
      <c r="I23" s="4">
        <v>0</v>
      </c>
      <c r="J23" s="5">
        <v>0</v>
      </c>
      <c r="K23" s="6">
        <v>0</v>
      </c>
      <c r="L23" s="4">
        <v>0</v>
      </c>
      <c r="M23" s="4">
        <v>0</v>
      </c>
      <c r="N23" s="4">
        <v>5014750</v>
      </c>
      <c r="O23" s="5">
        <v>2323165</v>
      </c>
      <c r="P23" s="6">
        <v>908529</v>
      </c>
      <c r="Q23" s="13">
        <v>120128.24451</v>
      </c>
      <c r="R23" s="4">
        <v>20272.293057300009</v>
      </c>
    </row>
    <row r="24" spans="2:18" x14ac:dyDescent="0.2">
      <c r="B24" s="12" t="s">
        <v>32</v>
      </c>
      <c r="C24" s="2">
        <v>394</v>
      </c>
      <c r="D24" s="2">
        <v>51</v>
      </c>
      <c r="E24" s="2">
        <v>0</v>
      </c>
      <c r="F24" s="2">
        <v>0</v>
      </c>
      <c r="G24" s="3">
        <v>999</v>
      </c>
      <c r="H24" s="3">
        <v>3731</v>
      </c>
      <c r="I24" s="4">
        <v>0</v>
      </c>
      <c r="J24" s="5">
        <v>0</v>
      </c>
      <c r="K24" s="6">
        <v>0</v>
      </c>
      <c r="L24" s="4">
        <v>0</v>
      </c>
      <c r="M24" s="4">
        <v>0</v>
      </c>
      <c r="N24" s="4">
        <v>807277</v>
      </c>
      <c r="O24" s="5">
        <v>447504</v>
      </c>
      <c r="P24" s="6">
        <v>281001</v>
      </c>
      <c r="Q24" s="13">
        <v>21045.825820099999</v>
      </c>
      <c r="R24" s="4">
        <v>4586.3219167999996</v>
      </c>
    </row>
    <row r="25" spans="2:18" x14ac:dyDescent="0.2">
      <c r="B25" s="12" t="s">
        <v>33</v>
      </c>
      <c r="C25" s="2">
        <v>1085</v>
      </c>
      <c r="D25" s="2">
        <v>638</v>
      </c>
      <c r="E25" s="2">
        <v>8070</v>
      </c>
      <c r="F25" s="2">
        <v>0</v>
      </c>
      <c r="G25" s="3">
        <v>19181</v>
      </c>
      <c r="H25" s="3">
        <v>0</v>
      </c>
      <c r="I25" s="4">
        <v>1865</v>
      </c>
      <c r="J25" s="5">
        <v>7</v>
      </c>
      <c r="K25" s="6">
        <v>1869</v>
      </c>
      <c r="L25" s="4">
        <v>0.20599999999999999</v>
      </c>
      <c r="M25" s="4">
        <v>47.780268100000008</v>
      </c>
      <c r="N25" s="4">
        <v>2408889</v>
      </c>
      <c r="O25" s="5">
        <v>2406238</v>
      </c>
      <c r="P25" s="6">
        <v>1055933</v>
      </c>
      <c r="Q25" s="13">
        <v>127539.4525578</v>
      </c>
      <c r="R25" s="4">
        <v>18240.234637199999</v>
      </c>
    </row>
    <row r="26" spans="2:18" x14ac:dyDescent="0.2">
      <c r="B26" s="12" t="s">
        <v>34</v>
      </c>
      <c r="C26" s="2">
        <v>334</v>
      </c>
      <c r="D26" s="2">
        <v>19</v>
      </c>
      <c r="E26" s="2">
        <v>8991</v>
      </c>
      <c r="F26" s="2">
        <v>0</v>
      </c>
      <c r="G26" s="3">
        <v>0</v>
      </c>
      <c r="H26" s="3">
        <v>4794</v>
      </c>
      <c r="I26" s="4">
        <v>3888</v>
      </c>
      <c r="J26" s="5">
        <v>205</v>
      </c>
      <c r="K26" s="6">
        <v>9854</v>
      </c>
      <c r="L26" s="4">
        <v>13.583360000000001</v>
      </c>
      <c r="M26" s="4">
        <v>291.79788209999998</v>
      </c>
      <c r="N26" s="4">
        <v>849748</v>
      </c>
      <c r="O26" s="5">
        <v>297844</v>
      </c>
      <c r="P26" s="6">
        <v>342987</v>
      </c>
      <c r="Q26" s="13">
        <v>17579.978614899999</v>
      </c>
      <c r="R26" s="4">
        <v>7713.0294479999993</v>
      </c>
    </row>
    <row r="27" spans="2:18" x14ac:dyDescent="0.2">
      <c r="B27" s="12" t="s">
        <v>35</v>
      </c>
      <c r="C27" s="2">
        <v>214</v>
      </c>
      <c r="D27" s="2">
        <v>44</v>
      </c>
      <c r="E27" s="2">
        <v>1462</v>
      </c>
      <c r="F27" s="2">
        <v>0</v>
      </c>
      <c r="G27" s="3">
        <v>0</v>
      </c>
      <c r="H27" s="3">
        <v>0</v>
      </c>
      <c r="I27" s="4">
        <v>7095</v>
      </c>
      <c r="J27" s="5">
        <v>99</v>
      </c>
      <c r="K27" s="6">
        <v>20664</v>
      </c>
      <c r="L27" s="4">
        <v>3.6617865000000003</v>
      </c>
      <c r="M27" s="4">
        <v>468.84874350000001</v>
      </c>
      <c r="N27" s="4">
        <v>507119</v>
      </c>
      <c r="O27" s="5">
        <v>419216</v>
      </c>
      <c r="P27" s="6">
        <v>276353</v>
      </c>
      <c r="Q27" s="13">
        <v>18317.181601199998</v>
      </c>
      <c r="R27" s="4">
        <v>4348.5684164999993</v>
      </c>
    </row>
    <row r="28" spans="2:18" x14ac:dyDescent="0.2">
      <c r="B28" s="12" t="s">
        <v>36</v>
      </c>
      <c r="C28" s="2">
        <v>1508</v>
      </c>
      <c r="D28" s="2">
        <v>371</v>
      </c>
      <c r="E28" s="2">
        <v>17117</v>
      </c>
      <c r="F28" s="2">
        <v>0</v>
      </c>
      <c r="G28" s="3">
        <v>0</v>
      </c>
      <c r="H28" s="3">
        <v>103279</v>
      </c>
      <c r="I28" s="4">
        <v>104232</v>
      </c>
      <c r="J28" s="5">
        <v>1209</v>
      </c>
      <c r="K28" s="6">
        <v>449440</v>
      </c>
      <c r="L28" s="4">
        <v>74.306732300000007</v>
      </c>
      <c r="M28" s="4">
        <v>16711.052646</v>
      </c>
      <c r="N28" s="4">
        <v>10216668</v>
      </c>
      <c r="O28" s="5">
        <v>8031655</v>
      </c>
      <c r="P28" s="6">
        <v>6124859</v>
      </c>
      <c r="Q28" s="13">
        <v>392808.27739</v>
      </c>
      <c r="R28" s="4">
        <v>106848.74688180001</v>
      </c>
    </row>
    <row r="29" spans="2:18" x14ac:dyDescent="0.2">
      <c r="B29" s="12" t="s">
        <v>37</v>
      </c>
      <c r="C29" s="2">
        <v>8356</v>
      </c>
      <c r="D29" s="2">
        <v>9255</v>
      </c>
      <c r="E29" s="2">
        <v>1037068</v>
      </c>
      <c r="F29" s="2">
        <v>0</v>
      </c>
      <c r="G29" s="3">
        <v>3075</v>
      </c>
      <c r="H29" s="3">
        <v>1201082</v>
      </c>
      <c r="I29" s="4">
        <v>16272871</v>
      </c>
      <c r="J29" s="5">
        <v>115903</v>
      </c>
      <c r="K29" s="6">
        <v>48573872</v>
      </c>
      <c r="L29" s="4">
        <v>7338.3032008</v>
      </c>
      <c r="M29" s="4">
        <v>2213518.3086000001</v>
      </c>
      <c r="N29" s="4">
        <v>42444090</v>
      </c>
      <c r="O29" s="5">
        <v>36187933</v>
      </c>
      <c r="P29" s="6">
        <v>36982649</v>
      </c>
      <c r="Q29" s="13">
        <v>2176916.9063900001</v>
      </c>
      <c r="R29" s="4">
        <v>831363.48803999997</v>
      </c>
    </row>
    <row r="30" spans="2:18" x14ac:dyDescent="0.2">
      <c r="B30" s="12" t="s">
        <v>38</v>
      </c>
      <c r="C30" s="2">
        <v>8357</v>
      </c>
      <c r="D30" s="2">
        <v>8277</v>
      </c>
      <c r="E30" s="2">
        <v>887757</v>
      </c>
      <c r="F30" s="2">
        <v>0</v>
      </c>
      <c r="G30" s="3">
        <v>3706</v>
      </c>
      <c r="H30" s="3">
        <v>518539</v>
      </c>
      <c r="I30" s="4">
        <v>12773465</v>
      </c>
      <c r="J30" s="5">
        <v>39725</v>
      </c>
      <c r="K30" s="6">
        <v>35994506</v>
      </c>
      <c r="L30" s="4">
        <v>1859.9107300000001</v>
      </c>
      <c r="M30" s="4">
        <v>1747307.76091</v>
      </c>
      <c r="N30" s="4">
        <v>36654493</v>
      </c>
      <c r="O30" s="5">
        <v>21731849</v>
      </c>
      <c r="P30" s="6">
        <v>21930747</v>
      </c>
      <c r="Q30" s="13">
        <v>1365263.5803100001</v>
      </c>
      <c r="R30" s="4">
        <v>558124.30000000005</v>
      </c>
    </row>
    <row r="31" spans="2:18" x14ac:dyDescent="0.2">
      <c r="B31" s="12" t="s">
        <v>39</v>
      </c>
      <c r="C31" s="2">
        <v>2218</v>
      </c>
      <c r="D31" s="2">
        <v>1182</v>
      </c>
      <c r="E31" s="2">
        <v>22893</v>
      </c>
      <c r="F31" s="2">
        <v>0</v>
      </c>
      <c r="G31" s="3">
        <v>231</v>
      </c>
      <c r="H31" s="3">
        <v>4123</v>
      </c>
      <c r="I31" s="4">
        <v>40055</v>
      </c>
      <c r="J31" s="5">
        <v>390</v>
      </c>
      <c r="K31" s="6">
        <v>101905</v>
      </c>
      <c r="L31" s="4">
        <v>21.462621000000002</v>
      </c>
      <c r="M31" s="4">
        <v>3245.6993720000005</v>
      </c>
      <c r="N31" s="4">
        <v>12853677</v>
      </c>
      <c r="O31" s="5">
        <v>6500602</v>
      </c>
      <c r="P31" s="6">
        <v>3514958</v>
      </c>
      <c r="Q31" s="13">
        <v>321690.07455099997</v>
      </c>
      <c r="R31" s="4">
        <v>65007.666195299986</v>
      </c>
    </row>
    <row r="32" spans="2:18" x14ac:dyDescent="0.2">
      <c r="B32" s="12" t="s">
        <v>40</v>
      </c>
      <c r="C32" s="2">
        <v>506</v>
      </c>
      <c r="D32" s="2">
        <v>214</v>
      </c>
      <c r="E32" s="2">
        <v>25410</v>
      </c>
      <c r="F32" s="2">
        <v>0</v>
      </c>
      <c r="G32" s="3">
        <v>11529</v>
      </c>
      <c r="H32" s="3">
        <v>0</v>
      </c>
      <c r="I32" s="4">
        <v>739541</v>
      </c>
      <c r="J32" s="5">
        <v>10184</v>
      </c>
      <c r="K32" s="6">
        <v>2225377</v>
      </c>
      <c r="L32" s="4">
        <v>388.33100000000002</v>
      </c>
      <c r="M32" s="4">
        <v>105410.05244139982</v>
      </c>
      <c r="N32" s="4">
        <v>3930296</v>
      </c>
      <c r="O32" s="5">
        <v>2771188</v>
      </c>
      <c r="P32" s="6">
        <v>1689964</v>
      </c>
      <c r="Q32" s="13">
        <v>115021.38142219999</v>
      </c>
      <c r="R32" s="4">
        <v>29936.886665000002</v>
      </c>
    </row>
    <row r="33" spans="2:18" x14ac:dyDescent="0.2">
      <c r="B33" s="12" t="s">
        <v>41</v>
      </c>
      <c r="C33" s="2">
        <v>1477</v>
      </c>
      <c r="D33" s="2">
        <v>1383</v>
      </c>
      <c r="E33" s="2">
        <v>214411</v>
      </c>
      <c r="F33" s="2">
        <v>0</v>
      </c>
      <c r="G33" s="3">
        <v>164</v>
      </c>
      <c r="H33" s="3">
        <v>35864</v>
      </c>
      <c r="I33" s="4">
        <v>1837032</v>
      </c>
      <c r="J33" s="5">
        <v>15410</v>
      </c>
      <c r="K33" s="6">
        <v>4217389</v>
      </c>
      <c r="L33" s="4">
        <v>796.62840000000006</v>
      </c>
      <c r="M33" s="4">
        <v>426431.19472000003</v>
      </c>
      <c r="N33" s="4">
        <v>6859180</v>
      </c>
      <c r="O33" s="5">
        <v>4221011</v>
      </c>
      <c r="P33" s="6">
        <v>2578765</v>
      </c>
      <c r="Q33" s="13">
        <v>229978.22434389999</v>
      </c>
      <c r="R33" s="4">
        <v>60195.808790000003</v>
      </c>
    </row>
    <row r="34" spans="2:18" x14ac:dyDescent="0.2">
      <c r="B34" s="12" t="s">
        <v>42</v>
      </c>
      <c r="C34" s="2">
        <v>839</v>
      </c>
      <c r="D34" s="2">
        <v>613</v>
      </c>
      <c r="E34" s="2">
        <v>11023</v>
      </c>
      <c r="F34" s="2">
        <v>0</v>
      </c>
      <c r="G34" s="3">
        <v>942</v>
      </c>
      <c r="H34" s="3">
        <v>0</v>
      </c>
      <c r="I34" s="4">
        <v>81208</v>
      </c>
      <c r="J34" s="5">
        <v>5877</v>
      </c>
      <c r="K34" s="6">
        <v>247444</v>
      </c>
      <c r="L34" s="4">
        <v>241.40100000000001</v>
      </c>
      <c r="M34" s="4">
        <v>10633.767842699999</v>
      </c>
      <c r="N34" s="4">
        <v>3530610</v>
      </c>
      <c r="O34" s="5">
        <v>5340958</v>
      </c>
      <c r="P34" s="6">
        <v>4941478</v>
      </c>
      <c r="Q34" s="13">
        <v>273013.40924000001</v>
      </c>
      <c r="R34" s="4">
        <v>43261.398321100009</v>
      </c>
    </row>
    <row r="35" spans="2:18" x14ac:dyDescent="0.2">
      <c r="B35" s="12" t="s">
        <v>43</v>
      </c>
      <c r="C35" s="2">
        <v>803</v>
      </c>
      <c r="D35" s="2">
        <v>632</v>
      </c>
      <c r="E35" s="2">
        <v>9233</v>
      </c>
      <c r="F35" s="2">
        <v>0</v>
      </c>
      <c r="G35" s="3">
        <v>0</v>
      </c>
      <c r="H35" s="3">
        <v>0</v>
      </c>
      <c r="I35" s="4">
        <v>0</v>
      </c>
      <c r="J35" s="5">
        <v>0</v>
      </c>
      <c r="K35" s="6">
        <v>0</v>
      </c>
      <c r="L35" s="4">
        <v>0</v>
      </c>
      <c r="M35" s="4">
        <v>0</v>
      </c>
      <c r="N35" s="4">
        <v>5161405</v>
      </c>
      <c r="O35" s="5">
        <v>4038910</v>
      </c>
      <c r="P35" s="6">
        <v>2131185</v>
      </c>
      <c r="Q35" s="13">
        <v>177089.26535</v>
      </c>
      <c r="R35" s="4">
        <v>31123.0939454</v>
      </c>
    </row>
    <row r="36" spans="2:18" x14ac:dyDescent="0.2">
      <c r="B36" s="12" t="s">
        <v>44</v>
      </c>
      <c r="C36" s="2">
        <v>1358</v>
      </c>
      <c r="D36" s="2">
        <v>877</v>
      </c>
      <c r="E36" s="2">
        <v>9548</v>
      </c>
      <c r="F36" s="2">
        <v>0</v>
      </c>
      <c r="G36" s="3">
        <v>0</v>
      </c>
      <c r="H36" s="3">
        <v>0</v>
      </c>
      <c r="I36" s="4">
        <v>6397</v>
      </c>
      <c r="J36" s="5">
        <v>225</v>
      </c>
      <c r="K36" s="6">
        <v>16347</v>
      </c>
      <c r="L36" s="4">
        <v>15.8025731</v>
      </c>
      <c r="M36" s="4">
        <v>913.26860739999995</v>
      </c>
      <c r="N36" s="4">
        <v>4071717</v>
      </c>
      <c r="O36" s="5">
        <v>4692747</v>
      </c>
      <c r="P36" s="6">
        <v>2302817</v>
      </c>
      <c r="Q36" s="13">
        <v>230024.18540700013</v>
      </c>
      <c r="R36" s="4">
        <v>46836.971571100003</v>
      </c>
    </row>
    <row r="37" spans="2:18" x14ac:dyDescent="0.2">
      <c r="B37" s="12" t="s">
        <v>45</v>
      </c>
      <c r="C37" s="2">
        <v>1370</v>
      </c>
      <c r="D37" s="2">
        <v>1262</v>
      </c>
      <c r="E37" s="2">
        <v>53889</v>
      </c>
      <c r="F37" s="2">
        <v>0</v>
      </c>
      <c r="G37" s="3">
        <v>0</v>
      </c>
      <c r="H37" s="3">
        <v>20023</v>
      </c>
      <c r="I37" s="4">
        <v>3034474</v>
      </c>
      <c r="J37" s="5">
        <v>27929</v>
      </c>
      <c r="K37" s="6">
        <v>5616984</v>
      </c>
      <c r="L37" s="4">
        <v>1153.8039784</v>
      </c>
      <c r="M37" s="4">
        <v>233507.7708955</v>
      </c>
      <c r="N37" s="4">
        <v>23059908</v>
      </c>
      <c r="O37" s="5">
        <v>9203190</v>
      </c>
      <c r="P37" s="6">
        <v>8768582</v>
      </c>
      <c r="Q37" s="13">
        <v>421840.60524620011</v>
      </c>
      <c r="R37" s="4">
        <v>165917.97197700024</v>
      </c>
    </row>
    <row r="38" spans="2:18" x14ac:dyDescent="0.2">
      <c r="B38" s="12" t="s">
        <v>46</v>
      </c>
      <c r="C38" s="2">
        <v>372</v>
      </c>
      <c r="D38" s="2">
        <v>41</v>
      </c>
      <c r="E38" s="2">
        <v>724492</v>
      </c>
      <c r="F38" s="2">
        <v>0</v>
      </c>
      <c r="G38" s="3">
        <v>0</v>
      </c>
      <c r="H38" s="3">
        <v>965378</v>
      </c>
      <c r="I38" s="4">
        <v>3631509</v>
      </c>
      <c r="J38" s="5">
        <v>29456</v>
      </c>
      <c r="K38" s="6">
        <v>8092042</v>
      </c>
      <c r="L38" s="4">
        <v>1030.0887757</v>
      </c>
      <c r="M38" s="4">
        <v>385692.73973910004</v>
      </c>
      <c r="N38" s="4">
        <v>1282191</v>
      </c>
      <c r="O38" s="5">
        <v>564319</v>
      </c>
      <c r="P38" s="6">
        <v>446202</v>
      </c>
      <c r="Q38" s="13">
        <v>28294.229920000002</v>
      </c>
      <c r="R38" s="4">
        <v>9262.2477339999441</v>
      </c>
    </row>
    <row r="39" spans="2:18" x14ac:dyDescent="0.2">
      <c r="B39" s="12" t="s">
        <v>47</v>
      </c>
      <c r="C39" s="2">
        <v>854</v>
      </c>
      <c r="D39" s="2">
        <v>425</v>
      </c>
      <c r="E39" s="2">
        <v>11468</v>
      </c>
      <c r="F39" s="2">
        <v>0</v>
      </c>
      <c r="G39" s="3">
        <v>0</v>
      </c>
      <c r="H39" s="3">
        <v>4267</v>
      </c>
      <c r="I39" s="4">
        <v>42776</v>
      </c>
      <c r="J39" s="5">
        <v>0</v>
      </c>
      <c r="K39" s="6">
        <v>234492</v>
      </c>
      <c r="L39" s="4">
        <v>0</v>
      </c>
      <c r="M39" s="4">
        <v>8589.1280203999995</v>
      </c>
      <c r="N39" s="4">
        <v>3601339</v>
      </c>
      <c r="O39" s="5">
        <v>2851111</v>
      </c>
      <c r="P39" s="6">
        <v>2125604</v>
      </c>
      <c r="Q39" s="13">
        <v>128699.53213000001</v>
      </c>
      <c r="R39" s="4">
        <v>38252.886955000002</v>
      </c>
    </row>
    <row r="40" spans="2:18" x14ac:dyDescent="0.2">
      <c r="B40" s="12" t="s">
        <v>48</v>
      </c>
      <c r="C40" s="2">
        <v>476</v>
      </c>
      <c r="D40" s="2">
        <v>667</v>
      </c>
      <c r="E40" s="2">
        <v>4917</v>
      </c>
      <c r="F40" s="2">
        <v>0</v>
      </c>
      <c r="G40" s="3">
        <v>0</v>
      </c>
      <c r="H40" s="3">
        <v>0</v>
      </c>
      <c r="I40" s="4">
        <v>32806</v>
      </c>
      <c r="J40" s="5">
        <v>1767</v>
      </c>
      <c r="K40" s="6">
        <v>56214</v>
      </c>
      <c r="L40" s="4">
        <v>73.825000000000003</v>
      </c>
      <c r="M40" s="4">
        <v>2460.867139</v>
      </c>
      <c r="N40" s="4">
        <v>2037529</v>
      </c>
      <c r="O40" s="5">
        <v>4691589</v>
      </c>
      <c r="P40" s="6">
        <v>499531</v>
      </c>
      <c r="Q40" s="13">
        <v>198379.37234</v>
      </c>
      <c r="R40" s="4">
        <v>9156.33554</v>
      </c>
    </row>
    <row r="41" spans="2:18" x14ac:dyDescent="0.2">
      <c r="B41" s="12" t="s">
        <v>49</v>
      </c>
      <c r="C41" s="2">
        <v>1019</v>
      </c>
      <c r="D41" s="2">
        <v>196</v>
      </c>
      <c r="E41" s="2">
        <v>57615</v>
      </c>
      <c r="F41" s="2">
        <v>0</v>
      </c>
      <c r="G41" s="3">
        <v>69626</v>
      </c>
      <c r="H41" s="3">
        <v>262646</v>
      </c>
      <c r="I41" s="4">
        <v>1144367</v>
      </c>
      <c r="J41" s="5">
        <v>12455</v>
      </c>
      <c r="K41" s="6">
        <v>2105526</v>
      </c>
      <c r="L41" s="4">
        <v>528.654</v>
      </c>
      <c r="M41" s="4">
        <v>82297.961983200003</v>
      </c>
      <c r="N41" s="4">
        <v>3521572</v>
      </c>
      <c r="O41" s="5">
        <v>2219128</v>
      </c>
      <c r="P41" s="6">
        <v>1834180</v>
      </c>
      <c r="Q41" s="13">
        <v>108211.56339</v>
      </c>
      <c r="R41" s="4">
        <v>36610.642606700952</v>
      </c>
    </row>
    <row r="42" spans="2:18" x14ac:dyDescent="0.2">
      <c r="B42" s="15" t="s">
        <v>50</v>
      </c>
      <c r="R42" s="16"/>
    </row>
    <row r="43" spans="2:18" x14ac:dyDescent="0.2">
      <c r="B43" s="12" t="s">
        <v>51</v>
      </c>
      <c r="C43" s="2">
        <v>0</v>
      </c>
      <c r="D43" s="2">
        <v>0</v>
      </c>
      <c r="E43" s="2">
        <v>45020</v>
      </c>
      <c r="F43" s="2">
        <v>0</v>
      </c>
      <c r="G43" s="3">
        <v>0</v>
      </c>
      <c r="H43" s="3">
        <v>0</v>
      </c>
      <c r="I43" s="4">
        <v>1393728</v>
      </c>
      <c r="J43" s="5">
        <v>0</v>
      </c>
      <c r="K43" s="6">
        <v>3846425</v>
      </c>
      <c r="L43" s="4">
        <v>0</v>
      </c>
      <c r="M43" s="4">
        <v>241835.93363000001</v>
      </c>
      <c r="N43" s="4">
        <v>0</v>
      </c>
      <c r="O43" s="5">
        <v>0</v>
      </c>
      <c r="P43" s="6">
        <v>0</v>
      </c>
      <c r="Q43" s="13">
        <v>0</v>
      </c>
      <c r="R43" s="4">
        <v>0</v>
      </c>
    </row>
    <row r="44" spans="2:18" x14ac:dyDescent="0.2">
      <c r="B44" s="12" t="s">
        <v>52</v>
      </c>
      <c r="C44" s="2">
        <v>0</v>
      </c>
      <c r="D44" s="2">
        <v>0</v>
      </c>
      <c r="E44" s="2">
        <v>0</v>
      </c>
      <c r="F44" s="2">
        <v>0</v>
      </c>
      <c r="G44" s="3">
        <v>0</v>
      </c>
      <c r="H44" s="3">
        <v>0</v>
      </c>
      <c r="I44" s="4">
        <v>21955</v>
      </c>
      <c r="J44" s="5">
        <v>0</v>
      </c>
      <c r="K44" s="6">
        <v>27801</v>
      </c>
      <c r="L44" s="4">
        <v>0</v>
      </c>
      <c r="M44" s="4">
        <v>1184.7550520000002</v>
      </c>
      <c r="N44" s="4">
        <v>0</v>
      </c>
      <c r="O44" s="5">
        <v>0</v>
      </c>
      <c r="P44" s="6">
        <v>0</v>
      </c>
      <c r="Q44" s="13">
        <v>0</v>
      </c>
      <c r="R44" s="4">
        <v>0</v>
      </c>
    </row>
    <row r="45" spans="2:18" x14ac:dyDescent="0.2">
      <c r="B45" s="12" t="s">
        <v>53</v>
      </c>
      <c r="C45" s="2">
        <v>0</v>
      </c>
      <c r="D45" s="2">
        <v>0</v>
      </c>
      <c r="E45" s="2">
        <v>0</v>
      </c>
      <c r="F45" s="2">
        <v>0</v>
      </c>
      <c r="G45" s="3">
        <v>0</v>
      </c>
      <c r="H45" s="3">
        <v>1</v>
      </c>
      <c r="I45" s="4">
        <v>0</v>
      </c>
      <c r="J45" s="5">
        <v>0</v>
      </c>
      <c r="K45" s="6">
        <v>0</v>
      </c>
      <c r="L45" s="4">
        <v>0</v>
      </c>
      <c r="M45" s="4">
        <v>0</v>
      </c>
      <c r="N45" s="4">
        <v>1797</v>
      </c>
      <c r="O45" s="5">
        <v>375</v>
      </c>
      <c r="P45" s="6">
        <v>106</v>
      </c>
      <c r="Q45" s="13">
        <v>32.287999999999997</v>
      </c>
      <c r="R45" s="4">
        <v>4.0423520000000002</v>
      </c>
    </row>
    <row r="46" spans="2:18" x14ac:dyDescent="0.2">
      <c r="B46" s="12" t="s">
        <v>54</v>
      </c>
      <c r="C46" s="2">
        <v>47</v>
      </c>
      <c r="D46" s="2">
        <v>443</v>
      </c>
      <c r="E46" s="2">
        <v>0</v>
      </c>
      <c r="F46" s="2">
        <v>0</v>
      </c>
      <c r="G46" s="3">
        <v>0</v>
      </c>
      <c r="H46" s="3">
        <v>0</v>
      </c>
      <c r="I46" s="4">
        <v>2554833</v>
      </c>
      <c r="J46" s="5">
        <v>11249</v>
      </c>
      <c r="K46" s="6">
        <v>11077457</v>
      </c>
      <c r="L46" s="4">
        <v>676.322</v>
      </c>
      <c r="M46" s="4">
        <v>354829.97265640053</v>
      </c>
      <c r="N46" s="4">
        <v>1444035</v>
      </c>
      <c r="O46" s="5">
        <v>906586</v>
      </c>
      <c r="P46" s="6">
        <v>1871247</v>
      </c>
      <c r="Q46" s="13">
        <v>50423.176339999998</v>
      </c>
      <c r="R46" s="4">
        <v>44620.340370799997</v>
      </c>
    </row>
    <row r="47" spans="2:18" x14ac:dyDescent="0.2">
      <c r="B47" s="12" t="s">
        <v>55</v>
      </c>
      <c r="C47" s="2">
        <v>505</v>
      </c>
      <c r="D47" s="2">
        <v>521</v>
      </c>
      <c r="E47" s="2">
        <v>1055</v>
      </c>
      <c r="F47" s="2">
        <v>0</v>
      </c>
      <c r="G47" s="3">
        <v>130</v>
      </c>
      <c r="H47" s="3">
        <v>0</v>
      </c>
      <c r="I47" s="4">
        <v>978</v>
      </c>
      <c r="J47" s="5">
        <v>4</v>
      </c>
      <c r="K47" s="6">
        <v>1848</v>
      </c>
      <c r="L47" s="4">
        <v>0.128</v>
      </c>
      <c r="M47" s="4">
        <v>59.258330000000001</v>
      </c>
      <c r="N47" s="4">
        <v>2148957</v>
      </c>
      <c r="O47" s="5">
        <v>1226040</v>
      </c>
      <c r="P47" s="6">
        <v>994038</v>
      </c>
      <c r="Q47" s="13">
        <v>54726.164508000002</v>
      </c>
      <c r="R47" s="4">
        <v>14595.5924483</v>
      </c>
    </row>
    <row r="48" spans="2:18" x14ac:dyDescent="0.2">
      <c r="B48" s="12" t="s">
        <v>56</v>
      </c>
      <c r="C48" s="2">
        <v>13</v>
      </c>
      <c r="D48" s="2">
        <v>19</v>
      </c>
      <c r="E48" s="2">
        <v>0</v>
      </c>
      <c r="F48" s="2">
        <v>0</v>
      </c>
      <c r="G48" s="3">
        <v>0</v>
      </c>
      <c r="H48" s="3">
        <v>0</v>
      </c>
      <c r="I48" s="4">
        <v>0</v>
      </c>
      <c r="J48" s="5">
        <v>0</v>
      </c>
      <c r="K48" s="6">
        <v>0</v>
      </c>
      <c r="L48" s="4">
        <v>0</v>
      </c>
      <c r="M48" s="4">
        <v>0</v>
      </c>
      <c r="N48" s="4">
        <v>119597</v>
      </c>
      <c r="O48" s="5">
        <v>45481</v>
      </c>
      <c r="P48" s="6">
        <v>87591</v>
      </c>
      <c r="Q48" s="13">
        <v>2634.7698069999997</v>
      </c>
      <c r="R48" s="4">
        <v>2130.5380756</v>
      </c>
    </row>
    <row r="49" spans="1:18" x14ac:dyDescent="0.2">
      <c r="B49" s="12" t="s">
        <v>57</v>
      </c>
      <c r="C49" s="2">
        <v>46</v>
      </c>
      <c r="D49" s="2">
        <v>30</v>
      </c>
      <c r="E49" s="2">
        <v>0</v>
      </c>
      <c r="F49" s="2">
        <v>0</v>
      </c>
      <c r="G49" s="3">
        <v>0</v>
      </c>
      <c r="H49" s="3">
        <v>0</v>
      </c>
      <c r="I49" s="4">
        <v>796752</v>
      </c>
      <c r="J49" s="5">
        <v>1409</v>
      </c>
      <c r="K49" s="6">
        <v>1491138</v>
      </c>
      <c r="L49" s="4">
        <v>113.9317083</v>
      </c>
      <c r="M49" s="4">
        <v>62354.880668400241</v>
      </c>
      <c r="N49" s="4">
        <v>511987</v>
      </c>
      <c r="O49" s="5">
        <v>238080</v>
      </c>
      <c r="P49" s="6">
        <v>346257</v>
      </c>
      <c r="Q49" s="13">
        <v>13348.459444699998</v>
      </c>
      <c r="R49" s="4">
        <v>8868.9816615000109</v>
      </c>
    </row>
    <row r="50" spans="1:18" x14ac:dyDescent="0.2">
      <c r="A50" s="10" t="s">
        <v>59</v>
      </c>
      <c r="B50" s="12" t="s">
        <v>58</v>
      </c>
      <c r="C50" s="2">
        <v>6</v>
      </c>
      <c r="D50" s="2">
        <v>0</v>
      </c>
      <c r="E50" s="2">
        <v>0</v>
      </c>
      <c r="F50" s="2">
        <v>0</v>
      </c>
      <c r="G50" s="3">
        <v>138023</v>
      </c>
      <c r="H50" s="3">
        <v>0</v>
      </c>
      <c r="I50" s="4">
        <v>385737</v>
      </c>
      <c r="J50" s="5">
        <v>46038</v>
      </c>
      <c r="K50" s="6">
        <v>795745</v>
      </c>
      <c r="L50" s="4">
        <v>2887.3323399999999</v>
      </c>
      <c r="M50" s="4">
        <v>39385.579590000001</v>
      </c>
      <c r="N50" s="4">
        <v>46433</v>
      </c>
      <c r="O50" s="5">
        <v>4814</v>
      </c>
      <c r="P50" s="6">
        <v>10089</v>
      </c>
      <c r="Q50" s="13">
        <v>199.02603999999999</v>
      </c>
      <c r="R50" s="4">
        <v>195.12869000000001</v>
      </c>
    </row>
    <row r="51" spans="1:18" x14ac:dyDescent="0.2">
      <c r="B51" s="12" t="s">
        <v>60</v>
      </c>
      <c r="C51" s="2">
        <v>88</v>
      </c>
      <c r="D51" s="2">
        <v>76</v>
      </c>
      <c r="E51" s="2">
        <v>0</v>
      </c>
      <c r="F51" s="2">
        <v>0</v>
      </c>
      <c r="G51" s="3">
        <v>0</v>
      </c>
      <c r="H51" s="3">
        <v>0</v>
      </c>
      <c r="I51" s="4">
        <v>1340950</v>
      </c>
      <c r="J51" s="5">
        <v>2892</v>
      </c>
      <c r="K51" s="6">
        <v>2833602</v>
      </c>
      <c r="L51" s="4">
        <v>198.80019999999999</v>
      </c>
      <c r="M51" s="4">
        <v>102834.44929999999</v>
      </c>
      <c r="N51" s="4">
        <v>1117243</v>
      </c>
      <c r="O51" s="5">
        <v>957936</v>
      </c>
      <c r="P51" s="6">
        <v>1423689</v>
      </c>
      <c r="Q51" s="13">
        <v>45378.222410000002</v>
      </c>
      <c r="R51" s="4">
        <v>28667.322250000001</v>
      </c>
    </row>
    <row r="52" spans="1:18" ht="12.75" customHeight="1" x14ac:dyDescent="0.2">
      <c r="B52" s="15" t="s">
        <v>61</v>
      </c>
      <c r="R52" s="16"/>
    </row>
    <row r="53" spans="1:18" x14ac:dyDescent="0.2">
      <c r="B53" s="12" t="s">
        <v>62</v>
      </c>
      <c r="C53" s="2">
        <v>0</v>
      </c>
      <c r="D53" s="2">
        <v>0</v>
      </c>
      <c r="E53" s="2">
        <v>0</v>
      </c>
      <c r="F53" s="2">
        <v>0</v>
      </c>
      <c r="G53" s="3">
        <v>0</v>
      </c>
      <c r="H53" s="3">
        <v>0</v>
      </c>
      <c r="I53" s="4">
        <v>0</v>
      </c>
      <c r="J53" s="5">
        <v>0</v>
      </c>
      <c r="K53" s="6">
        <v>0</v>
      </c>
      <c r="L53" s="4">
        <v>0</v>
      </c>
      <c r="M53" s="4">
        <v>0</v>
      </c>
      <c r="N53" s="4">
        <v>1965181</v>
      </c>
      <c r="O53" s="5">
        <v>0</v>
      </c>
      <c r="P53" s="6">
        <v>208256</v>
      </c>
      <c r="Q53" s="13">
        <v>0</v>
      </c>
      <c r="R53" s="4">
        <v>1534.3961042000001</v>
      </c>
    </row>
    <row r="54" spans="1:18" ht="12" customHeight="1" x14ac:dyDescent="0.2">
      <c r="B54" s="12" t="s">
        <v>63</v>
      </c>
      <c r="C54" s="2">
        <v>0</v>
      </c>
      <c r="D54" s="2">
        <v>0</v>
      </c>
      <c r="E54" s="2">
        <v>0</v>
      </c>
      <c r="F54" s="2">
        <v>0</v>
      </c>
      <c r="G54" s="3">
        <v>294770</v>
      </c>
      <c r="H54" s="3">
        <v>0</v>
      </c>
      <c r="I54" s="4">
        <v>0</v>
      </c>
      <c r="J54" s="5">
        <v>0</v>
      </c>
      <c r="K54" s="6">
        <v>0</v>
      </c>
      <c r="L54" s="4">
        <v>0</v>
      </c>
      <c r="M54" s="4">
        <v>0</v>
      </c>
      <c r="N54" s="4">
        <v>4209492</v>
      </c>
      <c r="O54" s="5">
        <v>1090095</v>
      </c>
      <c r="P54" s="6">
        <v>191728</v>
      </c>
      <c r="Q54" s="13">
        <v>33472.148399999998</v>
      </c>
      <c r="R54" s="4">
        <v>3197.3712285000001</v>
      </c>
    </row>
    <row r="55" spans="1:18" ht="12.75" customHeight="1" x14ac:dyDescent="0.2">
      <c r="B55" s="12" t="s">
        <v>64</v>
      </c>
      <c r="C55" s="2">
        <v>0</v>
      </c>
      <c r="D55" s="2">
        <v>0</v>
      </c>
      <c r="E55" s="2">
        <v>0</v>
      </c>
      <c r="F55" s="2">
        <v>0</v>
      </c>
      <c r="G55" s="4">
        <v>135092</v>
      </c>
      <c r="H55" s="3">
        <v>0</v>
      </c>
      <c r="I55" s="4">
        <v>0</v>
      </c>
      <c r="J55" s="5">
        <v>0</v>
      </c>
      <c r="K55" s="6">
        <v>0</v>
      </c>
      <c r="L55" s="4">
        <v>0</v>
      </c>
      <c r="M55" s="4">
        <v>0</v>
      </c>
      <c r="N55" s="4">
        <v>4496253</v>
      </c>
      <c r="O55" s="5">
        <v>0</v>
      </c>
      <c r="P55" s="6">
        <v>393292</v>
      </c>
      <c r="Q55" s="13">
        <v>0</v>
      </c>
      <c r="R55" s="4">
        <v>2118.6718088999996</v>
      </c>
    </row>
    <row r="56" spans="1:18" ht="12.75" customHeight="1" x14ac:dyDescent="0.2">
      <c r="B56" s="12" t="s">
        <v>65</v>
      </c>
      <c r="C56" s="2">
        <v>0</v>
      </c>
      <c r="D56" s="2">
        <v>0</v>
      </c>
      <c r="E56" s="2">
        <v>0</v>
      </c>
      <c r="F56" s="2">
        <v>0</v>
      </c>
      <c r="G56" s="3">
        <v>0</v>
      </c>
      <c r="H56" s="3">
        <v>0</v>
      </c>
      <c r="I56" s="4">
        <v>0</v>
      </c>
      <c r="J56" s="5">
        <v>0</v>
      </c>
      <c r="K56" s="6">
        <v>0</v>
      </c>
      <c r="L56" s="4">
        <v>0</v>
      </c>
      <c r="M56" s="4">
        <v>0</v>
      </c>
      <c r="N56" s="4">
        <v>0</v>
      </c>
      <c r="O56" s="5">
        <v>0</v>
      </c>
      <c r="P56" s="6">
        <v>0</v>
      </c>
      <c r="Q56" s="13">
        <v>0</v>
      </c>
      <c r="R56" s="4">
        <v>0</v>
      </c>
    </row>
    <row r="57" spans="1:18" ht="12.75" customHeight="1" x14ac:dyDescent="0.2">
      <c r="B57" s="12" t="s">
        <v>66</v>
      </c>
      <c r="C57" s="2">
        <v>0</v>
      </c>
      <c r="D57" s="2">
        <v>0</v>
      </c>
      <c r="E57" s="2">
        <v>0</v>
      </c>
      <c r="F57" s="2">
        <v>0</v>
      </c>
      <c r="G57" s="3">
        <v>26161</v>
      </c>
      <c r="H57" s="3">
        <v>0</v>
      </c>
      <c r="I57" s="4">
        <v>0</v>
      </c>
      <c r="J57" s="5">
        <v>0</v>
      </c>
      <c r="K57" s="6">
        <v>0</v>
      </c>
      <c r="L57" s="4">
        <v>0</v>
      </c>
      <c r="M57" s="4">
        <v>0</v>
      </c>
      <c r="N57" s="4">
        <v>321939</v>
      </c>
      <c r="O57" s="5">
        <v>2896</v>
      </c>
      <c r="P57" s="6">
        <v>24615</v>
      </c>
      <c r="Q57" s="13">
        <v>115.29091</v>
      </c>
      <c r="R57" s="4">
        <v>125.7463441</v>
      </c>
    </row>
    <row r="58" spans="1:18" ht="12.75" customHeight="1" x14ac:dyDescent="0.2">
      <c r="B58" s="12" t="s">
        <v>67</v>
      </c>
      <c r="C58" s="2">
        <v>1</v>
      </c>
      <c r="D58" s="2">
        <v>66</v>
      </c>
      <c r="E58" s="2">
        <v>381535</v>
      </c>
      <c r="F58" s="2">
        <v>0</v>
      </c>
      <c r="G58" s="3">
        <v>0</v>
      </c>
      <c r="H58" s="3">
        <v>0</v>
      </c>
      <c r="I58" s="4">
        <v>0</v>
      </c>
      <c r="J58" s="5">
        <v>0</v>
      </c>
      <c r="K58" s="6">
        <v>0</v>
      </c>
      <c r="L58" s="4">
        <v>0</v>
      </c>
      <c r="M58" s="4">
        <v>0</v>
      </c>
      <c r="N58" s="4">
        <v>61140286</v>
      </c>
      <c r="O58" s="5">
        <v>2314788</v>
      </c>
      <c r="P58" s="6">
        <v>2542377</v>
      </c>
      <c r="Q58" s="13">
        <v>84774.691349999994</v>
      </c>
      <c r="R58" s="4">
        <v>28970.44312</v>
      </c>
    </row>
    <row r="59" spans="1:18" x14ac:dyDescent="0.2">
      <c r="B59" s="15" t="s">
        <v>68</v>
      </c>
      <c r="R59" s="16"/>
    </row>
    <row r="60" spans="1:18" ht="12.75" customHeight="1" x14ac:dyDescent="0.2">
      <c r="B60" s="12" t="s">
        <v>69</v>
      </c>
      <c r="C60" s="2">
        <v>403</v>
      </c>
      <c r="D60" s="2">
        <v>3</v>
      </c>
      <c r="E60" s="2">
        <v>0</v>
      </c>
      <c r="F60" s="2">
        <v>0</v>
      </c>
      <c r="G60" s="3">
        <v>320</v>
      </c>
      <c r="H60" s="3">
        <v>0</v>
      </c>
      <c r="I60" s="4">
        <v>145847</v>
      </c>
      <c r="J60" s="5">
        <v>4552</v>
      </c>
      <c r="K60" s="6">
        <v>362167</v>
      </c>
      <c r="L60" s="4">
        <v>246.18915999999999</v>
      </c>
      <c r="M60" s="4">
        <v>24014.275529999999</v>
      </c>
      <c r="N60" s="4">
        <v>1906046</v>
      </c>
      <c r="O60" s="5">
        <v>764909</v>
      </c>
      <c r="P60" s="6">
        <v>369343</v>
      </c>
      <c r="Q60" s="13">
        <v>50974.525719999998</v>
      </c>
      <c r="R60" s="4">
        <v>10132.24532</v>
      </c>
    </row>
    <row r="61" spans="1:18" ht="12.75" customHeight="1" x14ac:dyDescent="0.2">
      <c r="B61" s="12" t="s">
        <v>70</v>
      </c>
      <c r="C61" s="2">
        <v>159</v>
      </c>
      <c r="D61" s="2">
        <v>2</v>
      </c>
      <c r="E61" s="2">
        <v>0</v>
      </c>
      <c r="F61" s="2">
        <v>0</v>
      </c>
      <c r="G61" s="3">
        <v>0</v>
      </c>
      <c r="H61" s="3">
        <v>0</v>
      </c>
      <c r="I61" s="4">
        <v>0</v>
      </c>
      <c r="J61" s="5">
        <v>0</v>
      </c>
      <c r="K61" s="6">
        <v>0</v>
      </c>
      <c r="L61" s="4">
        <v>0</v>
      </c>
      <c r="M61" s="4">
        <v>0</v>
      </c>
      <c r="N61" s="4">
        <v>181035</v>
      </c>
      <c r="O61" s="5">
        <v>109831</v>
      </c>
      <c r="P61" s="6">
        <v>61768</v>
      </c>
      <c r="Q61" s="13">
        <v>5931.8915999999999</v>
      </c>
      <c r="R61" s="4">
        <v>1530.8519071000001</v>
      </c>
    </row>
    <row r="62" spans="1:18" ht="12.75" customHeight="1" x14ac:dyDescent="0.2">
      <c r="B62" s="12" t="s">
        <v>72</v>
      </c>
      <c r="C62" s="2">
        <v>334</v>
      </c>
      <c r="D62" s="2">
        <v>2</v>
      </c>
      <c r="E62" s="2">
        <v>12547</v>
      </c>
      <c r="F62" s="2">
        <v>0</v>
      </c>
      <c r="G62" s="3">
        <v>294</v>
      </c>
      <c r="H62" s="3">
        <v>20941</v>
      </c>
      <c r="I62" s="4">
        <v>0</v>
      </c>
      <c r="J62" s="5">
        <v>0</v>
      </c>
      <c r="K62" s="6">
        <v>0</v>
      </c>
      <c r="L62" s="4">
        <v>0</v>
      </c>
      <c r="M62" s="4">
        <v>0</v>
      </c>
      <c r="N62" s="4">
        <v>3149521</v>
      </c>
      <c r="O62" s="5">
        <v>800821</v>
      </c>
      <c r="P62" s="6">
        <v>375131</v>
      </c>
      <c r="Q62" s="13">
        <v>29776.83538</v>
      </c>
      <c r="R62" s="4">
        <v>6865.6177500000003</v>
      </c>
    </row>
    <row r="63" spans="1:18" ht="12.75" customHeight="1" x14ac:dyDescent="0.2">
      <c r="B63" s="12" t="s">
        <v>73</v>
      </c>
      <c r="C63" s="2">
        <v>378</v>
      </c>
      <c r="D63" s="2">
        <v>2</v>
      </c>
      <c r="E63" s="2">
        <v>0</v>
      </c>
      <c r="F63" s="2">
        <v>0</v>
      </c>
      <c r="G63" s="3">
        <v>622</v>
      </c>
      <c r="H63" s="3">
        <v>0</v>
      </c>
      <c r="I63" s="4">
        <v>0</v>
      </c>
      <c r="J63" s="5">
        <v>0</v>
      </c>
      <c r="K63" s="6">
        <v>0</v>
      </c>
      <c r="L63" s="4">
        <v>0</v>
      </c>
      <c r="M63" s="4">
        <v>0</v>
      </c>
      <c r="N63" s="4">
        <v>4347509</v>
      </c>
      <c r="O63" s="5">
        <v>1043370</v>
      </c>
      <c r="P63" s="6">
        <v>272210</v>
      </c>
      <c r="Q63" s="13">
        <v>52356.476199999997</v>
      </c>
      <c r="R63" s="4">
        <v>3240.8518934000003</v>
      </c>
    </row>
    <row r="64" spans="1:18" ht="12.75" customHeight="1" x14ac:dyDescent="0.2">
      <c r="B64" s="12" t="s">
        <v>71</v>
      </c>
      <c r="C64" s="2">
        <v>118</v>
      </c>
      <c r="D64" s="2">
        <v>0</v>
      </c>
      <c r="E64" s="2">
        <v>0</v>
      </c>
      <c r="F64" s="2">
        <v>0</v>
      </c>
      <c r="G64" s="3">
        <v>0</v>
      </c>
      <c r="H64" s="3">
        <v>0</v>
      </c>
      <c r="I64" s="4">
        <v>0</v>
      </c>
      <c r="J64" s="5">
        <v>0</v>
      </c>
      <c r="K64" s="6">
        <v>0</v>
      </c>
      <c r="L64" s="4">
        <v>0</v>
      </c>
      <c r="M64" s="4">
        <v>0</v>
      </c>
      <c r="N64" s="4">
        <v>3217480</v>
      </c>
      <c r="O64" s="5">
        <v>651549</v>
      </c>
      <c r="P64" s="6">
        <v>61796</v>
      </c>
      <c r="Q64" s="13">
        <v>31887.934171100002</v>
      </c>
      <c r="R64" s="4">
        <v>730.29943900000001</v>
      </c>
    </row>
    <row r="65" spans="1:18" ht="12.75" customHeight="1" x14ac:dyDescent="0.2">
      <c r="B65" s="12" t="s">
        <v>74</v>
      </c>
      <c r="C65" s="2">
        <v>65</v>
      </c>
      <c r="D65" s="2">
        <v>2</v>
      </c>
      <c r="E65" s="2">
        <v>0</v>
      </c>
      <c r="F65" s="2">
        <v>0</v>
      </c>
      <c r="G65" s="3">
        <v>164</v>
      </c>
      <c r="H65" s="3">
        <v>0</v>
      </c>
      <c r="I65" s="4">
        <v>0</v>
      </c>
      <c r="J65" s="5">
        <v>0</v>
      </c>
      <c r="K65" s="6">
        <v>0</v>
      </c>
      <c r="L65" s="4">
        <v>0</v>
      </c>
      <c r="M65" s="4">
        <v>0</v>
      </c>
      <c r="N65" s="4">
        <v>2305319</v>
      </c>
      <c r="O65" s="5">
        <v>297606</v>
      </c>
      <c r="P65" s="6">
        <v>78295</v>
      </c>
      <c r="Q65" s="13">
        <v>14775.089</v>
      </c>
      <c r="R65" s="4">
        <v>1155.31755</v>
      </c>
    </row>
    <row r="66" spans="1:18" ht="12.75" customHeight="1" x14ac:dyDescent="0.2">
      <c r="B66" s="12" t="s">
        <v>75</v>
      </c>
      <c r="C66" s="2">
        <v>8</v>
      </c>
      <c r="D66" s="2">
        <v>1</v>
      </c>
      <c r="E66" s="2">
        <v>0</v>
      </c>
      <c r="F66" s="2">
        <v>0</v>
      </c>
      <c r="G66" s="3">
        <v>0</v>
      </c>
      <c r="H66" s="3">
        <v>0</v>
      </c>
      <c r="I66" s="4">
        <v>0</v>
      </c>
      <c r="J66" s="5">
        <v>0</v>
      </c>
      <c r="K66" s="6">
        <v>0</v>
      </c>
      <c r="L66" s="4">
        <v>0</v>
      </c>
      <c r="M66" s="4">
        <v>0</v>
      </c>
      <c r="N66" s="4">
        <v>298337</v>
      </c>
      <c r="O66" s="5">
        <v>42172</v>
      </c>
      <c r="P66" s="6">
        <v>17095</v>
      </c>
      <c r="Q66" s="13">
        <v>1659.10123</v>
      </c>
      <c r="R66" s="4">
        <v>224.53393530000002</v>
      </c>
    </row>
    <row r="67" spans="1:18" ht="12.75" customHeight="1" x14ac:dyDescent="0.2">
      <c r="B67" s="12" t="s">
        <v>76</v>
      </c>
      <c r="C67" s="2">
        <v>0</v>
      </c>
      <c r="D67" s="2">
        <v>0</v>
      </c>
      <c r="E67" s="2">
        <v>0</v>
      </c>
      <c r="F67" s="2">
        <v>0</v>
      </c>
      <c r="G67" s="3">
        <v>0</v>
      </c>
      <c r="H67" s="3">
        <v>0</v>
      </c>
      <c r="I67" s="4">
        <v>0</v>
      </c>
      <c r="J67" s="5">
        <v>0</v>
      </c>
      <c r="K67" s="6">
        <v>0</v>
      </c>
      <c r="L67" s="4">
        <v>0</v>
      </c>
      <c r="M67" s="4">
        <v>0</v>
      </c>
      <c r="N67" s="4">
        <v>404428</v>
      </c>
      <c r="O67" s="5">
        <v>99998</v>
      </c>
      <c r="P67" s="6">
        <v>33369</v>
      </c>
      <c r="Q67" s="13">
        <v>4694.0359500000004</v>
      </c>
      <c r="R67" s="4">
        <v>405.75396079999996</v>
      </c>
    </row>
    <row r="68" spans="1:18" ht="12.75" customHeight="1" x14ac:dyDescent="0.2">
      <c r="B68" s="12" t="s">
        <v>77</v>
      </c>
      <c r="C68" s="2">
        <v>488</v>
      </c>
      <c r="D68" s="2">
        <v>3</v>
      </c>
      <c r="E68" s="2">
        <v>0</v>
      </c>
      <c r="F68" s="2">
        <v>0</v>
      </c>
      <c r="G68" s="3">
        <v>0</v>
      </c>
      <c r="H68" s="3">
        <v>0</v>
      </c>
      <c r="I68" s="4">
        <v>0</v>
      </c>
      <c r="J68" s="5">
        <v>0</v>
      </c>
      <c r="K68" s="6">
        <v>0</v>
      </c>
      <c r="L68" s="4">
        <v>0</v>
      </c>
      <c r="M68" s="4">
        <v>0</v>
      </c>
      <c r="N68" s="4">
        <v>7119415</v>
      </c>
      <c r="O68" s="5">
        <v>2894702</v>
      </c>
      <c r="P68" s="6">
        <v>452772</v>
      </c>
      <c r="Q68" s="13">
        <v>130957.85717559999</v>
      </c>
      <c r="R68" s="4">
        <v>7008.4099018000006</v>
      </c>
    </row>
    <row r="69" spans="1:18" ht="12" customHeight="1" x14ac:dyDescent="0.2">
      <c r="B69" s="12" t="s">
        <v>78</v>
      </c>
      <c r="C69" s="2">
        <v>0</v>
      </c>
      <c r="D69" s="2">
        <v>0</v>
      </c>
      <c r="E69" s="2">
        <v>0</v>
      </c>
      <c r="F69" s="2">
        <v>0</v>
      </c>
      <c r="G69" s="3">
        <v>0</v>
      </c>
      <c r="H69" s="3">
        <v>0</v>
      </c>
      <c r="I69" s="4">
        <v>0</v>
      </c>
      <c r="J69" s="5">
        <v>0</v>
      </c>
      <c r="K69" s="6">
        <v>0</v>
      </c>
      <c r="L69" s="4">
        <v>0</v>
      </c>
      <c r="M69" s="4">
        <v>0</v>
      </c>
      <c r="N69" s="4">
        <v>0</v>
      </c>
      <c r="O69" s="5">
        <v>0</v>
      </c>
      <c r="P69" s="6">
        <v>0</v>
      </c>
      <c r="Q69" s="13">
        <v>0</v>
      </c>
      <c r="R69" s="4">
        <v>0</v>
      </c>
    </row>
    <row r="70" spans="1:18" s="19" customFormat="1" x14ac:dyDescent="0.2">
      <c r="A70" s="17"/>
      <c r="B70" s="12" t="s">
        <v>79</v>
      </c>
      <c r="C70" s="2">
        <v>204</v>
      </c>
      <c r="D70" s="2">
        <v>12</v>
      </c>
      <c r="E70" s="2">
        <v>0</v>
      </c>
      <c r="F70" s="2">
        <v>0</v>
      </c>
      <c r="G70" s="3">
        <v>204</v>
      </c>
      <c r="H70" s="3">
        <v>0</v>
      </c>
      <c r="I70" s="4">
        <v>0</v>
      </c>
      <c r="J70" s="5">
        <v>0</v>
      </c>
      <c r="K70" s="6">
        <v>0</v>
      </c>
      <c r="L70" s="4">
        <v>0</v>
      </c>
      <c r="M70" s="4">
        <v>0</v>
      </c>
      <c r="N70" s="4">
        <v>1247523</v>
      </c>
      <c r="O70" s="5">
        <v>338550</v>
      </c>
      <c r="P70" s="6">
        <v>48303</v>
      </c>
      <c r="Q70" s="13">
        <v>11843.138639999999</v>
      </c>
      <c r="R70" s="4">
        <v>734.78317500000071</v>
      </c>
    </row>
    <row r="71" spans="1:18" ht="12.75" customHeight="1" x14ac:dyDescent="0.2">
      <c r="B71" s="18" t="s">
        <v>80</v>
      </c>
      <c r="C71" s="21">
        <f>SUM(C9:C70)</f>
        <v>116777</v>
      </c>
      <c r="D71" s="21">
        <f>SUM(D9:D70)</f>
        <v>97699</v>
      </c>
      <c r="E71" s="8">
        <f t="shared" ref="E71:R71" si="0">SUM(E9:E70)</f>
        <v>5833870</v>
      </c>
      <c r="F71" s="8">
        <f t="shared" si="0"/>
        <v>0</v>
      </c>
      <c r="G71" s="8">
        <f t="shared" si="0"/>
        <v>850608</v>
      </c>
      <c r="H71" s="8">
        <f t="shared" si="0"/>
        <v>4827104</v>
      </c>
      <c r="I71" s="8">
        <f t="shared" si="0"/>
        <v>71707614</v>
      </c>
      <c r="J71" s="8">
        <f t="shared" si="0"/>
        <v>530025</v>
      </c>
      <c r="K71" s="8">
        <f t="shared" si="0"/>
        <v>188423247</v>
      </c>
      <c r="L71" s="8">
        <f t="shared" si="0"/>
        <v>26376.420181100002</v>
      </c>
      <c r="M71" s="8">
        <f t="shared" si="0"/>
        <v>8604099.516911801</v>
      </c>
      <c r="N71" s="21">
        <f t="shared" si="0"/>
        <v>935065914</v>
      </c>
      <c r="O71" s="21">
        <f t="shared" si="0"/>
        <v>526952629</v>
      </c>
      <c r="P71" s="21">
        <f t="shared" si="0"/>
        <v>295201932</v>
      </c>
      <c r="Q71" s="21">
        <f t="shared" si="0"/>
        <v>25573223.294001706</v>
      </c>
      <c r="R71" s="21">
        <f t="shared" si="0"/>
        <v>5657617.9512118967</v>
      </c>
    </row>
    <row r="72" spans="1:18" x14ac:dyDescent="0.2">
      <c r="B72" s="31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3"/>
    </row>
    <row r="73" spans="1:18" x14ac:dyDescent="0.2">
      <c r="A73" s="10">
        <v>1</v>
      </c>
      <c r="B73" s="34" t="s">
        <v>96</v>
      </c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</row>
    <row r="74" spans="1:18" ht="12.75" customHeight="1" x14ac:dyDescent="0.2">
      <c r="A74" s="10">
        <v>2</v>
      </c>
      <c r="B74" s="34" t="s">
        <v>97</v>
      </c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</row>
    <row r="75" spans="1:18" ht="12.75" customHeight="1" x14ac:dyDescent="0.2">
      <c r="A75" s="10">
        <v>3</v>
      </c>
      <c r="B75" s="34" t="s">
        <v>81</v>
      </c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</row>
    <row r="76" spans="1:18" ht="12.75" customHeight="1" x14ac:dyDescent="0.2">
      <c r="A76" s="10">
        <v>4</v>
      </c>
      <c r="B76" s="34" t="s">
        <v>82</v>
      </c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</row>
    <row r="77" spans="1:18" ht="12.75" customHeight="1" x14ac:dyDescent="0.2">
      <c r="A77" s="10">
        <v>5</v>
      </c>
      <c r="B77" s="34" t="s">
        <v>83</v>
      </c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</row>
    <row r="78" spans="1:18" ht="12.75" customHeight="1" x14ac:dyDescent="0.2">
      <c r="A78" s="10">
        <v>6</v>
      </c>
      <c r="B78" s="34" t="s">
        <v>84</v>
      </c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</row>
    <row r="79" spans="1:18" ht="12.75" customHeight="1" x14ac:dyDescent="0.2">
      <c r="A79" s="10">
        <v>7</v>
      </c>
      <c r="B79" s="34" t="s">
        <v>85</v>
      </c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</row>
    <row r="80" spans="1:18" ht="12.75" customHeight="1" x14ac:dyDescent="0.2">
      <c r="A80" s="10">
        <v>8</v>
      </c>
      <c r="B80" s="34" t="s">
        <v>86</v>
      </c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</row>
    <row r="81" spans="1:18" ht="12.75" customHeight="1" x14ac:dyDescent="0.2">
      <c r="A81" s="10">
        <v>9</v>
      </c>
      <c r="B81" s="34" t="s">
        <v>87</v>
      </c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</row>
    <row r="82" spans="1:18" ht="12.75" customHeight="1" x14ac:dyDescent="0.2">
      <c r="A82" s="10">
        <v>10</v>
      </c>
      <c r="B82" s="34" t="s">
        <v>88</v>
      </c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</row>
    <row r="83" spans="1:18" ht="12.75" customHeight="1" x14ac:dyDescent="0.2">
      <c r="A83" s="10">
        <v>11</v>
      </c>
      <c r="B83" s="34" t="s">
        <v>89</v>
      </c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</row>
    <row r="84" spans="1:18" x14ac:dyDescent="0.2">
      <c r="A84" s="10">
        <v>12</v>
      </c>
      <c r="B84" s="34" t="s">
        <v>90</v>
      </c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</row>
    <row r="85" spans="1:18" x14ac:dyDescent="0.2">
      <c r="A85" s="10">
        <v>13</v>
      </c>
      <c r="B85" s="34" t="s">
        <v>91</v>
      </c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</row>
    <row r="86" spans="1:18" x14ac:dyDescent="0.2">
      <c r="A86" s="10">
        <v>14</v>
      </c>
      <c r="B86" s="34" t="s">
        <v>92</v>
      </c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</row>
    <row r="87" spans="1:18" x14ac:dyDescent="0.2">
      <c r="A87" s="10">
        <v>15</v>
      </c>
      <c r="B87" s="34" t="s">
        <v>93</v>
      </c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</row>
    <row r="88" spans="1:18" x14ac:dyDescent="0.2">
      <c r="A88" s="10">
        <v>16</v>
      </c>
      <c r="B88" s="34" t="s">
        <v>94</v>
      </c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</row>
  </sheetData>
  <mergeCells count="37">
    <mergeCell ref="B78:R78"/>
    <mergeCell ref="B86:R86"/>
    <mergeCell ref="B87:R87"/>
    <mergeCell ref="B88:R88"/>
    <mergeCell ref="B80:R80"/>
    <mergeCell ref="B81:R81"/>
    <mergeCell ref="B82:R82"/>
    <mergeCell ref="B83:R83"/>
    <mergeCell ref="B84:R84"/>
    <mergeCell ref="B85:R85"/>
    <mergeCell ref="B79:R79"/>
    <mergeCell ref="C7:R7"/>
    <mergeCell ref="C8:R8"/>
    <mergeCell ref="B72:R72"/>
    <mergeCell ref="B77:R77"/>
    <mergeCell ref="I4:I5"/>
    <mergeCell ref="J4:K4"/>
    <mergeCell ref="L4:M4"/>
    <mergeCell ref="N4:N5"/>
    <mergeCell ref="O4:P4"/>
    <mergeCell ref="B74:R74"/>
    <mergeCell ref="B75:R75"/>
    <mergeCell ref="B76:R76"/>
    <mergeCell ref="B73:R73"/>
    <mergeCell ref="B2:R2"/>
    <mergeCell ref="B3:B6"/>
    <mergeCell ref="C3:D3"/>
    <mergeCell ref="E3:F3"/>
    <mergeCell ref="G3:G5"/>
    <mergeCell ref="H3:H5"/>
    <mergeCell ref="I3:M3"/>
    <mergeCell ref="N3:R3"/>
    <mergeCell ref="C4:C5"/>
    <mergeCell ref="D4:D5"/>
    <mergeCell ref="E4:E5"/>
    <mergeCell ref="F4:F5"/>
    <mergeCell ref="Q4:R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Revised February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RBIWebsite Support, Tiwari</cp:lastModifiedBy>
  <dcterms:created xsi:type="dcterms:W3CDTF">2022-03-22T06:55:27Z</dcterms:created>
  <dcterms:modified xsi:type="dcterms:W3CDTF">2022-09-26T10:42:33Z</dcterms:modified>
</cp:coreProperties>
</file>