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valty\Documents\vinna\github\hvalfjordur\"/>
    </mc:Choice>
  </mc:AlternateContent>
  <xr:revisionPtr revIDLastSave="0" documentId="8_{E52F4D2D-2430-4C60-AEB3-3C73F80FBF21}" xr6:coauthVersionLast="47" xr6:coauthVersionMax="47" xr10:uidLastSave="{00000000-0000-0000-0000-000000000000}"/>
  <bookViews>
    <workbookView xWindow="-120" yWindow="-120" windowWidth="38640" windowHeight="21120"/>
  </bookViews>
  <sheets>
    <sheet name="1.+2. mynd_am_2021" sheetId="1" r:id="rId1"/>
  </sheets>
  <definedNames>
    <definedName name="_xlnm.Print_Area" localSheetId="0">'1.+2. mynd_am_2021'!$A$1:$M$66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F5" i="1"/>
  <c r="L5" i="1"/>
  <c r="M5" i="1"/>
  <c r="E6" i="1"/>
  <c r="F6" i="1"/>
  <c r="L6" i="1"/>
  <c r="M6" i="1"/>
  <c r="E7" i="1"/>
  <c r="F7" i="1"/>
  <c r="L7" i="1"/>
  <c r="M7" i="1"/>
  <c r="E8" i="1"/>
  <c r="F8" i="1"/>
  <c r="L8" i="1"/>
  <c r="M8" i="1"/>
  <c r="E9" i="1"/>
  <c r="F9" i="1"/>
  <c r="L9" i="1"/>
  <c r="M9" i="1"/>
  <c r="E10" i="1"/>
  <c r="F10" i="1"/>
  <c r="L10" i="1"/>
  <c r="M10" i="1"/>
  <c r="E11" i="1"/>
  <c r="F11" i="1"/>
  <c r="L11" i="1"/>
  <c r="M11" i="1"/>
  <c r="E12" i="1"/>
  <c r="F12" i="1"/>
  <c r="L12" i="1"/>
  <c r="M12" i="1"/>
  <c r="E13" i="1"/>
  <c r="F13" i="1"/>
  <c r="L13" i="1"/>
  <c r="M13" i="1"/>
  <c r="E14" i="1"/>
  <c r="F14" i="1"/>
  <c r="L14" i="1"/>
  <c r="M14" i="1"/>
  <c r="E15" i="1"/>
  <c r="F15" i="1"/>
  <c r="L15" i="1"/>
  <c r="M15" i="1"/>
  <c r="E16" i="1"/>
  <c r="F16" i="1"/>
  <c r="L16" i="1"/>
  <c r="M16" i="1"/>
  <c r="E17" i="1"/>
  <c r="F17" i="1"/>
  <c r="L17" i="1"/>
  <c r="M17" i="1"/>
  <c r="E18" i="1"/>
  <c r="F18" i="1"/>
  <c r="L18" i="1"/>
  <c r="M18" i="1"/>
  <c r="E19" i="1"/>
  <c r="F19" i="1"/>
  <c r="L19" i="1"/>
  <c r="M19" i="1"/>
  <c r="E20" i="1"/>
  <c r="F20" i="1"/>
  <c r="L20" i="1"/>
  <c r="M20" i="1"/>
  <c r="E21" i="1"/>
  <c r="F21" i="1"/>
  <c r="L21" i="1"/>
  <c r="M21" i="1"/>
  <c r="E22" i="1"/>
  <c r="F22" i="1"/>
  <c r="L22" i="1"/>
  <c r="M22" i="1"/>
  <c r="E23" i="1"/>
  <c r="F23" i="1"/>
  <c r="L23" i="1"/>
  <c r="M23" i="1"/>
  <c r="E24" i="1"/>
  <c r="F24" i="1"/>
  <c r="L24" i="1"/>
  <c r="M24" i="1"/>
  <c r="E25" i="1"/>
  <c r="F25" i="1"/>
  <c r="L25" i="1"/>
  <c r="M25" i="1"/>
  <c r="E26" i="1"/>
  <c r="F26" i="1"/>
  <c r="L26" i="1"/>
  <c r="M26" i="1"/>
  <c r="E27" i="1"/>
  <c r="F27" i="1"/>
  <c r="L27" i="1"/>
  <c r="M27" i="1"/>
  <c r="E28" i="1"/>
  <c r="F28" i="1"/>
  <c r="L28" i="1"/>
  <c r="M28" i="1"/>
  <c r="E29" i="1"/>
  <c r="F29" i="1"/>
  <c r="L29" i="1"/>
  <c r="M29" i="1"/>
  <c r="E30" i="1"/>
  <c r="F30" i="1"/>
  <c r="L30" i="1"/>
  <c r="M30" i="1"/>
  <c r="E31" i="1"/>
  <c r="F31" i="1"/>
  <c r="L31" i="1"/>
  <c r="M31" i="1"/>
  <c r="E32" i="1"/>
  <c r="F32" i="1"/>
  <c r="L32" i="1"/>
  <c r="M32" i="1"/>
  <c r="E33" i="1"/>
  <c r="F33" i="1"/>
  <c r="L33" i="1"/>
  <c r="M33" i="1"/>
  <c r="E34" i="1"/>
  <c r="F34" i="1"/>
  <c r="L34" i="1"/>
  <c r="M34" i="1"/>
  <c r="E35" i="1"/>
  <c r="F35" i="1"/>
  <c r="L35" i="1"/>
  <c r="M35" i="1"/>
  <c r="E36" i="1"/>
  <c r="F36" i="1"/>
  <c r="L36" i="1"/>
  <c r="M36" i="1"/>
  <c r="E37" i="1"/>
  <c r="F37" i="1"/>
  <c r="L37" i="1"/>
  <c r="M37" i="1"/>
  <c r="E38" i="1"/>
  <c r="F38" i="1"/>
  <c r="L38" i="1"/>
  <c r="M38" i="1"/>
  <c r="E39" i="1"/>
  <c r="F39" i="1"/>
  <c r="L39" i="1"/>
  <c r="M39" i="1"/>
  <c r="E40" i="1"/>
  <c r="F40" i="1"/>
  <c r="L40" i="1"/>
  <c r="M40" i="1"/>
  <c r="E41" i="1"/>
  <c r="F41" i="1"/>
  <c r="L41" i="1"/>
  <c r="M41" i="1"/>
  <c r="E42" i="1"/>
  <c r="F42" i="1"/>
  <c r="L42" i="1"/>
  <c r="M42" i="1"/>
  <c r="E43" i="1"/>
  <c r="F43" i="1"/>
  <c r="L43" i="1"/>
  <c r="M43" i="1"/>
  <c r="E44" i="1"/>
  <c r="F44" i="1"/>
  <c r="L44" i="1"/>
  <c r="M44" i="1"/>
  <c r="E45" i="1"/>
  <c r="F45" i="1"/>
  <c r="L45" i="1"/>
  <c r="M45" i="1"/>
  <c r="E46" i="1"/>
  <c r="F46" i="1"/>
  <c r="L46" i="1"/>
  <c r="M46" i="1"/>
  <c r="E47" i="1"/>
  <c r="F47" i="1"/>
  <c r="L47" i="1"/>
  <c r="M47" i="1"/>
  <c r="E48" i="1"/>
  <c r="F48" i="1"/>
  <c r="L48" i="1"/>
  <c r="M48" i="1"/>
  <c r="E49" i="1"/>
  <c r="F49" i="1"/>
  <c r="L49" i="1"/>
  <c r="M49" i="1"/>
  <c r="E50" i="1"/>
  <c r="F50" i="1"/>
  <c r="L50" i="1"/>
  <c r="M50" i="1"/>
  <c r="E51" i="1"/>
  <c r="F51" i="1"/>
  <c r="L51" i="1"/>
  <c r="M51" i="1"/>
  <c r="E52" i="1"/>
  <c r="F52" i="1"/>
  <c r="L52" i="1"/>
  <c r="M52" i="1"/>
  <c r="E53" i="1"/>
  <c r="F53" i="1"/>
  <c r="L53" i="1"/>
  <c r="M53" i="1"/>
  <c r="E54" i="1"/>
  <c r="F54" i="1"/>
  <c r="L54" i="1"/>
  <c r="M54" i="1"/>
  <c r="E55" i="1"/>
  <c r="F55" i="1"/>
  <c r="L55" i="1"/>
  <c r="M55" i="1"/>
  <c r="E56" i="1"/>
  <c r="F56" i="1"/>
  <c r="L56" i="1"/>
  <c r="M56" i="1"/>
  <c r="L57" i="1"/>
  <c r="M57" i="1"/>
  <c r="L58" i="1"/>
  <c r="M58" i="1"/>
  <c r="L59" i="1"/>
  <c r="M59" i="1"/>
  <c r="L60" i="1"/>
  <c r="M60" i="1"/>
  <c r="F61" i="1"/>
  <c r="M61" i="1"/>
  <c r="F62" i="1"/>
  <c r="M62" i="1"/>
  <c r="E63" i="1"/>
  <c r="F63" i="1"/>
  <c r="M63" i="1"/>
  <c r="E64" i="1"/>
  <c r="F64" i="1"/>
  <c r="L64" i="1"/>
  <c r="M64" i="1"/>
  <c r="B65" i="1"/>
  <c r="C65" i="1"/>
  <c r="I65" i="1"/>
  <c r="J65" i="1"/>
  <c r="B66" i="1"/>
  <c r="C66" i="1"/>
  <c r="I66" i="1"/>
  <c r="J66" i="1"/>
  <c r="A1" i="1" l="1"/>
</calcChain>
</file>

<file path=xl/sharedStrings.xml><?xml version="1.0" encoding="utf-8"?>
<sst xmlns="http://schemas.openxmlformats.org/spreadsheetml/2006/main" count="140" uniqueCount="21">
  <si>
    <t>MIN</t>
  </si>
  <si>
    <t>MAX</t>
  </si>
  <si>
    <t>Fig 2</t>
  </si>
  <si>
    <t>Fig 1</t>
  </si>
  <si>
    <t>Mosar</t>
  </si>
  <si>
    <t>Blað- og runnfléttur</t>
  </si>
  <si>
    <t>útan þ.s. iðnaðarsvæðisins</t>
  </si>
  <si>
    <t>tákn 3</t>
  </si>
  <si>
    <t>innan þ.s. brennisteins</t>
  </si>
  <si>
    <t>tákn 2</t>
  </si>
  <si>
    <t>innan þ.s. flúors</t>
  </si>
  <si>
    <t>tákn 1</t>
  </si>
  <si>
    <t>tákn</t>
  </si>
  <si>
    <t>%</t>
  </si>
  <si>
    <t>km</t>
  </si>
  <si>
    <t>Y</t>
  </si>
  <si>
    <t>X</t>
  </si>
  <si>
    <t>1 =</t>
  </si>
  <si>
    <t>size</t>
  </si>
  <si>
    <t>FIG 2</t>
  </si>
  <si>
    <t>FIG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</si>
</sst>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rgb="FF000000"/>
      <name val="MS Sans Serif"/>
      <family val="2"/>
    </font>
    <font>
      <b/>
      <sz val="10"/>
      <color rgb="FF000000"/>
      <name val="MS Sans Serif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2" fontId="0" fillId="0" borderId="0" xfId="0" applyNumberFormat="1"/>
    <xf numFmtId="164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1" fontId="0" fillId="2" borderId="0" xfId="0" applyNumberFormat="1" applyFill="1"/>
    <xf numFmtId="0" fontId="0" fillId="3" borderId="0" xfId="0" applyFill="1"/>
    <xf numFmtId="2" fontId="0" fillId="4" borderId="0" xfId="0" applyNumberFormat="1" applyFill="1"/>
    <xf numFmtId="0" fontId="0" fillId="4" borderId="0" xfId="0" applyFill="1"/>
    <xf numFmtId="164" fontId="0" fillId="4" borderId="0" xfId="0" applyNumberFormat="1" applyFill="1"/>
    <xf numFmtId="49" fontId="0" fillId="0" borderId="0" xfId="0" applyNumberFormat="1"/>
    <xf numFmtId="49" fontId="0" fillId="5" borderId="0" xfId="0" applyNumberFormat="1" applyFill="1"/>
    <xf numFmtId="0" fontId="1" fillId="0" borderId="0" xfId="0" applyFont="1"/>
    <xf numFmtId="0" fontId="3" fillId="6" borderId="1" xfId="1" applyFont="1" applyFill="1" applyBorder="1" applyAlignment="1">
      <alignment horizontal="center" vertical="center" wrapText="1"/>
    </xf>
    <xf numFmtId="0" fontId="0" fillId="2" borderId="0" xfId="0" applyFill="1"/>
    <xf numFmtId="10" fontId="0" fillId="2" borderId="0" xfId="0" applyNumberFormat="1" applyFill="1"/>
    <xf numFmtId="0" fontId="4" fillId="3" borderId="0" xfId="0" applyFont="1" applyFill="1"/>
    <xf numFmtId="10" fontId="0" fillId="0" borderId="0" xfId="0" applyNumberFormat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</cellXfs>
  <cellStyles count="2">
    <cellStyle name="Normal" xfId="0" builtinId="0"/>
    <cellStyle name="Normal_Mynd 2-b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92D050"/>
    <pageSetUpPr fitToPage="1"/>
  </sheetPr>
  <dimension ref="A1:P66"/>
  <sheetViews>
    <sheetView tabSelected="1" workbookViewId="0">
      <selection activeCell="O24" sqref="O24"/>
    </sheetView>
  </sheetViews>
  <sheetFormatPr defaultRowHeight="12.75" x14ac:dyDescent="0.2"/>
  <sheetData>
    <row r="1" spans="1:16" x14ac:dyDescent="0.2">
      <c r="A1">
        <f ca="1">A1:F58</f>
        <v>0</v>
      </c>
      <c r="B1" s="18" t="s">
        <v>20</v>
      </c>
      <c r="C1" s="19"/>
      <c r="D1" s="18" t="s">
        <v>18</v>
      </c>
      <c r="E1" s="18">
        <v>110</v>
      </c>
      <c r="F1" s="18">
        <v>97.5</v>
      </c>
      <c r="H1" s="18" t="s">
        <v>19</v>
      </c>
      <c r="I1" s="18"/>
      <c r="K1" s="18" t="s">
        <v>18</v>
      </c>
      <c r="L1" s="18">
        <v>110</v>
      </c>
      <c r="M1" s="18">
        <v>60</v>
      </c>
    </row>
    <row r="2" spans="1:16" x14ac:dyDescent="0.2">
      <c r="C2" s="17"/>
      <c r="D2" t="s">
        <v>17</v>
      </c>
      <c r="E2">
        <v>4.4000000000000004</v>
      </c>
      <c r="F2">
        <v>1.5</v>
      </c>
      <c r="K2" t="s">
        <v>17</v>
      </c>
      <c r="L2">
        <v>4.4000000000000004</v>
      </c>
      <c r="M2">
        <v>1.5</v>
      </c>
    </row>
    <row r="3" spans="1:16" x14ac:dyDescent="0.2">
      <c r="B3" s="16" t="s">
        <v>16</v>
      </c>
      <c r="C3" s="15" t="s">
        <v>15</v>
      </c>
      <c r="E3" s="6" t="s">
        <v>16</v>
      </c>
      <c r="F3" s="14" t="s">
        <v>15</v>
      </c>
      <c r="I3" s="16" t="s">
        <v>16</v>
      </c>
      <c r="J3" s="15" t="s">
        <v>15</v>
      </c>
      <c r="L3" s="6" t="s">
        <v>16</v>
      </c>
      <c r="M3" s="14" t="s">
        <v>15</v>
      </c>
    </row>
    <row r="4" spans="1:16" x14ac:dyDescent="0.2">
      <c r="B4" s="13" t="s">
        <v>14</v>
      </c>
      <c r="C4" s="13" t="s">
        <v>13</v>
      </c>
      <c r="D4" s="13" t="s">
        <v>12</v>
      </c>
      <c r="I4" s="13" t="s">
        <v>14</v>
      </c>
      <c r="J4" s="13" t="s">
        <v>13</v>
      </c>
      <c r="K4" s="13" t="s">
        <v>12</v>
      </c>
    </row>
    <row r="5" spans="1:16" x14ac:dyDescent="0.2">
      <c r="A5" s="10" t="s">
        <v>5</v>
      </c>
      <c r="B5">
        <v>1.4</v>
      </c>
      <c r="C5">
        <v>0.5</v>
      </c>
      <c r="D5">
        <v>1</v>
      </c>
      <c r="E5" s="1">
        <f>(B5*E$2)</f>
        <v>6.16</v>
      </c>
      <c r="F5" s="1">
        <f>((C5+(C$63*-1))*F$2)</f>
        <v>38.25</v>
      </c>
      <c r="H5" s="11" t="s">
        <v>4</v>
      </c>
      <c r="I5">
        <v>1.4</v>
      </c>
      <c r="J5">
        <v>4</v>
      </c>
      <c r="K5">
        <v>1</v>
      </c>
      <c r="L5" s="1">
        <f>(I5*L$2)</f>
        <v>6.16</v>
      </c>
      <c r="M5" s="1">
        <f>((J5+(J$63*-1))*M$2)</f>
        <v>28.5</v>
      </c>
      <c r="O5" s="12" t="s">
        <v>11</v>
      </c>
      <c r="P5" s="12" t="s">
        <v>10</v>
      </c>
    </row>
    <row r="6" spans="1:16" x14ac:dyDescent="0.2">
      <c r="A6" s="10" t="s">
        <v>5</v>
      </c>
      <c r="B6">
        <v>1.4</v>
      </c>
      <c r="C6">
        <v>-1</v>
      </c>
      <c r="D6">
        <v>1</v>
      </c>
      <c r="E6" s="1">
        <f>(B6*E$2)</f>
        <v>6.16</v>
      </c>
      <c r="F6" s="1">
        <f>((C6+(C$63*-1))*F$2)</f>
        <v>36</v>
      </c>
      <c r="H6" s="11" t="s">
        <v>4</v>
      </c>
      <c r="I6">
        <v>1.4</v>
      </c>
      <c r="J6">
        <v>0</v>
      </c>
      <c r="K6">
        <v>1</v>
      </c>
      <c r="L6" s="1">
        <f>(I6*L$2)</f>
        <v>6.16</v>
      </c>
      <c r="M6" s="1">
        <f>((J6+(J$63*-1))*M$2)</f>
        <v>22.5</v>
      </c>
      <c r="O6" s="12" t="s">
        <v>9</v>
      </c>
      <c r="P6" s="12" t="s">
        <v>8</v>
      </c>
    </row>
    <row r="7" spans="1:16" x14ac:dyDescent="0.2">
      <c r="A7" s="10" t="s">
        <v>5</v>
      </c>
      <c r="B7">
        <v>1.5</v>
      </c>
      <c r="C7">
        <v>-3.5</v>
      </c>
      <c r="D7">
        <v>1</v>
      </c>
      <c r="E7" s="1">
        <f>(B7*E$2)</f>
        <v>6.6000000000000005</v>
      </c>
      <c r="F7" s="1">
        <f>((C7+(C$63*-1))*F$2)</f>
        <v>32.25</v>
      </c>
      <c r="H7" s="11" t="s">
        <v>4</v>
      </c>
      <c r="I7">
        <v>1.5</v>
      </c>
      <c r="J7">
        <v>0</v>
      </c>
      <c r="K7">
        <v>1</v>
      </c>
      <c r="L7" s="1">
        <f>(I7*L$2)</f>
        <v>6.6000000000000005</v>
      </c>
      <c r="M7" s="1">
        <f>((J7+(J$63*-1))*M$2)</f>
        <v>22.5</v>
      </c>
      <c r="O7" s="12" t="s">
        <v>7</v>
      </c>
      <c r="P7" s="12" t="s">
        <v>6</v>
      </c>
    </row>
    <row r="8" spans="1:16" x14ac:dyDescent="0.2">
      <c r="A8" s="10" t="s">
        <v>5</v>
      </c>
      <c r="B8">
        <v>1.5</v>
      </c>
      <c r="C8">
        <v>6.9</v>
      </c>
      <c r="D8">
        <v>1</v>
      </c>
      <c r="E8" s="1">
        <f>(B8*E$2)</f>
        <v>6.6000000000000005</v>
      </c>
      <c r="F8" s="1">
        <f>((C8+(C$63*-1))*F$2)</f>
        <v>47.849999999999994</v>
      </c>
      <c r="H8" s="11" t="s">
        <v>4</v>
      </c>
      <c r="I8">
        <v>1.5</v>
      </c>
      <c r="J8">
        <v>4</v>
      </c>
      <c r="K8">
        <v>1</v>
      </c>
      <c r="L8" s="1">
        <f>(I8*L$2)</f>
        <v>6.6000000000000005</v>
      </c>
      <c r="M8" s="1">
        <f>((J8+(J$63*-1))*M$2)</f>
        <v>28.5</v>
      </c>
    </row>
    <row r="9" spans="1:16" x14ac:dyDescent="0.2">
      <c r="A9" s="10" t="s">
        <v>5</v>
      </c>
      <c r="B9">
        <v>1.8</v>
      </c>
      <c r="C9">
        <v>-3</v>
      </c>
      <c r="D9">
        <v>1</v>
      </c>
      <c r="E9" s="1">
        <f>(B9*E$2)</f>
        <v>7.9200000000000008</v>
      </c>
      <c r="F9" s="1">
        <f>((C9+(C$63*-1))*F$2)</f>
        <v>33</v>
      </c>
      <c r="H9" s="11" t="s">
        <v>4</v>
      </c>
      <c r="I9">
        <v>1.8</v>
      </c>
      <c r="J9">
        <v>-2</v>
      </c>
      <c r="K9">
        <v>1</v>
      </c>
      <c r="L9" s="1">
        <f>(I9*L$2)</f>
        <v>7.9200000000000008</v>
      </c>
      <c r="M9" s="1">
        <f>((J9+(J$63*-1))*M$2)</f>
        <v>19.5</v>
      </c>
    </row>
    <row r="10" spans="1:16" x14ac:dyDescent="0.2">
      <c r="A10" s="10" t="s">
        <v>5</v>
      </c>
      <c r="B10">
        <v>1.9</v>
      </c>
      <c r="C10">
        <v>1.49</v>
      </c>
      <c r="D10">
        <v>1</v>
      </c>
      <c r="E10" s="1">
        <f>(B10*E$2)</f>
        <v>8.36</v>
      </c>
      <c r="F10" s="1">
        <f>((C10+(C$63*-1))*F$2)</f>
        <v>39.734999999999999</v>
      </c>
      <c r="H10" s="11" t="s">
        <v>4</v>
      </c>
      <c r="I10">
        <v>1.9</v>
      </c>
      <c r="J10">
        <v>-5.5</v>
      </c>
      <c r="K10">
        <v>1</v>
      </c>
      <c r="L10" s="1">
        <f>(I10*L$2)</f>
        <v>8.36</v>
      </c>
      <c r="M10" s="1">
        <f>((J10+(J$63*-1))*M$2)</f>
        <v>14.25</v>
      </c>
    </row>
    <row r="11" spans="1:16" x14ac:dyDescent="0.2">
      <c r="A11" s="10" t="s">
        <v>5</v>
      </c>
      <c r="B11">
        <v>2</v>
      </c>
      <c r="C11">
        <v>-3</v>
      </c>
      <c r="D11">
        <v>3</v>
      </c>
      <c r="E11" s="1">
        <f>(B11*E$2)</f>
        <v>8.8000000000000007</v>
      </c>
      <c r="F11" s="1">
        <f>((C11+(C$63*-1))*F$2)</f>
        <v>33</v>
      </c>
      <c r="H11" s="11" t="s">
        <v>4</v>
      </c>
      <c r="I11">
        <v>2</v>
      </c>
      <c r="J11">
        <v>-1</v>
      </c>
      <c r="K11">
        <v>3</v>
      </c>
      <c r="L11" s="1">
        <f>(I11*L$2)</f>
        <v>8.8000000000000007</v>
      </c>
      <c r="M11" s="1">
        <f>((J11+(J$63*-1))*M$2)</f>
        <v>21</v>
      </c>
    </row>
    <row r="12" spans="1:16" x14ac:dyDescent="0.2">
      <c r="A12" s="10" t="s">
        <v>5</v>
      </c>
      <c r="B12">
        <v>2</v>
      </c>
      <c r="D12">
        <v>3</v>
      </c>
      <c r="E12" s="1">
        <f>(B12*E$2)</f>
        <v>8.8000000000000007</v>
      </c>
      <c r="F12" s="1">
        <f>((C12+(C$63*-1))*F$2)</f>
        <v>37.5</v>
      </c>
      <c r="H12" s="11" t="s">
        <v>4</v>
      </c>
      <c r="I12">
        <v>2</v>
      </c>
      <c r="J12">
        <v>1.9</v>
      </c>
      <c r="K12">
        <v>3</v>
      </c>
      <c r="L12" s="1">
        <f>(I12*L$2)</f>
        <v>8.8000000000000007</v>
      </c>
      <c r="M12" s="1">
        <f>((J12+(J$63*-1))*M$2)</f>
        <v>25.349999999999998</v>
      </c>
    </row>
    <row r="13" spans="1:16" x14ac:dyDescent="0.2">
      <c r="A13" s="10" t="s">
        <v>5</v>
      </c>
      <c r="B13">
        <v>2</v>
      </c>
      <c r="C13">
        <v>0</v>
      </c>
      <c r="D13">
        <v>3</v>
      </c>
      <c r="E13" s="1">
        <f>(B13*E$2)</f>
        <v>8.8000000000000007</v>
      </c>
      <c r="F13" s="1">
        <f>((C13+(C$63*-1))*F$2)</f>
        <v>37.5</v>
      </c>
      <c r="H13" s="11" t="s">
        <v>4</v>
      </c>
      <c r="I13">
        <v>2</v>
      </c>
      <c r="J13">
        <v>-3</v>
      </c>
      <c r="K13">
        <v>3</v>
      </c>
      <c r="L13" s="1">
        <f>(I13*L$2)</f>
        <v>8.8000000000000007</v>
      </c>
      <c r="M13" s="1">
        <f>((J13+(J$63*-1))*M$2)</f>
        <v>18</v>
      </c>
    </row>
    <row r="14" spans="1:16" x14ac:dyDescent="0.2">
      <c r="A14" s="10" t="s">
        <v>5</v>
      </c>
      <c r="B14">
        <v>2.2999999999999998</v>
      </c>
      <c r="C14">
        <v>4.0999999999999996</v>
      </c>
      <c r="D14">
        <v>2</v>
      </c>
      <c r="E14" s="1">
        <f>(B14*E$2)</f>
        <v>10.119999999999999</v>
      </c>
      <c r="F14" s="1">
        <f>((C14+(C$63*-1))*F$2)</f>
        <v>43.650000000000006</v>
      </c>
      <c r="H14" s="11" t="s">
        <v>4</v>
      </c>
      <c r="I14">
        <v>2.2999999999999998</v>
      </c>
      <c r="J14">
        <v>-0.5</v>
      </c>
      <c r="K14">
        <v>2</v>
      </c>
      <c r="L14" s="1">
        <f>(I14*L$2)</f>
        <v>10.119999999999999</v>
      </c>
      <c r="M14" s="1">
        <f>((J14+(J$63*-1))*M$2)</f>
        <v>21.75</v>
      </c>
    </row>
    <row r="15" spans="1:16" x14ac:dyDescent="0.2">
      <c r="A15" s="10" t="s">
        <v>5</v>
      </c>
      <c r="B15">
        <v>2.4</v>
      </c>
      <c r="C15">
        <v>3</v>
      </c>
      <c r="D15">
        <v>2</v>
      </c>
      <c r="E15" s="1">
        <f>(B15*E$2)</f>
        <v>10.56</v>
      </c>
      <c r="F15" s="1">
        <f>((C15+(C$63*-1))*F$2)</f>
        <v>42</v>
      </c>
      <c r="H15" s="11" t="s">
        <v>4</v>
      </c>
      <c r="I15">
        <v>2.4</v>
      </c>
      <c r="K15">
        <v>2</v>
      </c>
      <c r="L15" s="1">
        <f>(I15*L$2)</f>
        <v>10.56</v>
      </c>
      <c r="M15" s="1">
        <f>((J15+(J$63*-1))*M$2)</f>
        <v>22.5</v>
      </c>
    </row>
    <row r="16" spans="1:16" x14ac:dyDescent="0.2">
      <c r="A16" s="10" t="s">
        <v>5</v>
      </c>
      <c r="B16">
        <v>2.7</v>
      </c>
      <c r="C16">
        <v>-0.5</v>
      </c>
      <c r="D16">
        <v>2</v>
      </c>
      <c r="E16" s="1">
        <f>(B16*E$2)</f>
        <v>11.880000000000003</v>
      </c>
      <c r="F16" s="1">
        <f>((C16+(C$63*-1))*F$2)</f>
        <v>36.75</v>
      </c>
      <c r="H16" s="11" t="s">
        <v>4</v>
      </c>
      <c r="I16">
        <v>2.7</v>
      </c>
      <c r="J16">
        <v>0</v>
      </c>
      <c r="K16">
        <v>2</v>
      </c>
      <c r="L16" s="1">
        <f>(I16*L$2)</f>
        <v>11.880000000000003</v>
      </c>
      <c r="M16" s="1">
        <f>((J16+(J$63*-1))*M$2)</f>
        <v>22.5</v>
      </c>
    </row>
    <row r="17" spans="1:13" x14ac:dyDescent="0.2">
      <c r="A17" s="10" t="s">
        <v>5</v>
      </c>
      <c r="B17">
        <v>3</v>
      </c>
      <c r="C17">
        <v>0</v>
      </c>
      <c r="D17">
        <v>3</v>
      </c>
      <c r="E17" s="1">
        <f>(B17*E$2)</f>
        <v>13.200000000000001</v>
      </c>
      <c r="F17" s="1">
        <f>((C17+(C$63*-1))*F$2)</f>
        <v>37.5</v>
      </c>
      <c r="H17" s="11" t="s">
        <v>4</v>
      </c>
      <c r="I17">
        <v>3</v>
      </c>
      <c r="J17">
        <v>1</v>
      </c>
      <c r="K17">
        <v>3</v>
      </c>
      <c r="L17" s="1">
        <f>(I17*L$2)</f>
        <v>13.200000000000001</v>
      </c>
      <c r="M17" s="1">
        <f>((J17+(J$63*-1))*M$2)</f>
        <v>24</v>
      </c>
    </row>
    <row r="18" spans="1:13" x14ac:dyDescent="0.2">
      <c r="A18" s="10" t="s">
        <v>5</v>
      </c>
      <c r="B18">
        <v>3</v>
      </c>
      <c r="C18">
        <v>0</v>
      </c>
      <c r="D18">
        <v>3</v>
      </c>
      <c r="E18" s="1">
        <f>(B18*E$2)</f>
        <v>13.200000000000001</v>
      </c>
      <c r="F18" s="1">
        <f>((C18+(C$63*-1))*F$2)</f>
        <v>37.5</v>
      </c>
      <c r="H18" s="11" t="s">
        <v>4</v>
      </c>
      <c r="I18">
        <v>3</v>
      </c>
      <c r="J18">
        <v>7</v>
      </c>
      <c r="K18">
        <v>3</v>
      </c>
      <c r="L18" s="1">
        <f>(I18*L$2)</f>
        <v>13.200000000000001</v>
      </c>
      <c r="M18" s="1">
        <f>((J18+(J$63*-1))*M$2)</f>
        <v>33</v>
      </c>
    </row>
    <row r="19" spans="1:13" x14ac:dyDescent="0.2">
      <c r="A19" s="10" t="s">
        <v>5</v>
      </c>
      <c r="B19">
        <v>3.2</v>
      </c>
      <c r="D19">
        <v>3</v>
      </c>
      <c r="E19" s="1">
        <f>(B19*E$2)</f>
        <v>14.080000000000002</v>
      </c>
      <c r="F19" s="1">
        <f>((C19+(C$63*-1))*F$2)</f>
        <v>37.5</v>
      </c>
      <c r="H19" s="11" t="s">
        <v>4</v>
      </c>
      <c r="I19">
        <v>3</v>
      </c>
      <c r="J19">
        <v>4</v>
      </c>
      <c r="K19">
        <v>3</v>
      </c>
      <c r="L19" s="1">
        <f>(I19*L$2)</f>
        <v>13.200000000000001</v>
      </c>
      <c r="M19" s="1">
        <f>((J19+(J$63*-1))*M$2)</f>
        <v>28.5</v>
      </c>
    </row>
    <row r="20" spans="1:13" x14ac:dyDescent="0.2">
      <c r="A20" s="10" t="s">
        <v>5</v>
      </c>
      <c r="B20">
        <v>3.2</v>
      </c>
      <c r="C20">
        <v>-9</v>
      </c>
      <c r="D20">
        <v>3</v>
      </c>
      <c r="E20" s="1">
        <f>(B20*E$2)</f>
        <v>14.080000000000002</v>
      </c>
      <c r="F20" s="1">
        <f>((C20+(C$63*-1))*F$2)</f>
        <v>24</v>
      </c>
      <c r="H20" s="11" t="s">
        <v>4</v>
      </c>
      <c r="I20">
        <v>3.2</v>
      </c>
      <c r="J20">
        <v>4</v>
      </c>
      <c r="K20">
        <v>3</v>
      </c>
      <c r="L20" s="1">
        <f>(I20*L$2)</f>
        <v>14.080000000000002</v>
      </c>
      <c r="M20" s="1">
        <f>((J20+(J$63*-1))*M$2)</f>
        <v>28.5</v>
      </c>
    </row>
    <row r="21" spans="1:13" x14ac:dyDescent="0.2">
      <c r="A21" s="10" t="s">
        <v>5</v>
      </c>
      <c r="B21">
        <v>3.2</v>
      </c>
      <c r="D21">
        <v>3</v>
      </c>
      <c r="E21" s="1">
        <f>(B21*E$2)</f>
        <v>14.080000000000002</v>
      </c>
      <c r="F21" s="1">
        <f>((C21+(C$63*-1))*F$2)</f>
        <v>37.5</v>
      </c>
      <c r="H21" s="11" t="s">
        <v>4</v>
      </c>
      <c r="I21">
        <v>3.2</v>
      </c>
      <c r="J21">
        <v>0.4</v>
      </c>
      <c r="K21">
        <v>3</v>
      </c>
      <c r="L21" s="1">
        <f>(I21*L$2)</f>
        <v>14.080000000000002</v>
      </c>
      <c r="M21" s="1">
        <f>((J21+(J$63*-1))*M$2)</f>
        <v>23.1</v>
      </c>
    </row>
    <row r="22" spans="1:13" x14ac:dyDescent="0.2">
      <c r="A22" s="10" t="s">
        <v>5</v>
      </c>
      <c r="B22">
        <v>3.2</v>
      </c>
      <c r="C22">
        <v>1</v>
      </c>
      <c r="D22">
        <v>3</v>
      </c>
      <c r="E22" s="1">
        <f>(B22*E$2)</f>
        <v>14.080000000000002</v>
      </c>
      <c r="F22" s="1">
        <f>((C22+(C$63*-1))*F$2)</f>
        <v>39</v>
      </c>
      <c r="H22" s="11" t="s">
        <v>4</v>
      </c>
      <c r="I22">
        <v>3.2</v>
      </c>
      <c r="J22">
        <v>8.5</v>
      </c>
      <c r="K22">
        <v>3</v>
      </c>
      <c r="L22" s="1">
        <f>(I22*L$2)</f>
        <v>14.080000000000002</v>
      </c>
      <c r="M22" s="1">
        <f>((J22+(J$63*-1))*M$2)</f>
        <v>35.25</v>
      </c>
    </row>
    <row r="23" spans="1:13" x14ac:dyDescent="0.2">
      <c r="A23" s="10" t="s">
        <v>5</v>
      </c>
      <c r="B23">
        <v>3.2</v>
      </c>
      <c r="C23">
        <v>0.4</v>
      </c>
      <c r="D23">
        <v>3</v>
      </c>
      <c r="E23" s="1">
        <f>(B23*E$2)</f>
        <v>14.080000000000002</v>
      </c>
      <c r="F23" s="1">
        <f>((C23+(C$63*-1))*F$2)</f>
        <v>38.099999999999994</v>
      </c>
      <c r="H23" s="11" t="s">
        <v>4</v>
      </c>
      <c r="I23">
        <v>3.2</v>
      </c>
      <c r="J23">
        <v>5.0999999999999996</v>
      </c>
      <c r="K23">
        <v>3</v>
      </c>
      <c r="L23" s="1">
        <f>(I23*L$2)</f>
        <v>14.080000000000002</v>
      </c>
      <c r="M23" s="1">
        <f>((J23+(J$63*-1))*M$2)</f>
        <v>30.150000000000002</v>
      </c>
    </row>
    <row r="24" spans="1:13" x14ac:dyDescent="0.2">
      <c r="A24" s="10" t="s">
        <v>5</v>
      </c>
      <c r="B24">
        <v>3.9</v>
      </c>
      <c r="C24">
        <v>0</v>
      </c>
      <c r="D24">
        <v>3</v>
      </c>
      <c r="E24" s="1">
        <f>(B24*E$2)</f>
        <v>17.16</v>
      </c>
      <c r="F24" s="1">
        <f>((C24+(C$63*-1))*F$2)</f>
        <v>37.5</v>
      </c>
      <c r="H24" s="11" t="s">
        <v>4</v>
      </c>
      <c r="I24">
        <v>3.2</v>
      </c>
      <c r="J24">
        <v>11.5</v>
      </c>
      <c r="K24">
        <v>3</v>
      </c>
      <c r="L24" s="1">
        <f>(I24*L$2)</f>
        <v>14.080000000000002</v>
      </c>
      <c r="M24" s="1">
        <f>((J24+(J$63*-1))*M$2)</f>
        <v>39.75</v>
      </c>
    </row>
    <row r="25" spans="1:13" x14ac:dyDescent="0.2">
      <c r="A25" s="10" t="s">
        <v>5</v>
      </c>
      <c r="B25">
        <v>3.9</v>
      </c>
      <c r="D25">
        <v>3</v>
      </c>
      <c r="E25" s="1">
        <f>(B25*E$2)</f>
        <v>17.16</v>
      </c>
      <c r="F25" s="1">
        <f>((C25+(C$63*-1))*F$2)</f>
        <v>37.5</v>
      </c>
      <c r="H25" s="11" t="s">
        <v>4</v>
      </c>
      <c r="I25">
        <v>3.9</v>
      </c>
      <c r="J25">
        <v>0</v>
      </c>
      <c r="K25">
        <v>3</v>
      </c>
      <c r="L25" s="1">
        <f>(I25*L$2)</f>
        <v>17.16</v>
      </c>
      <c r="M25" s="1">
        <f>((J25+(J$63*-1))*M$2)</f>
        <v>22.5</v>
      </c>
    </row>
    <row r="26" spans="1:13" x14ac:dyDescent="0.2">
      <c r="A26" s="10" t="s">
        <v>5</v>
      </c>
      <c r="B26">
        <v>3.9</v>
      </c>
      <c r="C26">
        <v>7.5</v>
      </c>
      <c r="D26">
        <v>3</v>
      </c>
      <c r="E26" s="1">
        <f>(B26*E$2)</f>
        <v>17.16</v>
      </c>
      <c r="F26" s="1">
        <f>((C26+(C$63*-1))*F$2)</f>
        <v>48.75</v>
      </c>
      <c r="H26" s="11" t="s">
        <v>4</v>
      </c>
      <c r="I26">
        <v>3.9</v>
      </c>
      <c r="J26">
        <v>7.9</v>
      </c>
      <c r="K26">
        <v>3</v>
      </c>
      <c r="L26" s="1">
        <f>(I26*L$2)</f>
        <v>17.16</v>
      </c>
      <c r="M26" s="1">
        <f>((J26+(J$63*-1))*M$2)</f>
        <v>34.349999999999994</v>
      </c>
    </row>
    <row r="27" spans="1:13" x14ac:dyDescent="0.2">
      <c r="A27" s="10" t="s">
        <v>5</v>
      </c>
      <c r="B27">
        <v>4</v>
      </c>
      <c r="C27">
        <v>-8</v>
      </c>
      <c r="D27">
        <v>3</v>
      </c>
      <c r="E27" s="1">
        <f>(B27*E$2)</f>
        <v>17.600000000000001</v>
      </c>
      <c r="F27" s="1">
        <f>((C27+(C$63*-1))*F$2)</f>
        <v>25.5</v>
      </c>
      <c r="H27" s="11" t="s">
        <v>4</v>
      </c>
      <c r="I27">
        <v>3.9</v>
      </c>
      <c r="K27">
        <v>3</v>
      </c>
      <c r="L27" s="1">
        <f>(I27*L$2)</f>
        <v>17.16</v>
      </c>
      <c r="M27" s="1">
        <f>((J27+(J$63*-1))*M$2)</f>
        <v>22.5</v>
      </c>
    </row>
    <row r="28" spans="1:13" x14ac:dyDescent="0.2">
      <c r="A28" s="10" t="s">
        <v>5</v>
      </c>
      <c r="B28">
        <v>4</v>
      </c>
      <c r="C28">
        <v>3.6</v>
      </c>
      <c r="D28">
        <v>3</v>
      </c>
      <c r="E28" s="1">
        <f>(B28*E$2)</f>
        <v>17.600000000000001</v>
      </c>
      <c r="F28" s="1">
        <f>((C28+(C$63*-1))*F$2)</f>
        <v>42.900000000000006</v>
      </c>
      <c r="H28" s="11" t="s">
        <v>4</v>
      </c>
      <c r="I28">
        <v>3.9</v>
      </c>
      <c r="J28">
        <v>13</v>
      </c>
      <c r="K28">
        <v>3</v>
      </c>
      <c r="L28" s="1">
        <f>(I28*L$2)</f>
        <v>17.16</v>
      </c>
      <c r="M28" s="1">
        <f>((J28+(J$63*-1))*M$2)</f>
        <v>42</v>
      </c>
    </row>
    <row r="29" spans="1:13" x14ac:dyDescent="0.2">
      <c r="A29" s="10" t="s">
        <v>5</v>
      </c>
      <c r="B29">
        <v>4</v>
      </c>
      <c r="D29">
        <v>3</v>
      </c>
      <c r="E29" s="1">
        <f>(B29*E$2)</f>
        <v>17.600000000000001</v>
      </c>
      <c r="F29" s="1">
        <f>((C29+(C$63*-1))*F$2)</f>
        <v>37.5</v>
      </c>
      <c r="H29" s="11" t="s">
        <v>4</v>
      </c>
      <c r="I29">
        <v>4</v>
      </c>
      <c r="J29">
        <v>3</v>
      </c>
      <c r="K29">
        <v>3</v>
      </c>
      <c r="L29" s="1">
        <f>(I29*L$2)</f>
        <v>17.600000000000001</v>
      </c>
      <c r="M29" s="1">
        <f>((J29+(J$63*-1))*M$2)</f>
        <v>27</v>
      </c>
    </row>
    <row r="30" spans="1:13" x14ac:dyDescent="0.2">
      <c r="A30" s="10" t="s">
        <v>5</v>
      </c>
      <c r="B30">
        <v>5</v>
      </c>
      <c r="C30">
        <v>-0.39999999999999902</v>
      </c>
      <c r="D30">
        <v>3</v>
      </c>
      <c r="E30" s="1">
        <f>(B30*E$2)</f>
        <v>22</v>
      </c>
      <c r="F30" s="1">
        <f>((C30+(C$63*-1))*F$2)</f>
        <v>36.900000000000006</v>
      </c>
      <c r="H30" s="11" t="s">
        <v>4</v>
      </c>
      <c r="I30">
        <v>4</v>
      </c>
      <c r="J30">
        <v>3.5</v>
      </c>
      <c r="K30">
        <v>3</v>
      </c>
      <c r="L30" s="1">
        <f>(I30*L$2)</f>
        <v>17.600000000000001</v>
      </c>
      <c r="M30" s="1">
        <f>((J30+(J$63*-1))*M$2)</f>
        <v>27.75</v>
      </c>
    </row>
    <row r="31" spans="1:13" x14ac:dyDescent="0.2">
      <c r="A31" s="10" t="s">
        <v>5</v>
      </c>
      <c r="B31">
        <v>5</v>
      </c>
      <c r="C31">
        <v>-8</v>
      </c>
      <c r="D31">
        <v>3</v>
      </c>
      <c r="E31" s="1">
        <f>(B31*E$2)</f>
        <v>22</v>
      </c>
      <c r="F31" s="1">
        <f>((C31+(C$63*-1))*F$2)</f>
        <v>25.5</v>
      </c>
      <c r="H31" s="11" t="s">
        <v>4</v>
      </c>
      <c r="I31">
        <v>4</v>
      </c>
      <c r="J31">
        <v>-4</v>
      </c>
      <c r="K31">
        <v>3</v>
      </c>
      <c r="L31" s="1">
        <f>(I31*L$2)</f>
        <v>17.600000000000001</v>
      </c>
      <c r="M31" s="1">
        <f>((J31+(J$63*-1))*M$2)</f>
        <v>16.5</v>
      </c>
    </row>
    <row r="32" spans="1:13" x14ac:dyDescent="0.2">
      <c r="A32" s="10" t="s">
        <v>5</v>
      </c>
      <c r="B32">
        <v>5</v>
      </c>
      <c r="C32">
        <v>8.39</v>
      </c>
      <c r="D32">
        <v>3</v>
      </c>
      <c r="E32" s="1">
        <f>(B32*E$2)</f>
        <v>22</v>
      </c>
      <c r="F32" s="1">
        <f>((C32+(C$63*-1))*F$2)</f>
        <v>50.085000000000001</v>
      </c>
      <c r="H32" s="11" t="s">
        <v>4</v>
      </c>
      <c r="I32">
        <v>5</v>
      </c>
      <c r="J32">
        <v>1.51</v>
      </c>
      <c r="K32">
        <v>3</v>
      </c>
      <c r="L32" s="1">
        <f>(I32*L$2)</f>
        <v>22</v>
      </c>
      <c r="M32" s="1">
        <f>((J32+(J$63*-1))*M$2)</f>
        <v>24.765000000000001</v>
      </c>
    </row>
    <row r="33" spans="1:13" x14ac:dyDescent="0.2">
      <c r="A33" s="10" t="s">
        <v>5</v>
      </c>
      <c r="B33">
        <v>5</v>
      </c>
      <c r="C33">
        <v>12</v>
      </c>
      <c r="D33">
        <v>3</v>
      </c>
      <c r="E33" s="1">
        <f>(B33*E$2)</f>
        <v>22</v>
      </c>
      <c r="F33" s="1">
        <f>((C33+(C$63*-1))*F$2)</f>
        <v>55.5</v>
      </c>
      <c r="H33" s="11" t="s">
        <v>4</v>
      </c>
      <c r="I33">
        <v>5</v>
      </c>
      <c r="J33">
        <v>-1.5</v>
      </c>
      <c r="K33">
        <v>3</v>
      </c>
      <c r="L33" s="1">
        <f>(I33*L$2)</f>
        <v>22</v>
      </c>
      <c r="M33" s="1">
        <f>((J33+(J$63*-1))*M$2)</f>
        <v>20.25</v>
      </c>
    </row>
    <row r="34" spans="1:13" x14ac:dyDescent="0.2">
      <c r="A34" s="10" t="s">
        <v>5</v>
      </c>
      <c r="B34">
        <v>5</v>
      </c>
      <c r="C34">
        <v>10.5</v>
      </c>
      <c r="D34">
        <v>3</v>
      </c>
      <c r="E34" s="1">
        <f>(B34*E$2)</f>
        <v>22</v>
      </c>
      <c r="F34" s="1">
        <f>((C34+(C$63*-1))*F$2)</f>
        <v>53.25</v>
      </c>
      <c r="H34" s="11" t="s">
        <v>4</v>
      </c>
      <c r="I34">
        <v>5</v>
      </c>
      <c r="J34">
        <v>6</v>
      </c>
      <c r="K34">
        <v>3</v>
      </c>
      <c r="L34" s="1">
        <f>(I34*L$2)</f>
        <v>22</v>
      </c>
      <c r="M34" s="1">
        <f>((J34+(J$63*-1))*M$2)</f>
        <v>31.5</v>
      </c>
    </row>
    <row r="35" spans="1:13" x14ac:dyDescent="0.2">
      <c r="A35" s="10" t="s">
        <v>5</v>
      </c>
      <c r="B35">
        <v>5</v>
      </c>
      <c r="C35">
        <v>9</v>
      </c>
      <c r="D35">
        <v>3</v>
      </c>
      <c r="E35" s="1">
        <f>(B35*E$2)</f>
        <v>22</v>
      </c>
      <c r="F35" s="1">
        <f>((C35+(C$63*-1))*F$2)</f>
        <v>51</v>
      </c>
      <c r="H35" s="11" t="s">
        <v>4</v>
      </c>
      <c r="I35">
        <v>5</v>
      </c>
      <c r="J35">
        <v>5</v>
      </c>
      <c r="K35">
        <v>3</v>
      </c>
      <c r="L35" s="1">
        <f>(I35*L$2)</f>
        <v>22</v>
      </c>
      <c r="M35" s="1">
        <f>((J35+(J$63*-1))*M$2)</f>
        <v>30</v>
      </c>
    </row>
    <row r="36" spans="1:13" x14ac:dyDescent="0.2">
      <c r="A36" s="10" t="s">
        <v>5</v>
      </c>
      <c r="B36">
        <v>5.7</v>
      </c>
      <c r="C36">
        <v>2</v>
      </c>
      <c r="D36">
        <v>3</v>
      </c>
      <c r="E36" s="1">
        <f>(B36*E$2)</f>
        <v>25.080000000000002</v>
      </c>
      <c r="F36" s="1">
        <f>((C36+(C$63*-1))*F$2)</f>
        <v>40.5</v>
      </c>
      <c r="H36" s="11" t="s">
        <v>4</v>
      </c>
      <c r="I36">
        <v>5</v>
      </c>
      <c r="J36">
        <v>-0.1</v>
      </c>
      <c r="K36">
        <v>3</v>
      </c>
      <c r="L36" s="1">
        <f>(I36*L$2)</f>
        <v>22</v>
      </c>
      <c r="M36" s="1">
        <f>((J36+(J$63*-1))*M$2)</f>
        <v>22.35</v>
      </c>
    </row>
    <row r="37" spans="1:13" x14ac:dyDescent="0.2">
      <c r="A37" s="10" t="s">
        <v>5</v>
      </c>
      <c r="B37">
        <v>5.7</v>
      </c>
      <c r="C37">
        <v>-1</v>
      </c>
      <c r="D37">
        <v>3</v>
      </c>
      <c r="E37" s="1">
        <f>(B37*E$2)</f>
        <v>25.080000000000002</v>
      </c>
      <c r="F37" s="1">
        <f>((C37+(C$63*-1))*F$2)</f>
        <v>36</v>
      </c>
      <c r="H37" s="11" t="s">
        <v>4</v>
      </c>
      <c r="I37">
        <v>5</v>
      </c>
      <c r="J37">
        <v>1</v>
      </c>
      <c r="K37">
        <v>3</v>
      </c>
      <c r="L37" s="1">
        <f>(I37*L$2)</f>
        <v>22</v>
      </c>
      <c r="M37" s="1">
        <f>((J37+(J$63*-1))*M$2)</f>
        <v>24</v>
      </c>
    </row>
    <row r="38" spans="1:13" x14ac:dyDescent="0.2">
      <c r="A38" s="10" t="s">
        <v>5</v>
      </c>
      <c r="B38">
        <v>5.7</v>
      </c>
      <c r="C38">
        <v>0.4</v>
      </c>
      <c r="D38">
        <v>3</v>
      </c>
      <c r="E38" s="1">
        <f>(B38*E$2)</f>
        <v>25.080000000000002</v>
      </c>
      <c r="F38" s="1">
        <f>((C38+(C$63*-1))*F$2)</f>
        <v>38.099999999999994</v>
      </c>
      <c r="H38" s="11" t="s">
        <v>4</v>
      </c>
      <c r="I38">
        <v>5.7</v>
      </c>
      <c r="K38">
        <v>3</v>
      </c>
      <c r="L38" s="1">
        <f>(I38*L$2)</f>
        <v>25.080000000000002</v>
      </c>
      <c r="M38" s="1">
        <f>((J38+(J$63*-1))*M$2)</f>
        <v>22.5</v>
      </c>
    </row>
    <row r="39" spans="1:13" x14ac:dyDescent="0.2">
      <c r="A39" s="10" t="s">
        <v>5</v>
      </c>
      <c r="B39">
        <v>6.9</v>
      </c>
      <c r="C39">
        <v>3.1</v>
      </c>
      <c r="D39">
        <v>3</v>
      </c>
      <c r="E39" s="1">
        <f>(B39*E$2)</f>
        <v>30.360000000000003</v>
      </c>
      <c r="F39" s="1">
        <f>((C39+(C$63*-1))*F$2)</f>
        <v>42.150000000000006</v>
      </c>
      <c r="H39" s="11" t="s">
        <v>4</v>
      </c>
      <c r="I39">
        <v>5.7</v>
      </c>
      <c r="J39">
        <v>6</v>
      </c>
      <c r="K39">
        <v>3</v>
      </c>
      <c r="L39" s="1">
        <f>(I39*L$2)</f>
        <v>25.080000000000002</v>
      </c>
      <c r="M39" s="1">
        <f>((J39+(J$63*-1))*M$2)</f>
        <v>31.5</v>
      </c>
    </row>
    <row r="40" spans="1:13" x14ac:dyDescent="0.2">
      <c r="A40" s="10" t="s">
        <v>5</v>
      </c>
      <c r="B40">
        <v>7.4</v>
      </c>
      <c r="C40">
        <v>0</v>
      </c>
      <c r="D40">
        <v>3</v>
      </c>
      <c r="E40" s="1">
        <f>(B40*E$2)</f>
        <v>32.56</v>
      </c>
      <c r="F40" s="1">
        <f>((C40+(C$63*-1))*F$2)</f>
        <v>37.5</v>
      </c>
      <c r="H40" s="11" t="s">
        <v>4</v>
      </c>
      <c r="I40">
        <v>5.7</v>
      </c>
      <c r="J40">
        <v>16.350000000000001</v>
      </c>
      <c r="K40">
        <v>3</v>
      </c>
      <c r="L40" s="1">
        <f>(I40*L$2)</f>
        <v>25.080000000000002</v>
      </c>
      <c r="M40" s="1">
        <f>((J40+(J$63*-1))*M$2)</f>
        <v>47.025000000000006</v>
      </c>
    </row>
    <row r="41" spans="1:13" x14ac:dyDescent="0.2">
      <c r="A41" s="10" t="s">
        <v>5</v>
      </c>
      <c r="B41">
        <v>7.4</v>
      </c>
      <c r="C41">
        <v>3</v>
      </c>
      <c r="D41">
        <v>3</v>
      </c>
      <c r="E41" s="1">
        <f>(B41*E$2)</f>
        <v>32.56</v>
      </c>
      <c r="F41" s="1">
        <f>((C41+(C$63*-1))*F$2)</f>
        <v>42</v>
      </c>
      <c r="H41" s="11" t="s">
        <v>4</v>
      </c>
      <c r="I41">
        <v>6.9</v>
      </c>
      <c r="J41">
        <v>0.5</v>
      </c>
      <c r="K41">
        <v>3</v>
      </c>
      <c r="L41" s="1">
        <f>(I41*L$2)</f>
        <v>30.360000000000003</v>
      </c>
      <c r="M41" s="1">
        <f>((J41+(J$63*-1))*M$2)</f>
        <v>23.25</v>
      </c>
    </row>
    <row r="42" spans="1:13" x14ac:dyDescent="0.2">
      <c r="A42" s="10" t="s">
        <v>5</v>
      </c>
      <c r="B42">
        <v>7.4</v>
      </c>
      <c r="C42">
        <v>-2</v>
      </c>
      <c r="D42">
        <v>3</v>
      </c>
      <c r="E42" s="1">
        <f>(B42*E$2)</f>
        <v>32.56</v>
      </c>
      <c r="F42" s="1">
        <f>((C42+(C$63*-1))*F$2)</f>
        <v>34.5</v>
      </c>
      <c r="H42" s="11" t="s">
        <v>4</v>
      </c>
      <c r="I42">
        <v>6.9</v>
      </c>
      <c r="J42">
        <v>3.4</v>
      </c>
      <c r="K42">
        <v>3</v>
      </c>
      <c r="L42" s="1">
        <f>(I42*L$2)</f>
        <v>30.360000000000003</v>
      </c>
      <c r="M42" s="1">
        <f>((J42+(J$63*-1))*M$2)</f>
        <v>27.599999999999998</v>
      </c>
    </row>
    <row r="43" spans="1:13" x14ac:dyDescent="0.2">
      <c r="A43" s="10" t="s">
        <v>5</v>
      </c>
      <c r="B43">
        <v>8.1</v>
      </c>
      <c r="C43">
        <v>-12.5</v>
      </c>
      <c r="D43">
        <v>3</v>
      </c>
      <c r="E43" s="1">
        <f>(B43*E$2)</f>
        <v>35.64</v>
      </c>
      <c r="F43" s="1">
        <f>((C43+(C$63*-1))*F$2)</f>
        <v>18.75</v>
      </c>
      <c r="H43" s="11" t="s">
        <v>4</v>
      </c>
      <c r="I43">
        <v>6.9</v>
      </c>
      <c r="J43">
        <v>8</v>
      </c>
      <c r="K43">
        <v>3</v>
      </c>
      <c r="L43" s="1">
        <f>(I43*L$2)</f>
        <v>30.360000000000003</v>
      </c>
      <c r="M43" s="1">
        <f>((J43+(J$63*-1))*M$2)</f>
        <v>34.5</v>
      </c>
    </row>
    <row r="44" spans="1:13" x14ac:dyDescent="0.2">
      <c r="A44" s="10" t="s">
        <v>5</v>
      </c>
      <c r="B44">
        <v>8.1</v>
      </c>
      <c r="C44">
        <v>4.4000000000000004</v>
      </c>
      <c r="D44">
        <v>3</v>
      </c>
      <c r="E44" s="1">
        <f>(B44*E$2)</f>
        <v>35.64</v>
      </c>
      <c r="F44" s="1">
        <f>((C44+(C$63*-1))*F$2)</f>
        <v>44.099999999999994</v>
      </c>
      <c r="H44" s="11" t="s">
        <v>4</v>
      </c>
      <c r="I44">
        <v>7.4</v>
      </c>
      <c r="J44">
        <v>-1.5</v>
      </c>
      <c r="K44">
        <v>3</v>
      </c>
      <c r="L44" s="1">
        <f>(I44*L$2)</f>
        <v>32.56</v>
      </c>
      <c r="M44" s="1">
        <f>((J44+(J$63*-1))*M$2)</f>
        <v>20.25</v>
      </c>
    </row>
    <row r="45" spans="1:13" x14ac:dyDescent="0.2">
      <c r="A45" s="10" t="s">
        <v>5</v>
      </c>
      <c r="B45">
        <v>8.1</v>
      </c>
      <c r="C45">
        <v>2</v>
      </c>
      <c r="D45">
        <v>3</v>
      </c>
      <c r="E45" s="1">
        <f>(B45*E$2)</f>
        <v>35.64</v>
      </c>
      <c r="F45" s="1">
        <f>((C45+(C$63*-1))*F$2)</f>
        <v>40.5</v>
      </c>
      <c r="H45" s="11" t="s">
        <v>4</v>
      </c>
      <c r="I45">
        <v>7.4</v>
      </c>
      <c r="J45">
        <v>0</v>
      </c>
      <c r="K45">
        <v>3</v>
      </c>
      <c r="L45" s="1">
        <f>(I45*L$2)</f>
        <v>32.56</v>
      </c>
      <c r="M45" s="1">
        <f>((J45+(J$63*-1))*M$2)</f>
        <v>22.5</v>
      </c>
    </row>
    <row r="46" spans="1:13" x14ac:dyDescent="0.2">
      <c r="A46" s="10" t="s">
        <v>5</v>
      </c>
      <c r="B46">
        <v>8.6999999999999993</v>
      </c>
      <c r="C46">
        <v>-0.5</v>
      </c>
      <c r="D46">
        <v>3</v>
      </c>
      <c r="E46" s="1">
        <f>(B46*E$2)</f>
        <v>38.28</v>
      </c>
      <c r="F46" s="1">
        <f>((C46+(C$63*-1))*F$2)</f>
        <v>36.75</v>
      </c>
      <c r="H46" s="11" t="s">
        <v>4</v>
      </c>
      <c r="I46">
        <v>7.4</v>
      </c>
      <c r="J46">
        <v>7.7</v>
      </c>
      <c r="K46">
        <v>3</v>
      </c>
      <c r="L46" s="1">
        <f>(I46*L$2)</f>
        <v>32.56</v>
      </c>
      <c r="M46" s="1">
        <f>((J46+(J$63*-1))*M$2)</f>
        <v>34.049999999999997</v>
      </c>
    </row>
    <row r="47" spans="1:13" x14ac:dyDescent="0.2">
      <c r="A47" s="10" t="s">
        <v>5</v>
      </c>
      <c r="B47">
        <v>8.6999999999999993</v>
      </c>
      <c r="C47">
        <v>0.5</v>
      </c>
      <c r="D47">
        <v>3</v>
      </c>
      <c r="E47" s="1">
        <f>(B47*E$2)</f>
        <v>38.28</v>
      </c>
      <c r="F47" s="1">
        <f>((C47+(C$63*-1))*F$2)</f>
        <v>38.25</v>
      </c>
      <c r="H47" s="11" t="s">
        <v>4</v>
      </c>
      <c r="I47">
        <v>8.1</v>
      </c>
      <c r="J47">
        <v>5.5</v>
      </c>
      <c r="K47">
        <v>3</v>
      </c>
      <c r="L47" s="1">
        <f>(I47*L$2)</f>
        <v>35.64</v>
      </c>
      <c r="M47" s="1">
        <f>((J47+(J$63*-1))*M$2)</f>
        <v>30.75</v>
      </c>
    </row>
    <row r="48" spans="1:13" x14ac:dyDescent="0.2">
      <c r="A48" s="10" t="s">
        <v>5</v>
      </c>
      <c r="B48">
        <v>8.6999999999999993</v>
      </c>
      <c r="C48">
        <v>1</v>
      </c>
      <c r="D48">
        <v>3</v>
      </c>
      <c r="E48" s="1">
        <f>(B48*E$2)</f>
        <v>38.28</v>
      </c>
      <c r="F48" s="1">
        <f>((C48+(C$63*-1))*F$2)</f>
        <v>39</v>
      </c>
      <c r="H48" s="11" t="s">
        <v>4</v>
      </c>
      <c r="I48">
        <v>8.1</v>
      </c>
      <c r="J48">
        <v>7</v>
      </c>
      <c r="K48">
        <v>3</v>
      </c>
      <c r="L48" s="1">
        <f>(I48*L$2)</f>
        <v>35.64</v>
      </c>
      <c r="M48" s="1">
        <f>((J48+(J$63*-1))*M$2)</f>
        <v>33</v>
      </c>
    </row>
    <row r="49" spans="1:13" x14ac:dyDescent="0.2">
      <c r="A49" s="10" t="s">
        <v>5</v>
      </c>
      <c r="B49">
        <v>16.100000000000001</v>
      </c>
      <c r="C49">
        <v>-13.3</v>
      </c>
      <c r="D49">
        <v>3</v>
      </c>
      <c r="E49" s="1">
        <f>(B49*E$2)</f>
        <v>70.840000000000018</v>
      </c>
      <c r="F49" s="1">
        <f>((C49+(C$63*-1))*F$2)</f>
        <v>17.549999999999997</v>
      </c>
      <c r="H49" s="11" t="s">
        <v>4</v>
      </c>
      <c r="I49">
        <v>8.1</v>
      </c>
      <c r="J49">
        <v>0</v>
      </c>
      <c r="K49">
        <v>3</v>
      </c>
      <c r="L49" s="1">
        <f>(I49*L$2)</f>
        <v>35.64</v>
      </c>
      <c r="M49" s="1">
        <f>((J49+(J$63*-1))*M$2)</f>
        <v>22.5</v>
      </c>
    </row>
    <row r="50" spans="1:13" x14ac:dyDescent="0.2">
      <c r="A50" s="10" t="s">
        <v>5</v>
      </c>
      <c r="B50">
        <v>16.100000000000001</v>
      </c>
      <c r="C50">
        <v>0</v>
      </c>
      <c r="D50">
        <v>3</v>
      </c>
      <c r="E50" s="1">
        <f>(B50*E$2)</f>
        <v>70.840000000000018</v>
      </c>
      <c r="F50" s="1">
        <f>((C50+(C$63*-1))*F$2)</f>
        <v>37.5</v>
      </c>
      <c r="H50" s="11" t="s">
        <v>4</v>
      </c>
      <c r="I50">
        <v>8.6999999999999993</v>
      </c>
      <c r="J50">
        <v>6.8</v>
      </c>
      <c r="K50">
        <v>3</v>
      </c>
      <c r="L50" s="1">
        <f>(I50*L$2)</f>
        <v>38.28</v>
      </c>
      <c r="M50" s="1">
        <f>((J50+(J$63*-1))*M$2)</f>
        <v>32.700000000000003</v>
      </c>
    </row>
    <row r="51" spans="1:13" x14ac:dyDescent="0.2">
      <c r="A51" s="10" t="s">
        <v>5</v>
      </c>
      <c r="B51">
        <v>16.100000000000001</v>
      </c>
      <c r="C51">
        <v>4.9000000000000004</v>
      </c>
      <c r="D51">
        <v>3</v>
      </c>
      <c r="E51" s="1">
        <f>(B51*E$2)</f>
        <v>70.840000000000018</v>
      </c>
      <c r="F51" s="1">
        <f>((C51+(C$63*-1))*F$2)</f>
        <v>44.849999999999994</v>
      </c>
      <c r="H51" s="11" t="s">
        <v>4</v>
      </c>
      <c r="I51">
        <v>8.6999999999999993</v>
      </c>
      <c r="J51">
        <v>9.5</v>
      </c>
      <c r="K51">
        <v>3</v>
      </c>
      <c r="L51" s="1">
        <f>(I51*L$2)</f>
        <v>38.28</v>
      </c>
      <c r="M51" s="1">
        <f>((J51+(J$63*-1))*M$2)</f>
        <v>36.75</v>
      </c>
    </row>
    <row r="52" spans="1:13" x14ac:dyDescent="0.2">
      <c r="A52" s="10" t="s">
        <v>5</v>
      </c>
      <c r="B52">
        <v>17.3</v>
      </c>
      <c r="C52">
        <v>0.5</v>
      </c>
      <c r="D52">
        <v>3</v>
      </c>
      <c r="E52" s="1">
        <f>(B52*E$2)</f>
        <v>76.12</v>
      </c>
      <c r="F52" s="1">
        <f>((C52+(C$63*-1))*F$2)</f>
        <v>38.25</v>
      </c>
      <c r="H52" s="11" t="s">
        <v>4</v>
      </c>
      <c r="I52">
        <v>8.6999999999999993</v>
      </c>
      <c r="J52">
        <v>7</v>
      </c>
      <c r="K52">
        <v>3</v>
      </c>
      <c r="L52" s="1">
        <f>(I52*L$2)</f>
        <v>38.28</v>
      </c>
      <c r="M52" s="1">
        <f>((J52+(J$63*-1))*M$2)</f>
        <v>33</v>
      </c>
    </row>
    <row r="53" spans="1:13" x14ac:dyDescent="0.2">
      <c r="A53" s="10" t="s">
        <v>5</v>
      </c>
      <c r="B53">
        <v>17.3</v>
      </c>
      <c r="C53">
        <v>6</v>
      </c>
      <c r="D53">
        <v>3</v>
      </c>
      <c r="E53" s="1">
        <f>(B53*E$2)</f>
        <v>76.12</v>
      </c>
      <c r="F53" s="1">
        <f>((C53+(C$63*-1))*F$2)</f>
        <v>46.5</v>
      </c>
      <c r="H53" s="11" t="s">
        <v>4</v>
      </c>
      <c r="I53">
        <v>16.100000000000001</v>
      </c>
      <c r="J53">
        <v>1</v>
      </c>
      <c r="K53">
        <v>3</v>
      </c>
      <c r="L53" s="1">
        <f>(I53*L$2)</f>
        <v>70.840000000000018</v>
      </c>
      <c r="M53" s="1">
        <f>((J53+(J$63*-1))*M$2)</f>
        <v>24</v>
      </c>
    </row>
    <row r="54" spans="1:13" x14ac:dyDescent="0.2">
      <c r="A54" s="10" t="s">
        <v>5</v>
      </c>
      <c r="B54">
        <v>17.3</v>
      </c>
      <c r="C54">
        <v>9</v>
      </c>
      <c r="D54">
        <v>3</v>
      </c>
      <c r="E54" s="1">
        <f>(B54*E$2)</f>
        <v>76.12</v>
      </c>
      <c r="F54" s="1">
        <f>((C54+(C$63*-1))*F$2)</f>
        <v>51</v>
      </c>
      <c r="H54" s="11" t="s">
        <v>4</v>
      </c>
      <c r="I54">
        <v>16.100000000000001</v>
      </c>
      <c r="J54">
        <v>10</v>
      </c>
      <c r="K54">
        <v>3</v>
      </c>
      <c r="L54" s="1">
        <f>(I54*L$2)</f>
        <v>70.840000000000018</v>
      </c>
      <c r="M54" s="1">
        <f>((J54+(J$63*-1))*M$2)</f>
        <v>37.5</v>
      </c>
    </row>
    <row r="55" spans="1:13" x14ac:dyDescent="0.2">
      <c r="A55" s="10" t="s">
        <v>5</v>
      </c>
      <c r="B55">
        <v>20.9</v>
      </c>
      <c r="C55">
        <v>4</v>
      </c>
      <c r="D55">
        <v>3</v>
      </c>
      <c r="E55" s="1">
        <f>(B55*E$2)</f>
        <v>91.960000000000008</v>
      </c>
      <c r="F55" s="1">
        <f>((C55+(C$63*-1))*F$2)</f>
        <v>43.5</v>
      </c>
      <c r="H55" s="11" t="s">
        <v>4</v>
      </c>
      <c r="I55">
        <v>16.100000000000001</v>
      </c>
      <c r="J55">
        <v>4</v>
      </c>
      <c r="K55">
        <v>3</v>
      </c>
      <c r="L55" s="1">
        <f>(I55*L$2)</f>
        <v>70.840000000000018</v>
      </c>
      <c r="M55" s="1">
        <f>((J55+(J$63*-1))*M$2)</f>
        <v>28.5</v>
      </c>
    </row>
    <row r="56" spans="1:13" x14ac:dyDescent="0.2">
      <c r="A56" s="10" t="s">
        <v>5</v>
      </c>
      <c r="B56">
        <v>20.9</v>
      </c>
      <c r="C56">
        <v>0.5</v>
      </c>
      <c r="D56">
        <v>3</v>
      </c>
      <c r="E56" s="1">
        <f>(B56*E$2)</f>
        <v>91.960000000000008</v>
      </c>
      <c r="F56" s="1">
        <f>((C56+(C$63*-1))*F$2)</f>
        <v>38.25</v>
      </c>
      <c r="H56" s="11" t="s">
        <v>4</v>
      </c>
      <c r="I56">
        <v>17.3</v>
      </c>
      <c r="J56">
        <v>2</v>
      </c>
      <c r="K56">
        <v>3</v>
      </c>
      <c r="L56" s="1">
        <f>(I56*L$2)</f>
        <v>76.12</v>
      </c>
      <c r="M56" s="1">
        <f>((J56+(J$63*-1))*M$2)</f>
        <v>25.5</v>
      </c>
    </row>
    <row r="57" spans="1:13" x14ac:dyDescent="0.2">
      <c r="A57" s="10"/>
      <c r="B57" s="2"/>
      <c r="C57" s="2"/>
      <c r="E57" s="1"/>
      <c r="F57" s="1"/>
      <c r="H57" s="11" t="s">
        <v>4</v>
      </c>
      <c r="I57">
        <v>17.3</v>
      </c>
      <c r="J57">
        <v>1</v>
      </c>
      <c r="K57">
        <v>3</v>
      </c>
      <c r="L57" s="1">
        <f>(I57*L$2)</f>
        <v>76.12</v>
      </c>
      <c r="M57" s="1">
        <f>((J57+(J$63*-1))*M$2)</f>
        <v>24</v>
      </c>
    </row>
    <row r="58" spans="1:13" x14ac:dyDescent="0.2">
      <c r="A58" s="10"/>
      <c r="B58" s="2"/>
      <c r="C58" s="2"/>
      <c r="E58" s="1"/>
      <c r="F58" s="1"/>
      <c r="H58" s="11" t="s">
        <v>4</v>
      </c>
      <c r="I58">
        <v>20.9</v>
      </c>
      <c r="J58">
        <v>8</v>
      </c>
      <c r="K58">
        <v>3</v>
      </c>
      <c r="L58" s="1">
        <f>(I58*L$2)</f>
        <v>91.960000000000008</v>
      </c>
      <c r="M58" s="1">
        <f>((J58+(J$63*-1))*M$2)</f>
        <v>34.5</v>
      </c>
    </row>
    <row r="59" spans="1:13" x14ac:dyDescent="0.2">
      <c r="A59" s="10"/>
      <c r="B59" s="2"/>
      <c r="C59" s="2"/>
      <c r="E59" s="1"/>
      <c r="F59" s="1"/>
      <c r="H59" s="11" t="s">
        <v>4</v>
      </c>
      <c r="I59">
        <v>20.9</v>
      </c>
      <c r="J59">
        <v>2.4900000000000002</v>
      </c>
      <c r="K59">
        <v>3</v>
      </c>
      <c r="L59" s="1">
        <f>(I59*L$2)</f>
        <v>91.960000000000008</v>
      </c>
      <c r="M59" s="1">
        <f>((J59+(J$63*-1))*M$2)</f>
        <v>26.235000000000003</v>
      </c>
    </row>
    <row r="60" spans="1:13" x14ac:dyDescent="0.2">
      <c r="A60" s="10"/>
      <c r="B60" s="2"/>
      <c r="C60" s="2"/>
      <c r="E60" s="1"/>
      <c r="F60" s="1"/>
      <c r="H60" s="11" t="s">
        <v>4</v>
      </c>
      <c r="I60">
        <v>20.9</v>
      </c>
      <c r="J60">
        <v>12</v>
      </c>
      <c r="K60">
        <v>3</v>
      </c>
      <c r="L60" s="1">
        <f>(I60*L$2)</f>
        <v>91.960000000000008</v>
      </c>
      <c r="M60" s="1">
        <f>((J60+(J$63*-1))*M$2)</f>
        <v>40.5</v>
      </c>
    </row>
    <row r="61" spans="1:13" x14ac:dyDescent="0.2">
      <c r="A61" s="10"/>
      <c r="B61" s="2"/>
      <c r="C61" s="9">
        <v>0</v>
      </c>
      <c r="E61" s="1"/>
      <c r="F61" s="7">
        <f>((C61+(C$63*-1))*F$2)</f>
        <v>37.5</v>
      </c>
      <c r="H61" s="10"/>
      <c r="I61" s="2"/>
      <c r="J61" s="9">
        <v>0</v>
      </c>
      <c r="L61" s="1"/>
      <c r="M61" s="7">
        <f>((J61+(J$63*-1))*M$2)</f>
        <v>22.5</v>
      </c>
    </row>
    <row r="62" spans="1:13" x14ac:dyDescent="0.2">
      <c r="A62" s="10"/>
      <c r="B62" s="2"/>
      <c r="C62" s="9">
        <v>40</v>
      </c>
      <c r="E62" s="1"/>
      <c r="F62" s="7">
        <f>((C62+(C$63*-1))*F$2)</f>
        <v>97.5</v>
      </c>
      <c r="H62" s="10"/>
      <c r="I62" s="2"/>
      <c r="J62" s="9">
        <v>25</v>
      </c>
      <c r="L62" s="1"/>
      <c r="M62" s="7">
        <f>((J62+(J$63*-1))*M$2)</f>
        <v>60</v>
      </c>
    </row>
    <row r="63" spans="1:13" x14ac:dyDescent="0.2">
      <c r="B63" s="2">
        <v>5</v>
      </c>
      <c r="C63" s="8">
        <v>-25</v>
      </c>
      <c r="E63" s="1">
        <f>(B63*E$2)</f>
        <v>22</v>
      </c>
      <c r="F63" s="7">
        <f>((C63+(C$63*-1))*F$2)</f>
        <v>0</v>
      </c>
      <c r="J63" s="8">
        <v>-15</v>
      </c>
      <c r="L63" s="1"/>
      <c r="M63" s="7">
        <f>((J63+(J$63*-1))*M$2)</f>
        <v>0</v>
      </c>
    </row>
    <row r="64" spans="1:13" x14ac:dyDescent="0.2">
      <c r="A64" t="s">
        <v>3</v>
      </c>
      <c r="B64" s="6">
        <v>25</v>
      </c>
      <c r="C64" s="5">
        <v>65</v>
      </c>
      <c r="E64" s="4">
        <f>(B64*E$2)</f>
        <v>110.00000000000001</v>
      </c>
      <c r="F64" s="3">
        <f>((C64))*F$2</f>
        <v>97.5</v>
      </c>
      <c r="H64" t="s">
        <v>2</v>
      </c>
      <c r="I64" s="6">
        <v>25</v>
      </c>
      <c r="J64" s="5">
        <v>40</v>
      </c>
      <c r="L64" s="4">
        <f>(I64*L$2)</f>
        <v>110.00000000000001</v>
      </c>
      <c r="M64" s="3">
        <f>(J64*M$2)</f>
        <v>60</v>
      </c>
    </row>
    <row r="65" spans="1:13" x14ac:dyDescent="0.2">
      <c r="A65" t="s">
        <v>1</v>
      </c>
      <c r="B65" s="2">
        <f>MAX(B5:B58)</f>
        <v>20.9</v>
      </c>
      <c r="C65" s="2">
        <f>MAX(C5:C58)</f>
        <v>12</v>
      </c>
      <c r="H65" t="s">
        <v>1</v>
      </c>
      <c r="I65" s="2">
        <f>MAX(I5:I60)</f>
        <v>20.9</v>
      </c>
      <c r="J65" s="2">
        <f>MAX(J5:J60)</f>
        <v>16.350000000000001</v>
      </c>
      <c r="L65" s="1"/>
      <c r="M65" s="1"/>
    </row>
    <row r="66" spans="1:13" x14ac:dyDescent="0.2">
      <c r="A66" t="s">
        <v>0</v>
      </c>
      <c r="B66" s="2">
        <f>MIN(B5:B61)</f>
        <v>1.4</v>
      </c>
      <c r="C66" s="2">
        <f>MIN(C5:C61)</f>
        <v>-13.3</v>
      </c>
      <c r="H66" t="s">
        <v>0</v>
      </c>
      <c r="I66" s="2">
        <f>MIN(I5:I60)</f>
        <v>1.4</v>
      </c>
      <c r="J66" s="2">
        <f>MIN(J5:J60)</f>
        <v>-5.5</v>
      </c>
      <c r="L66" s="1"/>
      <c r="M66" s="1"/>
    </row>
  </sheetData>
  <printOptions gridLines="1"/>
  <pageMargins left="0.31496062992125984" right="0.31496062992125984" top="0.74803149606299213" bottom="0.74803149606299213" header="0.31496062992125984" footer="0.31496062992125984"/>
  <pageSetup paperSize="9" scale="83" orientation="portrait" r:id="rId1"/>
  <headerFooter>
    <oddFooter>&amp;L&amp;D&amp;R&amp;Z&amp;F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1.+2. mynd_am_2021</vt:lpstr>
      <vt:lpstr>'1.+2. mynd_am_2021'!Print_Area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Valtýr Sigurðsson</dc:creator>
  <cp:lastModifiedBy>Valtýr Sigurðsson</cp:lastModifiedBy>
  <dcterms:created xsi:type="dcterms:W3CDTF">2024-03-26T13:30:01Z</dcterms:created>
  <dcterms:modified xsi:type="dcterms:W3CDTF">2024-03-26T13:30:31Z</dcterms:modified>
</cp:coreProperties>
</file>