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11940"/>
  </bookViews>
  <sheets>
    <sheet name="FBA专线出货资料模板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ED92D10881EC47E58459BD20B52F32B7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3175" y="4462145"/>
          <a:ext cx="1123950" cy="965200"/>
        </a:xfrm>
        <a:prstGeom prst="rect">
          <a:avLst/>
        </a:prstGeom>
      </xdr:spPr>
    </xdr:pic>
  </etc:cellImage>
  <etc:cellImage>
    <xdr:pic>
      <xdr:nvPicPr>
        <xdr:cNvPr id="8" name="ID_C3665233A8A94075A4D8BECA4DE9F062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43175" y="7357745"/>
          <a:ext cx="1123950" cy="965200"/>
        </a:xfrm>
        <a:prstGeom prst="rect">
          <a:avLst/>
        </a:prstGeom>
      </xdr:spPr>
    </xdr:pic>
  </etc:cellImage>
  <etc:cellImage>
    <xdr:pic>
      <xdr:nvPicPr>
        <xdr:cNvPr id="9" name="ID_90112BF69B4A4D98B8A5AA5A71A6A2C3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3175" y="8322945"/>
          <a:ext cx="1123950" cy="965200"/>
        </a:xfrm>
        <a:prstGeom prst="rect">
          <a:avLst/>
        </a:prstGeom>
      </xdr:spPr>
    </xdr:pic>
  </etc:cellImage>
  <etc:cellImage>
    <xdr:pic>
      <xdr:nvPicPr>
        <xdr:cNvPr id="12" name="ID_F574322D3F184717BA5C0789F440C22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43175" y="11218545"/>
          <a:ext cx="1123950" cy="965200"/>
        </a:xfrm>
        <a:prstGeom prst="rect">
          <a:avLst/>
        </a:prstGeom>
      </xdr:spPr>
    </xdr:pic>
  </etc:cellImage>
  <etc:cellImage>
    <xdr:pic>
      <xdr:nvPicPr>
        <xdr:cNvPr id="13" name="ID_19667234C2624C07B023343C110A2DBC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3175" y="12183745"/>
          <a:ext cx="1123950" cy="965200"/>
        </a:xfrm>
        <a:prstGeom prst="rect">
          <a:avLst/>
        </a:prstGeom>
      </xdr:spPr>
    </xdr:pic>
  </etc:cellImage>
  <etc:cellImage>
    <xdr:pic>
      <xdr:nvPicPr>
        <xdr:cNvPr id="17" name="ID_0C2FA56DB69F4411AEED0676634640BA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43175" y="16044545"/>
          <a:ext cx="1123950" cy="9652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<sst xmlns="http://schemas.openxmlformats.org/spreadsheetml/2006/main" count="68" uniqueCount="39">
  <si>
    <t>FBA专线出货资料模块</t>
  </si>
  <si>
    <t>带电</t>
  </si>
  <si>
    <t>SHIP TO</t>
  </si>
  <si>
    <t>Amazon.com Services, Inc.
33333 LBJ FWY
Dallas, TX 75241-7203
US (FTW1)</t>
  </si>
  <si>
    <t>带磁</t>
  </si>
  <si>
    <t>收件公司：</t>
  </si>
  <si>
    <t>FTW1</t>
  </si>
  <si>
    <t>出货单号：</t>
  </si>
  <si>
    <t>带电带磁</t>
  </si>
  <si>
    <t>收件人：</t>
  </si>
  <si>
    <t>FBA 号：FBA17116ZL52</t>
  </si>
  <si>
    <t>否</t>
  </si>
  <si>
    <t>收件地址：</t>
  </si>
  <si>
    <t>收件电话：</t>
  </si>
  <si>
    <t/>
  </si>
  <si>
    <t>HS Code</t>
  </si>
  <si>
    <t>Full Description of Goods
品名</t>
  </si>
  <si>
    <t>产品图片</t>
  </si>
  <si>
    <t>数量
QTY/PCS</t>
  </si>
  <si>
    <t>单 价
USD</t>
  </si>
  <si>
    <t>总价值
USD</t>
  </si>
  <si>
    <t>材 质</t>
  </si>
  <si>
    <t>用 途</t>
  </si>
  <si>
    <t>是否带电带磁</t>
  </si>
  <si>
    <t>品 牌
型 号</t>
  </si>
  <si>
    <t>箱数</t>
  </si>
  <si>
    <t>总净重
（KG）</t>
  </si>
  <si>
    <t>总毛重
(KG)</t>
  </si>
  <si>
    <t>体积
（CBM）</t>
  </si>
  <si>
    <t>3926209000</t>
  </si>
  <si>
    <t>Belt（腰封）</t>
  </si>
  <si>
    <t>合金/Metal</t>
  </si>
  <si>
    <t>装饰/Decorate</t>
  </si>
  <si>
    <t>无</t>
  </si>
  <si>
    <t>6117109000</t>
  </si>
  <si>
    <t>scarf（围巾）</t>
  </si>
  <si>
    <t>聚酯纤维/Polyester</t>
  </si>
  <si>
    <t>保暖/Keep Warm</t>
  </si>
  <si>
    <t>TOTAL: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</si>
</sst>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;\¥\-#,##0"/>
    <numFmt numFmtId="177" formatCode="_-[$$-404]* #,##0.00_-;\-[$$-404]* #,##0.00_-;_-[$$-404]* &quot;-&quot;??_-;_-@_-"/>
    <numFmt numFmtId="178" formatCode="[$$-C09]#,##0.00;\-[$$-C09]#,##0.00"/>
    <numFmt numFmtId="179" formatCode="#,##0.0;[Red]#,##0.0"/>
    <numFmt numFmtId="180" formatCode="[$USD]\ #,##0.00_);[Red]\([$USD]\ #,##0.00\)"/>
    <numFmt numFmtId="181" formatCode="#,##0.00_ "/>
    <numFmt numFmtId="182" formatCode="_-* #,##0.00_-;\-* #,##0.00_-;_-* &quot;-&quot;??_-;_-@_-"/>
  </numFmts>
  <fonts count="65">
    <font>
      <sz val="11"/>
      <color theme="1"/>
      <name val="宋体"/>
      <charset val="134"/>
      <scheme val="minor"/>
    </font>
    <font>
      <sz val="12"/>
      <name val="Arial Unicode MS"/>
      <charset val="134"/>
    </font>
    <font>
      <sz val="11"/>
      <name val="Arial Unicode MS"/>
      <charset val="134"/>
    </font>
    <font>
      <sz val="12"/>
      <name val="宋体"/>
      <charset val="134"/>
    </font>
    <font>
      <sz val="18"/>
      <name val="Arial Unicode MS"/>
      <charset val="134"/>
    </font>
    <font>
      <b/>
      <sz val="12"/>
      <name val="Arial Unicode MS"/>
      <charset val="134"/>
    </font>
    <font>
      <sz val="9"/>
      <name val="Arial Unicode MS"/>
      <charset val="134"/>
    </font>
    <font>
      <sz val="11"/>
      <color theme="1"/>
      <name val="Arial Unicode MS"/>
      <charset val="134"/>
    </font>
    <font>
      <b/>
      <sz val="12"/>
      <color indexed="10"/>
      <name val="Arial Unicode MS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0.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Geneva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134"/>
    </font>
    <font>
      <sz val="11"/>
      <color rgb="FF9C6500"/>
      <name val="宋体"/>
      <charset val="134"/>
    </font>
    <font>
      <sz val="11"/>
      <name val=""/>
      <charset val="134"/>
    </font>
    <font>
      <b/>
      <sz val="13"/>
      <color rgb="FF1F4A7E"/>
      <name val="宋体"/>
      <charset val="134"/>
    </font>
    <font>
      <sz val="11"/>
      <color indexed="42"/>
      <name val="宋体"/>
      <charset val="134"/>
    </font>
    <font>
      <sz val="12"/>
      <name val="新細明體"/>
      <charset val="134"/>
    </font>
    <font>
      <u/>
      <sz val="11"/>
      <color rgb="FF0000FF"/>
      <name val="宋体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b/>
      <sz val="20"/>
      <color indexed="8"/>
      <name val="宋体"/>
      <charset val="134"/>
    </font>
    <font>
      <b/>
      <u/>
      <sz val="14"/>
      <color indexed="8"/>
      <name val="宋体"/>
      <charset val="134"/>
    </font>
    <font>
      <b/>
      <u/>
      <sz val="14"/>
      <color rgb="FF080000"/>
      <name val="宋体"/>
      <charset val="134"/>
    </font>
    <font>
      <sz val="12"/>
      <color rgb="FF080000"/>
      <name val="宋体"/>
      <charset val="134"/>
    </font>
    <font>
      <b/>
      <sz val="12"/>
      <color rgb="FF080000"/>
      <name val="宋体"/>
      <charset val="134"/>
    </font>
    <font>
      <b/>
      <sz val="14"/>
      <color rgb="FF080000"/>
      <name val="宋体"/>
      <charset val="134"/>
    </font>
    <font>
      <b/>
      <u/>
      <sz val="12"/>
      <color indexed="10"/>
      <name val="宋体"/>
      <charset val="134"/>
    </font>
    <font>
      <sz val="11"/>
      <color rgb="FF3F3F76"/>
      <name val="宋体"/>
      <charset val="134"/>
    </font>
    <font>
      <b/>
      <sz val="12"/>
      <color indexed="8"/>
      <name val="宋体"/>
      <charset val="134"/>
    </font>
    <font>
      <sz val="10"/>
      <color rgb="FF080000"/>
      <name val="宋体"/>
      <charset val="134"/>
    </font>
    <font>
      <b/>
      <sz val="15"/>
      <color rgb="FF1F4A7E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FA7D00"/>
      <name val="宋体"/>
      <charset val="134"/>
    </font>
    <font>
      <u/>
      <sz val="12"/>
      <color indexed="12"/>
      <name val="宋体"/>
      <charset val="134"/>
    </font>
    <font>
      <sz val="11"/>
      <color rgb="FF006100"/>
      <name val="宋体"/>
      <charset val="134"/>
    </font>
    <font>
      <b/>
      <sz val="11"/>
      <color indexed="8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2"/>
      <name val="Times New Roman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36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3" fillId="0" borderId="0" applyBorder="0"/>
    <xf numFmtId="0" fontId="1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3" fillId="0" borderId="0"/>
    <xf numFmtId="0" fontId="10" fillId="0" borderId="0">
      <alignment vertical="center"/>
    </xf>
    <xf numFmtId="0" fontId="22" fillId="0" borderId="0"/>
    <xf numFmtId="177" fontId="3" fillId="0" borderId="0" applyProtection="0"/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0"/>
    <xf numFmtId="177" fontId="3" fillId="0" borderId="0"/>
    <xf numFmtId="0" fontId="26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15" borderId="8" applyNumberFormat="0" applyAlignment="0" applyProtection="0">
      <alignment vertical="center"/>
    </xf>
    <xf numFmtId="177" fontId="0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177" fontId="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4" fillId="8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177" fontId="3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177" fontId="3" fillId="0" borderId="0" applyProtection="0"/>
    <xf numFmtId="0" fontId="36" fillId="0" borderId="0"/>
    <xf numFmtId="0" fontId="10" fillId="0" borderId="0">
      <alignment vertical="center"/>
    </xf>
    <xf numFmtId="0" fontId="3" fillId="0" borderId="0" applyBorder="0"/>
    <xf numFmtId="0" fontId="10" fillId="36" borderId="0" applyNumberFormat="0" applyBorder="0" applyAlignment="0" applyProtection="0">
      <alignment vertical="center"/>
    </xf>
    <xf numFmtId="0" fontId="3" fillId="0" borderId="0" applyBorder="0"/>
    <xf numFmtId="0" fontId="3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177" fontId="3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40" borderId="0" applyNumberFormat="0" applyBorder="0" applyAlignment="0" applyProtection="0">
      <alignment vertical="center"/>
    </xf>
    <xf numFmtId="177" fontId="0" fillId="0" borderId="0">
      <alignment vertical="center"/>
    </xf>
    <xf numFmtId="176" fontId="3" fillId="0" borderId="0" applyFont="0" applyFill="0" applyBorder="0" applyAlignment="0" applyProtection="0"/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177" fontId="3" fillId="0" borderId="0"/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180" fontId="3" fillId="0" borderId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9" fillId="0" borderId="0">
      <alignment vertical="top"/>
    </xf>
    <xf numFmtId="177" fontId="3" fillId="0" borderId="0" applyBorder="0"/>
    <xf numFmtId="177" fontId="3" fillId="0" borderId="0" applyBorder="0"/>
    <xf numFmtId="177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0" fontId="40" fillId="0" borderId="0" applyNumberFormat="0" applyFill="0" applyBorder="0" applyAlignment="0" applyProtection="0">
      <alignment vertical="center"/>
    </xf>
    <xf numFmtId="177" fontId="3" fillId="0" borderId="0" applyBorder="0"/>
    <xf numFmtId="9" fontId="3" fillId="0" borderId="0" applyFon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177" fontId="3" fillId="0" borderId="0" applyBorder="0"/>
    <xf numFmtId="0" fontId="10" fillId="0" borderId="0">
      <alignment vertical="center"/>
    </xf>
    <xf numFmtId="177" fontId="3" fillId="0" borderId="0" applyBorder="0"/>
    <xf numFmtId="177" fontId="17" fillId="0" borderId="0" applyNumberFormat="0" applyFill="0" applyBorder="0" applyAlignment="0" applyProtection="0">
      <alignment vertical="top"/>
      <protection locked="0"/>
    </xf>
    <xf numFmtId="177" fontId="3" fillId="0" borderId="0" applyBorder="0"/>
    <xf numFmtId="0" fontId="39" fillId="0" borderId="0">
      <alignment vertical="center"/>
    </xf>
    <xf numFmtId="0" fontId="0" fillId="0" borderId="0">
      <alignment vertical="center"/>
    </xf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9" fillId="0" borderId="0">
      <alignment vertical="center"/>
    </xf>
    <xf numFmtId="0" fontId="0" fillId="0" borderId="0">
      <alignment vertical="center"/>
    </xf>
    <xf numFmtId="177" fontId="41" fillId="0" borderId="0"/>
    <xf numFmtId="0" fontId="42" fillId="53" borderId="0">
      <alignment horizontal="left" vertical="top"/>
    </xf>
    <xf numFmtId="177" fontId="3" fillId="0" borderId="0"/>
    <xf numFmtId="0" fontId="42" fillId="53" borderId="0">
      <alignment horizontal="left" vertical="top"/>
    </xf>
    <xf numFmtId="177" fontId="17" fillId="0" borderId="0" applyNumberFormat="0" applyFill="0" applyBorder="0" applyAlignment="0" applyProtection="0">
      <alignment vertical="top"/>
      <protection locked="0"/>
    </xf>
    <xf numFmtId="0" fontId="43" fillId="53" borderId="0">
      <alignment horizontal="center" vertical="top"/>
    </xf>
    <xf numFmtId="0" fontId="3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0" fontId="44" fillId="53" borderId="0">
      <alignment horizontal="center" vertical="center"/>
    </xf>
    <xf numFmtId="177" fontId="3" fillId="0" borderId="0"/>
    <xf numFmtId="0" fontId="45" fillId="53" borderId="0">
      <alignment horizontal="left" vertical="top"/>
    </xf>
    <xf numFmtId="0" fontId="46" fillId="53" borderId="0">
      <alignment horizontal="center" vertical="center"/>
    </xf>
    <xf numFmtId="0" fontId="3" fillId="0" borderId="0" applyNumberFormat="0" applyFill="0" applyBorder="0" applyAlignment="0" applyProtection="0">
      <alignment vertical="center"/>
    </xf>
    <xf numFmtId="0" fontId="47" fillId="54" borderId="0">
      <alignment horizontal="left" vertical="center"/>
    </xf>
    <xf numFmtId="0" fontId="3" fillId="0" borderId="0" applyNumberFormat="0" applyFill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48" fillId="53" borderId="0">
      <alignment horizontal="left" vertical="center"/>
    </xf>
    <xf numFmtId="177" fontId="3" fillId="0" borderId="0">
      <alignment vertical="center"/>
    </xf>
    <xf numFmtId="0" fontId="47" fillId="53" borderId="0">
      <alignment horizontal="left" vertical="top"/>
    </xf>
    <xf numFmtId="0" fontId="49" fillId="53" borderId="0">
      <alignment horizontal="center" vertical="center"/>
    </xf>
    <xf numFmtId="0" fontId="50" fillId="5" borderId="3" applyNumberFormat="0" applyAlignment="0" applyProtection="0">
      <alignment vertical="center"/>
    </xf>
    <xf numFmtId="0" fontId="51" fillId="53" borderId="0">
      <alignment horizontal="left" vertical="center"/>
    </xf>
    <xf numFmtId="0" fontId="52" fillId="53" borderId="0">
      <alignment horizontal="left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177" fontId="3" fillId="0" borderId="0">
      <alignment vertical="center"/>
    </xf>
    <xf numFmtId="0" fontId="54" fillId="0" borderId="1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182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178" fontId="3" fillId="0" borderId="0"/>
    <xf numFmtId="177" fontId="3" fillId="0" borderId="0"/>
    <xf numFmtId="177" fontId="3" fillId="0" borderId="0"/>
    <xf numFmtId="0" fontId="3" fillId="0" borderId="0"/>
    <xf numFmtId="0" fontId="3" fillId="0" borderId="0"/>
    <xf numFmtId="0" fontId="3" fillId="0" borderId="0"/>
    <xf numFmtId="177" fontId="3" fillId="0" borderId="0"/>
    <xf numFmtId="0" fontId="3" fillId="0" borderId="0"/>
    <xf numFmtId="177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/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9" fontId="3" fillId="0" borderId="0"/>
    <xf numFmtId="179" fontId="3" fillId="0" borderId="0"/>
    <xf numFmtId="177" fontId="3" fillId="0" borderId="0"/>
    <xf numFmtId="177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177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177" fontId="17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177" fontId="3" fillId="0" borderId="0"/>
    <xf numFmtId="0" fontId="3" fillId="0" borderId="0">
      <alignment vertical="center"/>
    </xf>
    <xf numFmtId="177" fontId="3" fillId="0" borderId="0"/>
    <xf numFmtId="0" fontId="3" fillId="0" borderId="0">
      <alignment vertical="center"/>
    </xf>
    <xf numFmtId="177" fontId="3" fillId="0" borderId="0"/>
    <xf numFmtId="0" fontId="0" fillId="0" borderId="0">
      <alignment vertical="center"/>
    </xf>
    <xf numFmtId="177" fontId="3" fillId="0" borderId="0"/>
    <xf numFmtId="177" fontId="0" fillId="0" borderId="0">
      <alignment vertical="center"/>
    </xf>
    <xf numFmtId="177" fontId="3" fillId="0" borderId="0"/>
    <xf numFmtId="179" fontId="3" fillId="0" borderId="0"/>
    <xf numFmtId="177" fontId="3" fillId="0" borderId="0"/>
    <xf numFmtId="179" fontId="3" fillId="0" borderId="0"/>
    <xf numFmtId="177" fontId="3" fillId="0" borderId="0"/>
    <xf numFmtId="179" fontId="3" fillId="0" borderId="0"/>
    <xf numFmtId="179" fontId="3" fillId="0" borderId="0"/>
    <xf numFmtId="0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3" fillId="0" borderId="0"/>
    <xf numFmtId="177" fontId="3" fillId="0" borderId="0"/>
    <xf numFmtId="0" fontId="3" fillId="0" borderId="0"/>
    <xf numFmtId="0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77" fontId="3" fillId="0" borderId="0"/>
    <xf numFmtId="0" fontId="3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0" fontId="1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0" fillId="0" borderId="0">
      <alignment vertical="center"/>
    </xf>
    <xf numFmtId="0" fontId="1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1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>
      <alignment vertical="center"/>
    </xf>
    <xf numFmtId="0" fontId="38" fillId="56" borderId="0" applyNumberFormat="0" applyBorder="0" applyAlignment="0" applyProtection="0">
      <alignment vertical="center"/>
    </xf>
    <xf numFmtId="177" fontId="3" fillId="0" borderId="0">
      <alignment vertical="center"/>
    </xf>
    <xf numFmtId="177" fontId="3" fillId="0" borderId="0"/>
    <xf numFmtId="177" fontId="3" fillId="0" borderId="0"/>
    <xf numFmtId="177" fontId="3" fillId="0" borderId="0" applyBorder="0"/>
    <xf numFmtId="177" fontId="3" fillId="0" borderId="0" applyBorder="0"/>
    <xf numFmtId="0" fontId="0" fillId="0" borderId="0">
      <alignment vertical="center"/>
    </xf>
    <xf numFmtId="0" fontId="36" fillId="0" borderId="0" applyBorder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38" fillId="57" borderId="0" applyNumberFormat="0" applyBorder="0" applyAlignment="0" applyProtection="0">
      <alignment vertical="center"/>
    </xf>
    <xf numFmtId="177" fontId="3" fillId="0" borderId="0"/>
    <xf numFmtId="177" fontId="3" fillId="0" borderId="0"/>
    <xf numFmtId="0" fontId="36" fillId="0" borderId="0" applyBorder="0"/>
    <xf numFmtId="177" fontId="3" fillId="0" borderId="0"/>
    <xf numFmtId="0" fontId="0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10" fillId="10" borderId="4" applyNumberFormat="0" applyFont="0" applyAlignment="0" applyProtection="0">
      <alignment vertical="center"/>
    </xf>
    <xf numFmtId="177" fontId="3" fillId="0" borderId="0"/>
    <xf numFmtId="177" fontId="3" fillId="0" borderId="0"/>
    <xf numFmtId="177" fontId="3" fillId="0" borderId="0"/>
    <xf numFmtId="0" fontId="3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177" fontId="17" fillId="0" borderId="0" applyNumberFormat="0" applyFill="0" applyBorder="0" applyAlignment="0" applyProtection="0">
      <alignment vertical="top"/>
      <protection locked="0"/>
    </xf>
    <xf numFmtId="177" fontId="17" fillId="0" borderId="0" applyNumberFormat="0" applyFill="0" applyBorder="0" applyAlignment="0" applyProtection="0">
      <alignment vertical="top"/>
      <protection locked="0"/>
    </xf>
    <xf numFmtId="179" fontId="17" fillId="0" borderId="0" applyNumberFormat="0" applyFill="0" applyBorder="0" applyAlignment="0" applyProtection="0">
      <alignment vertical="top"/>
      <protection locked="0"/>
    </xf>
    <xf numFmtId="181" fontId="17" fillId="0" borderId="0" applyNumberFormat="0" applyFill="0" applyBorder="0" applyAlignment="0" applyProtection="0">
      <alignment vertical="top"/>
      <protection locked="0"/>
    </xf>
    <xf numFmtId="0" fontId="57" fillId="0" borderId="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top"/>
      <protection locked="0"/>
    </xf>
    <xf numFmtId="177" fontId="58" fillId="0" borderId="0" applyNumberFormat="0" applyFill="0" applyBorder="0" applyAlignment="0" applyProtection="0">
      <alignment vertical="top"/>
      <protection locked="0"/>
    </xf>
    <xf numFmtId="181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1" fillId="15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3" fontId="3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58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177" fontId="22" fillId="0" borderId="0"/>
    <xf numFmtId="0" fontId="36" fillId="0" borderId="0"/>
    <xf numFmtId="0" fontId="36" fillId="0" borderId="0"/>
    <xf numFmtId="177" fontId="64" fillId="0" borderId="0"/>
  </cellStyleXfs>
  <cellXfs count="37">
    <xf numFmtId="0" fontId="0" fillId="0" borderId="0" xfId="0">
      <alignment vertical="center"/>
    </xf>
    <xf numFmtId="0" fontId="1" fillId="0" borderId="0" xfId="132" applyFont="1" applyFill="1" applyBorder="1" applyAlignment="1">
      <alignment vertical="center"/>
    </xf>
    <xf numFmtId="0" fontId="1" fillId="0" borderId="0" xfId="132" applyFont="1" applyFill="1" applyBorder="1" applyAlignment="1">
      <alignment horizontal="center" vertical="center"/>
    </xf>
    <xf numFmtId="0" fontId="2" fillId="0" borderId="0" xfId="132" applyFont="1" applyFill="1" applyBorder="1" applyAlignment="1">
      <alignment horizontal="center" vertical="center"/>
    </xf>
    <xf numFmtId="0" fontId="2" fillId="0" borderId="0" xfId="132" applyFont="1" applyFill="1" applyBorder="1" applyAlignment="1">
      <alignment vertical="center"/>
    </xf>
    <xf numFmtId="0" fontId="1" fillId="0" borderId="0" xfId="132" applyFont="1" applyFill="1" applyBorder="1" applyAlignment="1"/>
    <xf numFmtId="0" fontId="3" fillId="0" borderId="0" xfId="132" applyFont="1" applyFill="1" applyBorder="1" applyAlignment="1">
      <alignment vertical="center"/>
    </xf>
    <xf numFmtId="0" fontId="4" fillId="0" borderId="0" xfId="132" applyFont="1" applyFill="1" applyBorder="1" applyAlignment="1">
      <alignment horizontal="center" vertical="center" wrapText="1"/>
    </xf>
    <xf numFmtId="0" fontId="1" fillId="0" borderId="0" xfId="132" applyFont="1" applyFill="1" applyBorder="1" applyAlignment="1">
      <alignment horizontal="right" vertical="center"/>
    </xf>
    <xf numFmtId="0" fontId="1" fillId="0" borderId="0" xfId="132" applyFont="1" applyFill="1" applyBorder="1" applyAlignment="1">
      <alignment horizontal="center" wrapText="1"/>
    </xf>
    <xf numFmtId="0" fontId="1" fillId="0" borderId="0" xfId="132" applyFont="1" applyFill="1" applyBorder="1" applyAlignment="1">
      <alignment horizontal="center"/>
    </xf>
    <xf numFmtId="0" fontId="2" fillId="0" borderId="1" xfId="132" applyNumberFormat="1" applyFont="1" applyFill="1" applyBorder="1" applyAlignment="1">
      <alignment horizontal="left" wrapText="1"/>
    </xf>
    <xf numFmtId="0" fontId="2" fillId="0" borderId="1" xfId="132" applyNumberFormat="1" applyFont="1" applyFill="1" applyBorder="1" applyAlignment="1">
      <alignment horizontal="left"/>
    </xf>
    <xf numFmtId="0" fontId="2" fillId="0" borderId="1" xfId="132" applyFont="1" applyFill="1" applyBorder="1" applyAlignment="1">
      <alignment horizontal="left" wrapText="1"/>
    </xf>
    <xf numFmtId="0" fontId="2" fillId="0" borderId="1" xfId="132" applyFont="1" applyFill="1" applyBorder="1" applyAlignment="1">
      <alignment horizontal="left"/>
    </xf>
    <xf numFmtId="0" fontId="5" fillId="0" borderId="0" xfId="132" applyFont="1" applyFill="1" applyBorder="1" applyAlignment="1">
      <alignment horizontal="center" vertical="center" wrapText="1"/>
    </xf>
    <xf numFmtId="0" fontId="5" fillId="0" borderId="0" xfId="132" applyFont="1" applyFill="1" applyBorder="1" applyAlignment="1">
      <alignment horizontal="center" vertical="center"/>
    </xf>
    <xf numFmtId="0" fontId="2" fillId="0" borderId="1" xfId="132" applyNumberFormat="1" applyFont="1" applyFill="1" applyBorder="1" applyAlignment="1">
      <alignment horizontal="left" vertical="center" wrapText="1"/>
    </xf>
    <xf numFmtId="0" fontId="1" fillId="0" borderId="0" xfId="132" applyNumberFormat="1" applyFont="1" applyFill="1" applyBorder="1" applyAlignment="1">
      <alignment horizontal="left"/>
    </xf>
    <xf numFmtId="0" fontId="1" fillId="0" borderId="2" xfId="132" applyFont="1" applyFill="1" applyBorder="1" applyAlignment="1">
      <alignment horizontal="center" vertical="center"/>
    </xf>
    <xf numFmtId="0" fontId="6" fillId="0" borderId="2" xfId="132" applyFont="1" applyFill="1" applyBorder="1" applyAlignment="1">
      <alignment horizontal="center" vertical="center" wrapText="1"/>
    </xf>
    <xf numFmtId="0" fontId="1" fillId="0" borderId="2" xfId="132" applyFont="1" applyFill="1" applyBorder="1" applyAlignment="1">
      <alignment horizontal="center" vertical="center" wrapText="1"/>
    </xf>
    <xf numFmtId="0" fontId="7" fillId="0" borderId="2" xfId="132" applyFont="1" applyFill="1" applyBorder="1" applyAlignment="1">
      <alignment horizontal="center" vertical="center"/>
    </xf>
    <xf numFmtId="0" fontId="7" fillId="0" borderId="2" xfId="132" applyNumberFormat="1" applyFont="1" applyFill="1" applyBorder="1" applyAlignment="1">
      <alignment horizontal="center" vertical="center" wrapText="1"/>
    </xf>
    <xf numFmtId="0" fontId="7" fillId="0" borderId="2" xfId="132" applyFont="1" applyFill="1" applyBorder="1" applyAlignment="1">
      <alignment vertical="center"/>
    </xf>
    <xf numFmtId="0" fontId="7" fillId="0" borderId="2" xfId="132" applyNumberFormat="1" applyFont="1" applyFill="1" applyBorder="1" applyAlignment="1"/>
    <xf numFmtId="0" fontId="5" fillId="0" borderId="2" xfId="132" applyNumberFormat="1" applyFont="1" applyFill="1" applyBorder="1" applyAlignment="1">
      <alignment horizontal="center" vertical="center"/>
    </xf>
    <xf numFmtId="0" fontId="1" fillId="0" borderId="2" xfId="132" applyNumberFormat="1" applyFont="1" applyFill="1" applyBorder="1" applyAlignment="1">
      <alignment horizontal="center" vertical="center"/>
    </xf>
    <xf numFmtId="0" fontId="1" fillId="0" borderId="0" xfId="132" applyFont="1" applyFill="1" applyBorder="1" applyAlignment="1">
      <alignment horizontal="left" vertical="center"/>
    </xf>
    <xf numFmtId="14" fontId="1" fillId="0" borderId="0" xfId="132" applyNumberFormat="1" applyFont="1" applyFill="1" applyBorder="1" applyAlignment="1"/>
    <xf numFmtId="0" fontId="1" fillId="0" borderId="1" xfId="132" applyFont="1" applyFill="1" applyBorder="1" applyAlignment="1">
      <alignment horizontal="center"/>
    </xf>
    <xf numFmtId="0" fontId="5" fillId="0" borderId="0" xfId="132" applyFont="1" applyFill="1" applyBorder="1" applyAlignment="1">
      <alignment horizontal="center"/>
    </xf>
    <xf numFmtId="0" fontId="8" fillId="0" borderId="0" xfId="132" applyNumberFormat="1" applyFont="1" applyFill="1" applyBorder="1" applyAlignment="1"/>
    <xf numFmtId="0" fontId="5" fillId="2" borderId="2" xfId="132" applyFont="1" applyFill="1" applyBorder="1" applyAlignment="1">
      <alignment horizontal="center" vertical="center"/>
    </xf>
    <xf numFmtId="0" fontId="9" fillId="0" borderId="0" xfId="132" applyFont="1" applyFill="1" applyBorder="1" applyAlignment="1">
      <alignment horizontal="center" vertical="center"/>
    </xf>
    <xf numFmtId="0" fontId="9" fillId="0" borderId="0" xfId="132" applyFont="1" applyFill="1" applyBorder="1" applyAlignment="1">
      <alignment vertical="center"/>
    </xf>
    <xf numFmtId="0" fontId="1" fillId="0" borderId="0" xfId="132" applyNumberFormat="1" applyFont="1" applyFill="1" applyBorder="1" applyAlignment="1">
      <alignment horizontal="center" vertical="center"/>
    </xf>
  </cellXfs>
  <cellStyles count="364">
    <cellStyle name="常规" xfId="0" builtinId="0"/>
    <cellStyle name="货币[0]" xfId="1" builtinId="7"/>
    <cellStyle name="常规 135 3" xfId="2"/>
    <cellStyle name="货币" xfId="3" builtinId="4"/>
    <cellStyle name="常规 2 2 4" xfId="4"/>
    <cellStyle name="20% - 强调文字颜色 1 2" xfId="5"/>
    <cellStyle name="20% - 强调文字颜色 3" xfId="6" builtinId="38"/>
    <cellStyle name="输入" xfId="7" builtinId="20"/>
    <cellStyle name="千位分隔[0]" xfId="8" builtinId="6"/>
    <cellStyle name="千位分隔 2 6" xfId="9"/>
    <cellStyle name="千位分隔 2 2 4" xfId="10"/>
    <cellStyle name="千位分隔" xfId="11" builtinId="3"/>
    <cellStyle name="普通 7 2 3 2" xfId="12"/>
    <cellStyle name="差" xfId="13" builtinId="27"/>
    <cellStyle name="常规 18 2 6 2 18 5 5" xfId="14"/>
    <cellStyle name="40% - 强调文字颜色 3" xfId="15" builtinId="39"/>
    <cellStyle name="计算 2" xfId="16"/>
    <cellStyle name="超链接" xfId="17" builtinId="8"/>
    <cellStyle name="Legal 8½ x 14 in 2" xfId="18"/>
    <cellStyle name="60% - 强调文字颜色 3" xfId="19" builtinId="40"/>
    <cellStyle name="百分比" xfId="20" builtinId="5"/>
    <cellStyle name="超链接 4 2 2" xfId="21"/>
    <cellStyle name="已访问的超链接" xfId="22" builtinId="9"/>
    <cellStyle name="注释" xfId="23" builtinId="10"/>
    <cellStyle name="常规 6" xfId="24"/>
    <cellStyle name="60% - 强调文字颜色 2" xfId="25" builtinId="36"/>
    <cellStyle name="标题 4" xfId="26" builtinId="19"/>
    <cellStyle name="警告文本" xfId="27" builtinId="11"/>
    <cellStyle name="标题" xfId="28" builtinId="15"/>
    <cellStyle name="常规 5 2" xfId="29"/>
    <cellStyle name="普通 7 2 2" xfId="30"/>
    <cellStyle name="_ET_STYLE_NoName_00_" xfId="31"/>
    <cellStyle name="_天风 RATE 09'Oct.2007_CZ广州中转航班_MK_1" xfId="32"/>
    <cellStyle name="解释性文本" xfId="33" builtinId="53"/>
    <cellStyle name="标题 1" xfId="34" builtinId="16"/>
    <cellStyle name="0,0_x000d__x000a_NA_x000d__x000a_" xfId="35"/>
    <cellStyle name="常规 5 2 2" xfId="36"/>
    <cellStyle name="标题 2" xfId="37" builtinId="17"/>
    <cellStyle name="60% - 强调文字颜色 1" xfId="38" builtinId="32"/>
    <cellStyle name="标题 3" xfId="39" builtinId="18"/>
    <cellStyle name="60% - 强调文字颜色 4" xfId="40" builtinId="44"/>
    <cellStyle name="输出" xfId="41" builtinId="21"/>
    <cellStyle name="计算" xfId="42" builtinId="22"/>
    <cellStyle name="40% - 强调文字颜色 4 2" xfId="43"/>
    <cellStyle name="检查单元格" xfId="44" builtinId="23"/>
    <cellStyle name="常规 8 3" xfId="45"/>
    <cellStyle name="普通 7 2 4 2" xfId="46"/>
    <cellStyle name="20% - 强调文字颜色 6" xfId="47" builtinId="50"/>
    <cellStyle name="强调文字颜色 2" xfId="48" builtinId="33"/>
    <cellStyle name="链接单元格" xfId="49" builtinId="24"/>
    <cellStyle name="汇总" xfId="50" builtinId="25"/>
    <cellStyle name="好" xfId="51" builtinId="26"/>
    <cellStyle name="常规 3 2 6" xfId="52"/>
    <cellStyle name="适中" xfId="53" builtinId="28"/>
    <cellStyle name="常规 8 2" xfId="54"/>
    <cellStyle name="20% - 强调文字颜色 5" xfId="55" builtinId="46"/>
    <cellStyle name="强调文字颜色 1" xfId="56" builtinId="29"/>
    <cellStyle name="20% - 强调文字颜色 1" xfId="57" builtinId="30"/>
    <cellStyle name="40% - 强调文字颜色 1" xfId="58" builtinId="31"/>
    <cellStyle name="输出 2" xfId="59"/>
    <cellStyle name="20% - 强调文字颜色 2" xfId="60" builtinId="34"/>
    <cellStyle name="40% - 强调文字颜色 2" xfId="61" builtinId="35"/>
    <cellStyle name="千位分隔 2 2 4 2" xfId="62"/>
    <cellStyle name="千位分隔 2 6 2" xfId="63"/>
    <cellStyle name="强调文字颜色 3" xfId="64" builtinId="37"/>
    <cellStyle name="强调文字颜色 4" xfId="65" builtinId="41"/>
    <cellStyle name="20% - 强调文字颜色 4" xfId="66" builtinId="42"/>
    <cellStyle name="40% - 强调文字颜色 4" xfId="67" builtinId="43"/>
    <cellStyle name="强调文字颜色 5" xfId="68" builtinId="45"/>
    <cellStyle name="40% - 强调文字颜色 5" xfId="69" builtinId="47"/>
    <cellStyle name="60% - 强调文字颜色 5" xfId="70" builtinId="48"/>
    <cellStyle name="强调文字颜色 6" xfId="71" builtinId="49"/>
    <cellStyle name="常规 3 2 6 2" xfId="72"/>
    <cellStyle name="适中 2" xfId="73"/>
    <cellStyle name="40% - 强调文字颜色 6" xfId="74" builtinId="51"/>
    <cellStyle name="60% - 强调文字颜色 6" xfId="75" builtinId="52"/>
    <cellStyle name="_天风 RATE 09'Oct.2007_CZ广州中转航班_MK_1 2" xfId="76"/>
    <cellStyle name="_ET_STYLE_NoName_00_ 2" xfId="77"/>
    <cellStyle name="普通 7 2 2 2" xfId="78"/>
    <cellStyle name="0,0_x000d__x000a_NA_x000d__x000a_ 2 2" xfId="79"/>
    <cellStyle name="40% - 强调文字颜色 1 2" xfId="80"/>
    <cellStyle name="0,0_x000d__x000a_NA_x000d__x000a_ 2" xfId="81"/>
    <cellStyle name="标题 2 2" xfId="82"/>
    <cellStyle name="常规 2 3 6" xfId="83"/>
    <cellStyle name="_ET_STYLE_NoName_00_ 2 2" xfId="84"/>
    <cellStyle name="普通 7 2 2 2 2" xfId="85"/>
    <cellStyle name="20% - 强调文字颜色 2 2" xfId="86"/>
    <cellStyle name="20% - 强调文字颜色 3 2" xfId="87"/>
    <cellStyle name="常规 3 2 5" xfId="88"/>
    <cellStyle name="20% - 强调文字颜色 4 2" xfId="89"/>
    <cellStyle name="常规 3" xfId="90"/>
    <cellStyle name="20% - 强调文字颜色 5 2" xfId="91"/>
    <cellStyle name="常规 8 2 2" xfId="92"/>
    <cellStyle name="千位分隔 2 2 6" xfId="93"/>
    <cellStyle name="20% - 强调文字颜色 6 2" xfId="94"/>
    <cellStyle name="40% - 强调文字颜色 2 2" xfId="95"/>
    <cellStyle name="40% - 强调文字颜色 3 2" xfId="96"/>
    <cellStyle name="40% - 强调文字颜色 3 3 5" xfId="97"/>
    <cellStyle name="常规 28" xfId="98"/>
    <cellStyle name="40% - 强调文字颜色 5 2" xfId="99"/>
    <cellStyle name="40% - 强调文字颜色 6 2" xfId="100"/>
    <cellStyle name="60% - 强调文字颜色 1 2" xfId="101"/>
    <cellStyle name="60% - 强调文字颜色 2 2" xfId="102"/>
    <cellStyle name="常规 5" xfId="103"/>
    <cellStyle name="60% - 强调文字颜色 3 2" xfId="104"/>
    <cellStyle name="60% - 强调文字颜色 4 2" xfId="105"/>
    <cellStyle name="60% - 强调文字颜色 5 2" xfId="106"/>
    <cellStyle name="60% - 强调文字颜色 6 2" xfId="107"/>
    <cellStyle name="9" xfId="108"/>
    <cellStyle name="Legal 8½ x 14 in" xfId="109"/>
    <cellStyle name="Legal 8½ x 14 in 2 2" xfId="110"/>
    <cellStyle name="常规 20 2 2 4 6 2 16 9" xfId="111"/>
    <cellStyle name="超链接 2" xfId="112"/>
    <cellStyle name="Legal 8½ x 14 in 2 2 2" xfId="113"/>
    <cellStyle name="超链接 2 2" xfId="114"/>
    <cellStyle name="Legal 8½ x 14 in 2 3" xfId="115"/>
    <cellStyle name="超链接 3" xfId="116"/>
    <cellStyle name="Legal 8½ x 14 in 2 3 2" xfId="117"/>
    <cellStyle name="超链接 3 2" xfId="118"/>
    <cellStyle name="Legal 8½ x 14 in 2 4" xfId="119"/>
    <cellStyle name="超链接 4" xfId="120"/>
    <cellStyle name="Legal 8½ x 14 in 2 4 2" xfId="121"/>
    <cellStyle name="超链接 4 2" xfId="122"/>
    <cellStyle name="Legal 8½ x 14 in 2 5" xfId="123"/>
    <cellStyle name="百分比 3 2" xfId="124"/>
    <cellStyle name="超链接 5" xfId="125"/>
    <cellStyle name="Legal 8½ x 14 in 2 5 2" xfId="126"/>
    <cellStyle name="常规 133" xfId="127"/>
    <cellStyle name="Legal 8½ x 14 in 2 6" xfId="128"/>
    <cellStyle name="超链接 6" xfId="129"/>
    <cellStyle name="Legal 8½ x 14 in 3" xfId="130"/>
    <cellStyle name="Normal 2" xfId="131"/>
    <cellStyle name="常规 115" xfId="132"/>
    <cellStyle name="千位分隔 2 2 3 2" xfId="133"/>
    <cellStyle name="千位分隔 2 5 2" xfId="134"/>
    <cellStyle name="Normal 2 2" xfId="135"/>
    <cellStyle name="常规 115 2" xfId="136"/>
    <cellStyle name="Normal_Sheet1" xfId="137"/>
    <cellStyle name="S3" xfId="138"/>
    <cellStyle name="常规 2 4" xfId="139"/>
    <cellStyle name="S0" xfId="140"/>
    <cellStyle name="超链接 2 5" xfId="141"/>
    <cellStyle name="S1" xfId="142"/>
    <cellStyle name="常规 2 2" xfId="143"/>
    <cellStyle name="超链接 2 6" xfId="144"/>
    <cellStyle name="S10" xfId="145"/>
    <cellStyle name="常规 28 2" xfId="146"/>
    <cellStyle name="S11" xfId="147"/>
    <cellStyle name="S2" xfId="148"/>
    <cellStyle name="常规 2 3" xfId="149"/>
    <cellStyle name="S4" xfId="150"/>
    <cellStyle name="常规 2 5" xfId="151"/>
    <cellStyle name="强调文字颜色 4 2" xfId="152"/>
    <cellStyle name="S5" xfId="153"/>
    <cellStyle name="常规 2 6" xfId="154"/>
    <cellStyle name="S6" xfId="155"/>
    <cellStyle name="S7" xfId="156"/>
    <cellStyle name="输入 2" xfId="157"/>
    <cellStyle name="S8" xfId="158"/>
    <cellStyle name="S9" xfId="159"/>
    <cellStyle name="百分比 2" xfId="160"/>
    <cellStyle name="百分比 2 2" xfId="161"/>
    <cellStyle name="百分比 3" xfId="162"/>
    <cellStyle name="标题 1 2" xfId="163"/>
    <cellStyle name="常规 2 2 6" xfId="164"/>
    <cellStyle name="标题 3 2" xfId="165"/>
    <cellStyle name="标题 4 2" xfId="166"/>
    <cellStyle name="普通 7 2" xfId="167"/>
    <cellStyle name="千位分隔 3" xfId="168"/>
    <cellStyle name="标题 5" xfId="169"/>
    <cellStyle name="差 2" xfId="170"/>
    <cellStyle name="解释性文本 5" xfId="171"/>
    <cellStyle name="常规 10" xfId="172"/>
    <cellStyle name="常规 21 2" xfId="173"/>
    <cellStyle name="常规 10 2" xfId="174"/>
    <cellStyle name="常规 10 2 7" xfId="175"/>
    <cellStyle name="常规 10 2 7 2" xfId="176"/>
    <cellStyle name="常规 5 3" xfId="177"/>
    <cellStyle name="常规 10 2 7 2 2" xfId="178"/>
    <cellStyle name="常规 5 3 2" xfId="179"/>
    <cellStyle name="常规 10 3" xfId="180"/>
    <cellStyle name="常规 2 3 3 4 3 2 3 2 2" xfId="181"/>
    <cellStyle name="常规 10 3 2" xfId="182"/>
    <cellStyle name="常规 10 3 2 2" xfId="183"/>
    <cellStyle name="常规 10 4" xfId="184"/>
    <cellStyle name="常规 10 6" xfId="185"/>
    <cellStyle name="常规 11" xfId="186"/>
    <cellStyle name="常规 11 2 2 2 2 2 2" xfId="187"/>
    <cellStyle name="常规 115 2 2" xfId="188"/>
    <cellStyle name="常规 115 3" xfId="189"/>
    <cellStyle name="常规 12" xfId="190"/>
    <cellStyle name="常规 12 2" xfId="191"/>
    <cellStyle name="常规 13" xfId="192"/>
    <cellStyle name="常规 13 2" xfId="193"/>
    <cellStyle name="常规 133 2" xfId="194"/>
    <cellStyle name="常规 133 2 2" xfId="195"/>
    <cellStyle name="常规 133 2 2 2" xfId="196"/>
    <cellStyle name="常规 133 3" xfId="197"/>
    <cellStyle name="常规 133 3 2" xfId="198"/>
    <cellStyle name="常规 3 2 3" xfId="199"/>
    <cellStyle name="常规 133 3 2 2" xfId="200"/>
    <cellStyle name="常规 3 2 3 2" xfId="201"/>
    <cellStyle name="常规 133 4" xfId="202"/>
    <cellStyle name="常规 133 4 2" xfId="203"/>
    <cellStyle name="常规 135" xfId="204"/>
    <cellStyle name="超链接 5 4" xfId="205"/>
    <cellStyle name="常规 135 2" xfId="206"/>
    <cellStyle name="常规 135 2 2" xfId="207"/>
    <cellStyle name="常规 14" xfId="208"/>
    <cellStyle name="常规 2 10 2" xfId="209"/>
    <cellStyle name="常规 14 2" xfId="210"/>
    <cellStyle name="常规 2 10 2 2" xfId="211"/>
    <cellStyle name="常规 15" xfId="212"/>
    <cellStyle name="常规 20" xfId="213"/>
    <cellStyle name="常规 15 2" xfId="214"/>
    <cellStyle name="常规 16" xfId="215"/>
    <cellStyle name="常规 21" xfId="216"/>
    <cellStyle name="常规 17" xfId="217"/>
    <cellStyle name="常规 22" xfId="218"/>
    <cellStyle name="常规 17 2" xfId="219"/>
    <cellStyle name="常规 22 2" xfId="220"/>
    <cellStyle name="常规 17 2 2" xfId="221"/>
    <cellStyle name="常规 17 3" xfId="222"/>
    <cellStyle name="常规 18" xfId="223"/>
    <cellStyle name="常规 23" xfId="224"/>
    <cellStyle name="常规 18 2 6 2 10 10" xfId="225"/>
    <cellStyle name="常规 19" xfId="226"/>
    <cellStyle name="常规 19 2" xfId="227"/>
    <cellStyle name="常规 2" xfId="228"/>
    <cellStyle name="常规 2 10" xfId="229"/>
    <cellStyle name="常规 2 2 2" xfId="230"/>
    <cellStyle name="常规 2 2 2 2" xfId="231"/>
    <cellStyle name="常规 2 2 2 2 2" xfId="232"/>
    <cellStyle name="常规 2 2 2 3" xfId="233"/>
    <cellStyle name="常规 2 2 3" xfId="234"/>
    <cellStyle name="常规 2 2 3 2" xfId="235"/>
    <cellStyle name="常规 2 2 3 2 2" xfId="236"/>
    <cellStyle name="千位分隔 2 2 5" xfId="237"/>
    <cellStyle name="千位分隔 2 7" xfId="238"/>
    <cellStyle name="常规 2 2 3 3" xfId="239"/>
    <cellStyle name="常规 2 2 4 2" xfId="240"/>
    <cellStyle name="常规 2 2 5" xfId="241"/>
    <cellStyle name="常规 2 2 5 2" xfId="242"/>
    <cellStyle name="常规 2 2 6 2" xfId="243"/>
    <cellStyle name="常规 2 2 7" xfId="244"/>
    <cellStyle name="常规 2 3 2" xfId="245"/>
    <cellStyle name="常规 2 3 2 2" xfId="246"/>
    <cellStyle name="常规 2 3 3" xfId="247"/>
    <cellStyle name="常规 2 3 3 2" xfId="248"/>
    <cellStyle name="常规 2 3 3 4 3 2 3" xfId="249"/>
    <cellStyle name="常规 3 2 3 2 2" xfId="250"/>
    <cellStyle name="常规 2 3 3 4 3 2 3 2" xfId="251"/>
    <cellStyle name="常规 2 3 4" xfId="252"/>
    <cellStyle name="常规 20 2 3 2 2 6 16 9" xfId="253"/>
    <cellStyle name="常规 2 4 2" xfId="254"/>
    <cellStyle name="常规 2 5 2" xfId="255"/>
    <cellStyle name="常规 2 6 2" xfId="256"/>
    <cellStyle name="常规 2_2 FBA-发票和装箱单  05-24" xfId="257"/>
    <cellStyle name="常规 20 2 2 4 6 2 10 10" xfId="258"/>
    <cellStyle name="常规 20 2 3 2 2 6 2 15 9" xfId="259"/>
    <cellStyle name="常规 25" xfId="260"/>
    <cellStyle name="常规 25 2" xfId="261"/>
    <cellStyle name="常规 29" xfId="262"/>
    <cellStyle name="常规 34" xfId="263"/>
    <cellStyle name="常规 29 2" xfId="264"/>
    <cellStyle name="常规 34 2" xfId="265"/>
    <cellStyle name="常规 3 2" xfId="266"/>
    <cellStyle name="常规 3 2 2" xfId="267"/>
    <cellStyle name="常规 3 2 2 2" xfId="268"/>
    <cellStyle name="常规 3 2 2 2 2" xfId="269"/>
    <cellStyle name="常规 3 2 2 3" xfId="270"/>
    <cellStyle name="常规 3 2 4" xfId="271"/>
    <cellStyle name="常规 3 2 4 2" xfId="272"/>
    <cellStyle name="常规 3 2 5 2" xfId="273"/>
    <cellStyle name="常规 3 3" xfId="274"/>
    <cellStyle name="常规 3 3 2" xfId="275"/>
    <cellStyle name="常规 3 4" xfId="276"/>
    <cellStyle name="常规 3 4 2" xfId="277"/>
    <cellStyle name="千位分隔 2 2 3" xfId="278"/>
    <cellStyle name="千位分隔 2 5" xfId="279"/>
    <cellStyle name="常规 3 5" xfId="280"/>
    <cellStyle name="强调文字颜色 5 2" xfId="281"/>
    <cellStyle name="常规 3 5 2" xfId="282"/>
    <cellStyle name="常规 35" xfId="283"/>
    <cellStyle name="常规 35 2" xfId="284"/>
    <cellStyle name="常规 36" xfId="285"/>
    <cellStyle name="常规 36 2" xfId="286"/>
    <cellStyle name="常规 4" xfId="287"/>
    <cellStyle name="常规 4 2" xfId="288"/>
    <cellStyle name="常规 4 2 2" xfId="289"/>
    <cellStyle name="常规 4 4" xfId="290"/>
    <cellStyle name="常规 4 2 2 2" xfId="291"/>
    <cellStyle name="常规 4 4 2" xfId="292"/>
    <cellStyle name="常规 4 2 3" xfId="293"/>
    <cellStyle name="常规 4 5" xfId="294"/>
    <cellStyle name="强调文字颜色 6 2" xfId="295"/>
    <cellStyle name="常规 4 2 3 2" xfId="296"/>
    <cellStyle name="常规 4 5 2" xfId="297"/>
    <cellStyle name="常规 4 2 4" xfId="298"/>
    <cellStyle name="常规 4 6" xfId="299"/>
    <cellStyle name="常规 4 3" xfId="300"/>
    <cellStyle name="常规 4 3 2" xfId="301"/>
    <cellStyle name="常规 5 4" xfId="302"/>
    <cellStyle name="常规 4 3 2 2" xfId="303"/>
    <cellStyle name="常规 5 4 2" xfId="304"/>
    <cellStyle name="常规 4 6 2" xfId="305"/>
    <cellStyle name="常规 4 7" xfId="306"/>
    <cellStyle name="常规 4 7 2" xfId="307"/>
    <cellStyle name="常规 5 5" xfId="308"/>
    <cellStyle name="常规 5 5 2" xfId="309"/>
    <cellStyle name="常规 5 6" xfId="310"/>
    <cellStyle name="常规 5 6 2" xfId="311"/>
    <cellStyle name="常规 6 2" xfId="312"/>
    <cellStyle name="注释 2" xfId="313"/>
    <cellStyle name="常规 6 2 2" xfId="314"/>
    <cellStyle name="常规 7" xfId="315"/>
    <cellStyle name="常规 7 2" xfId="316"/>
    <cellStyle name="常规 8" xfId="317"/>
    <cellStyle name="常规 8 2 3" xfId="318"/>
    <cellStyle name="常规 9" xfId="319"/>
    <cellStyle name="超链接 2 10" xfId="320"/>
    <cellStyle name="超链接 2 2 2" xfId="321"/>
    <cellStyle name="超链接 2 2 2 2" xfId="322"/>
    <cellStyle name="超链接 2 2 2 2 2" xfId="323"/>
    <cellStyle name="超链接 2 2 2 3" xfId="324"/>
    <cellStyle name="链接单元格 2" xfId="325"/>
    <cellStyle name="超链接 2 2 3" xfId="326"/>
    <cellStyle name="超链接 2 3" xfId="327"/>
    <cellStyle name="超链接 2 3 2" xfId="328"/>
    <cellStyle name="超链接 2 3 3" xfId="329"/>
    <cellStyle name="超链接 2 4" xfId="330"/>
    <cellStyle name="超链接 2 4 2" xfId="331"/>
    <cellStyle name="超链接 3 3" xfId="332"/>
    <cellStyle name="超链接 4 3" xfId="333"/>
    <cellStyle name="超链接 5 5" xfId="334"/>
    <cellStyle name="超链接 7" xfId="335"/>
    <cellStyle name="好 2" xfId="336"/>
    <cellStyle name="汇总 2" xfId="337"/>
    <cellStyle name="检查单元格 2" xfId="338"/>
    <cellStyle name="解释性文本 2" xfId="339"/>
    <cellStyle name="警告文本 2" xfId="340"/>
    <cellStyle name="普通 7 2 3" xfId="341"/>
    <cellStyle name="普通 7 2 3 2 2" xfId="342"/>
    <cellStyle name="千位分隔 2" xfId="343"/>
    <cellStyle name="普通 7 2 4" xfId="344"/>
    <cellStyle name="千位分隔 2 3 2" xfId="345"/>
    <cellStyle name="千位分隔 2 2" xfId="346"/>
    <cellStyle name="千位分隔 2 2 2" xfId="347"/>
    <cellStyle name="千位分隔 2 4" xfId="348"/>
    <cellStyle name="千位分隔 2 2 2 2" xfId="349"/>
    <cellStyle name="千位分隔 2 4 2" xfId="350"/>
    <cellStyle name="千位分隔 2 2 5 2" xfId="351"/>
    <cellStyle name="千位分隔 2 7 2" xfId="352"/>
    <cellStyle name="千位分隔 2 2 6 2" xfId="353"/>
    <cellStyle name="千位分隔 2 3" xfId="354"/>
    <cellStyle name="千位分隔 4" xfId="355"/>
    <cellStyle name="千位分隔 4 2" xfId="356"/>
    <cellStyle name="强调文字颜色 1 2" xfId="357"/>
    <cellStyle name="强调文字颜色 2 2" xfId="358"/>
    <cellStyle name="强调文字颜色 3 2" xfId="359"/>
    <cellStyle name="样式 1" xfId="360"/>
    <cellStyle name="样式 1 3" xfId="361"/>
    <cellStyle name="样式 1_拓威百顺达2016年7月28日18：00报价 (1) (version 1)" xfId="362"/>
    <cellStyle name="一般_2002TKF-USA盤櫃" xfId="3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305435</xdr:colOff>
      <xdr:row>8</xdr:row>
      <xdr:rowOff>266700</xdr:rowOff>
    </xdr:to>
    <xdr:sp>
      <xdr:nvSpPr>
        <xdr:cNvPr id="2" name="AutoShape 29" descr="C:\Users\Administrator\AppData\Roaming\Tencent\Users\1411377387\QQ\WinTemp\RichOle\(C}12C2(F_x0001_JX3VGH`S%X1.png"/>
        <xdr:cNvSpPr>
          <a:spLocks noChangeAspect="1"/>
        </xdr:cNvSpPr>
      </xdr:nvSpPr>
      <xdr:spPr>
        <a:xfrm>
          <a:off x="12839700" y="4462145"/>
          <a:ext cx="30543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305435</xdr:colOff>
      <xdr:row>8</xdr:row>
      <xdr:rowOff>266700</xdr:rowOff>
    </xdr:to>
    <xdr:sp>
      <xdr:nvSpPr>
        <xdr:cNvPr id="3" name="AutoShape 30" descr="C:\Users\Administrator\AppData\Roaming\Tencent\Users\1411377387\QQ\WinTemp\RichOle\(C}12C2(F_x0001_JX3VGH`S%X1.png"/>
        <xdr:cNvSpPr>
          <a:spLocks noChangeAspect="1"/>
        </xdr:cNvSpPr>
      </xdr:nvSpPr>
      <xdr:spPr>
        <a:xfrm>
          <a:off x="12839700" y="4462145"/>
          <a:ext cx="30543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305435</xdr:colOff>
      <xdr:row>8</xdr:row>
      <xdr:rowOff>266700</xdr:rowOff>
    </xdr:to>
    <xdr:sp>
      <xdr:nvSpPr>
        <xdr:cNvPr id="4" name="AutoShape 31" descr="C:\Users\Administrator\AppData\Roaming\Tencent\Users\1411377387\QQ\WinTemp\RichOle\(C}12C2(F_x0001_JX3VGH`S%X1.png"/>
        <xdr:cNvSpPr>
          <a:spLocks noChangeAspect="1"/>
        </xdr:cNvSpPr>
      </xdr:nvSpPr>
      <xdr:spPr>
        <a:xfrm>
          <a:off x="12839700" y="4462145"/>
          <a:ext cx="305435" cy="2667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  <pageSetUpPr fitToPage="1"/>
  </sheetPr>
  <dimension ref="B1:Y17"/>
  <sheetViews>
    <sheetView tabSelected="1" topLeftCell="A9" workbookViewId="0">
      <selection activeCell="B16" sqref="B16"/>
    </sheetView>
  </sheetViews>
  <sheetFormatPr defaultColWidth="9" defaultRowHeight="14.25"/>
  <cols>
    <col min="1" max="1" width="1.5" style="5" customWidth="1"/>
    <col min="2" max="2" width="11.875" style="5" customWidth="1"/>
    <col min="3" max="3" width="19.5" style="5" customWidth="1"/>
    <col min="4" max="4" width="15.25" style="5" customWidth="1"/>
    <col min="5" max="5" width="10.625" style="5" customWidth="1"/>
    <col min="6" max="7" width="7.75" style="5" customWidth="1"/>
    <col min="8" max="8" width="16" style="5" customWidth="1"/>
    <col min="9" max="9" width="16.625" style="5" customWidth="1"/>
    <col min="10" max="10" width="15" style="5" customWidth="1"/>
    <col min="11" max="11" width="12.625" style="5" customWidth="1"/>
    <col min="12" max="15" width="8.5" style="5" customWidth="1"/>
    <col min="16" max="16" width="4.75" style="5" customWidth="1"/>
    <col min="17" max="27" width="9" style="5"/>
    <col min="28" max="16384" width="9" style="6"/>
  </cols>
  <sheetData>
    <row r="1" s="1" customFormat="1" ht="22.5" spans="2: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5"/>
      <c r="Y1" s="1" t="s">
        <v>1</v>
      </c>
    </row>
    <row r="2" s="1" customFormat="1" ht="82" customHeight="1" spans="2:25">
      <c r="B2" s="8" t="s">
        <v>2</v>
      </c>
      <c r="C2" s="9" t="s">
        <v>3</v>
      </c>
      <c r="D2" s="10"/>
      <c r="E2" s="10"/>
      <c r="F2" s="5"/>
      <c r="H2" s="5"/>
      <c r="I2" s="5"/>
      <c r="J2" s="5"/>
      <c r="L2" s="5"/>
      <c r="M2" s="28"/>
      <c r="N2" s="29"/>
      <c r="O2" s="29"/>
      <c r="P2" s="5"/>
      <c r="Y2" s="1" t="s">
        <v>4</v>
      </c>
    </row>
    <row r="3" s="1" customFormat="1" ht="66.95" customHeight="1" spans="2:25">
      <c r="B3" s="8" t="s">
        <v>5</v>
      </c>
      <c r="C3" s="11" t="s">
        <v>6</v>
      </c>
      <c r="D3" s="12"/>
      <c r="E3" s="12"/>
      <c r="F3" s="5"/>
      <c r="H3" s="5"/>
      <c r="I3" s="5"/>
      <c r="J3" s="5"/>
      <c r="K3" s="8" t="s">
        <v>7</v>
      </c>
      <c r="L3" s="8"/>
      <c r="M3" s="30"/>
      <c r="N3" s="30"/>
      <c r="O3" s="5"/>
      <c r="P3" s="5"/>
      <c r="Y3" s="1" t="s">
        <v>8</v>
      </c>
    </row>
    <row r="4" s="1" customFormat="1" ht="23.1" customHeight="1" spans="2:25">
      <c r="B4" s="8" t="s">
        <v>9</v>
      </c>
      <c r="C4" s="13" t="s">
        <v>6</v>
      </c>
      <c r="D4" s="14"/>
      <c r="E4" s="14"/>
      <c r="F4" s="5"/>
      <c r="G4" s="15" t="s">
        <v>10</v>
      </c>
      <c r="H4" s="16"/>
      <c r="I4" s="2"/>
      <c r="J4" s="2"/>
      <c r="M4" s="5"/>
      <c r="N4" s="5"/>
      <c r="O4" s="5"/>
      <c r="P4" s="5"/>
      <c r="Y4" s="1" t="s">
        <v>11</v>
      </c>
    </row>
    <row r="5" s="1" customFormat="1" ht="81.95" customHeight="1" spans="2:16">
      <c r="B5" s="8" t="s">
        <v>12</v>
      </c>
      <c r="C5" s="17" t="s">
        <v>3</v>
      </c>
      <c r="D5" s="17"/>
      <c r="E5" s="17"/>
      <c r="F5" s="5"/>
      <c r="G5" s="16"/>
      <c r="H5" s="16"/>
      <c r="I5" s="31"/>
      <c r="J5" s="31"/>
      <c r="K5" s="32"/>
      <c r="L5" s="32"/>
      <c r="M5" s="5"/>
      <c r="N5" s="5"/>
      <c r="O5" s="5"/>
      <c r="P5" s="5"/>
    </row>
    <row r="6" s="1" customFormat="1" ht="23.1" customHeight="1" spans="2:16">
      <c r="B6" s="8" t="s">
        <v>13</v>
      </c>
      <c r="C6" s="12" t="s">
        <v>14</v>
      </c>
      <c r="D6" s="12"/>
      <c r="E6" s="12"/>
      <c r="G6" s="5"/>
      <c r="H6" s="5"/>
      <c r="I6" s="5"/>
      <c r="J6" s="5"/>
      <c r="K6" s="5"/>
      <c r="L6" s="5"/>
      <c r="M6" s="5"/>
      <c r="N6" s="5"/>
      <c r="O6" s="5"/>
      <c r="P6" s="5"/>
    </row>
    <row r="7" s="1" customFormat="1" ht="6" customHeight="1" spans="3:16">
      <c r="C7" s="18"/>
      <c r="D7" s="18"/>
      <c r="E7" s="18"/>
      <c r="G7" s="5"/>
      <c r="H7" s="5"/>
      <c r="I7" s="5"/>
      <c r="J7" s="5"/>
      <c r="K7" s="5"/>
      <c r="L7" s="5"/>
      <c r="M7" s="5"/>
      <c r="N7" s="5"/>
      <c r="O7" s="5"/>
      <c r="P7" s="5"/>
    </row>
    <row r="8" s="2" customFormat="1" ht="45.75" customHeight="1" spans="2:15">
      <c r="B8" s="19" t="s">
        <v>15</v>
      </c>
      <c r="C8" s="20" t="s">
        <v>16</v>
      </c>
      <c r="D8" s="19" t="s">
        <v>17</v>
      </c>
      <c r="E8" s="21" t="s">
        <v>18</v>
      </c>
      <c r="F8" s="21" t="s">
        <v>19</v>
      </c>
      <c r="G8" s="21" t="s">
        <v>20</v>
      </c>
      <c r="H8" s="19" t="s">
        <v>21</v>
      </c>
      <c r="I8" s="19" t="s">
        <v>22</v>
      </c>
      <c r="J8" s="33" t="s">
        <v>23</v>
      </c>
      <c r="K8" s="21" t="s">
        <v>24</v>
      </c>
      <c r="L8" s="19" t="s">
        <v>25</v>
      </c>
      <c r="M8" s="21" t="s">
        <v>26</v>
      </c>
      <c r="N8" s="21" t="s">
        <v>27</v>
      </c>
      <c r="O8" s="21" t="s">
        <v>28</v>
      </c>
    </row>
    <row r="9" s="3" customFormat="1" ht="76" customHeight="1" spans="2:16">
      <c r="B9" s="22" t="s">
        <v>29</v>
      </c>
      <c r="C9" s="23" t="s">
        <v>30</v>
      </c>
      <c r="D9" s="22" t="str">
        <f>_xlfn.DISPIMG("ID_ED92D10881EC47E58459BD20B52F32B7",1)</f>
        <v>=DISPIMG("ID_ED92D10881EC47E58459BD20B52F32B7",1)</v>
      </c>
      <c r="E9" s="22">
        <v>230</v>
      </c>
      <c r="F9" s="22">
        <v>0.2</v>
      </c>
      <c r="G9" s="22">
        <f t="shared" ref="G9:G14" si="0">E9*F9</f>
        <v>46</v>
      </c>
      <c r="H9" s="22" t="s">
        <v>31</v>
      </c>
      <c r="I9" s="22" t="s">
        <v>32</v>
      </c>
      <c r="J9" s="22" t="s">
        <v>11</v>
      </c>
      <c r="K9" s="22" t="s">
        <v>33</v>
      </c>
      <c r="L9" s="22">
        <v>1</v>
      </c>
      <c r="M9" s="22">
        <v>21.6</v>
      </c>
      <c r="N9" s="22">
        <v>21.6</v>
      </c>
      <c r="O9" s="22">
        <v>0.06</v>
      </c>
      <c r="P9" s="34"/>
    </row>
    <row r="10" ht="76" customHeight="1" spans="2:16">
      <c r="B10" s="22" t="s">
        <v>34</v>
      </c>
      <c r="C10" s="23" t="s">
        <v>35</v>
      </c>
      <c r="D10" s="22" t="str">
        <f>_xlfn.DISPIMG("ID_C3665233A8A94075A4D8BECA4DE9F062",1)</f>
        <v>=DISPIMG("ID_C3665233A8A94075A4D8BECA4DE9F062",1)</v>
      </c>
      <c r="E10" s="22">
        <v>60</v>
      </c>
      <c r="F10" s="22">
        <v>0.15</v>
      </c>
      <c r="G10" s="22">
        <f t="shared" si="0"/>
        <v>9</v>
      </c>
      <c r="H10" s="22" t="s">
        <v>36</v>
      </c>
      <c r="I10" s="22" t="s">
        <v>37</v>
      </c>
      <c r="J10" s="22" t="s">
        <v>11</v>
      </c>
      <c r="K10" s="22" t="s">
        <v>33</v>
      </c>
      <c r="L10" s="22">
        <v>1</v>
      </c>
      <c r="M10" s="22">
        <v>21.6</v>
      </c>
      <c r="N10" s="22">
        <v>21.6</v>
      </c>
      <c r="O10" s="22">
        <v>0.06</v>
      </c>
      <c r="P10" s="34"/>
    </row>
    <row r="11" ht="76" customHeight="1" spans="2:16">
      <c r="B11" s="22" t="s">
        <v>29</v>
      </c>
      <c r="C11" s="23" t="s">
        <v>30</v>
      </c>
      <c r="D11" s="22" t="str">
        <f>_xlfn.DISPIMG("ID_90112BF69B4A4D98B8A5AA5A71A6A2C3",1)</f>
        <v>=DISPIMG("ID_90112BF69B4A4D98B8A5AA5A71A6A2C3",1)</v>
      </c>
      <c r="E11" s="22">
        <v>230</v>
      </c>
      <c r="F11" s="22">
        <v>0.2</v>
      </c>
      <c r="G11" s="22">
        <f t="shared" si="0"/>
        <v>46</v>
      </c>
      <c r="H11" s="22" t="s">
        <v>31</v>
      </c>
      <c r="I11" s="22" t="s">
        <v>32</v>
      </c>
      <c r="J11" s="22" t="s">
        <v>11</v>
      </c>
      <c r="K11" s="22" t="s">
        <v>33</v>
      </c>
      <c r="L11" s="22">
        <v>1</v>
      </c>
      <c r="M11" s="22">
        <v>21.6</v>
      </c>
      <c r="N11" s="22">
        <v>21.6</v>
      </c>
      <c r="O11" s="22">
        <v>0.06</v>
      </c>
      <c r="P11" s="34"/>
    </row>
    <row r="12" ht="76" customHeight="1" spans="2:16">
      <c r="B12" s="22" t="s">
        <v>34</v>
      </c>
      <c r="C12" s="23" t="s">
        <v>35</v>
      </c>
      <c r="D12" s="22" t="str">
        <f>_xlfn.DISPIMG("ID_F574322D3F184717BA5C0789F440C221",1)</f>
        <v>=DISPIMG("ID_F574322D3F184717BA5C0789F440C221",1)</v>
      </c>
      <c r="E12" s="22">
        <v>60</v>
      </c>
      <c r="F12" s="22">
        <v>0.15</v>
      </c>
      <c r="G12" s="22">
        <f t="shared" si="0"/>
        <v>9</v>
      </c>
      <c r="H12" s="22" t="s">
        <v>36</v>
      </c>
      <c r="I12" s="22" t="s">
        <v>37</v>
      </c>
      <c r="J12" s="22" t="s">
        <v>11</v>
      </c>
      <c r="K12" s="22" t="s">
        <v>33</v>
      </c>
      <c r="L12" s="22">
        <v>1</v>
      </c>
      <c r="M12" s="22">
        <v>21.6</v>
      </c>
      <c r="N12" s="22">
        <v>21.6</v>
      </c>
      <c r="O12" s="22">
        <v>0.06</v>
      </c>
      <c r="P12" s="34"/>
    </row>
    <row r="13" ht="76" customHeight="1" spans="2:16">
      <c r="B13" s="22" t="s">
        <v>29</v>
      </c>
      <c r="C13" s="23" t="s">
        <v>30</v>
      </c>
      <c r="D13" s="22" t="str">
        <f>_xlfn.DISPIMG("ID_19667234C2624C07B023343C110A2DBC",1)</f>
        <v>=DISPIMG("ID_19667234C2624C07B023343C110A2DBC",1)</v>
      </c>
      <c r="E13" s="22">
        <v>210</v>
      </c>
      <c r="F13" s="22">
        <v>0.2</v>
      </c>
      <c r="G13" s="22">
        <f t="shared" si="0"/>
        <v>42</v>
      </c>
      <c r="H13" s="22" t="s">
        <v>31</v>
      </c>
      <c r="I13" s="22" t="s">
        <v>32</v>
      </c>
      <c r="J13" s="22" t="s">
        <v>11</v>
      </c>
      <c r="K13" s="22" t="s">
        <v>33</v>
      </c>
      <c r="L13" s="22">
        <v>1</v>
      </c>
      <c r="M13" s="22">
        <v>21.6</v>
      </c>
      <c r="N13" s="22">
        <v>21.6</v>
      </c>
      <c r="O13" s="22">
        <v>0.06</v>
      </c>
      <c r="P13" s="34"/>
    </row>
    <row r="14" ht="76" customHeight="1" spans="2:16">
      <c r="B14" s="22" t="s">
        <v>34</v>
      </c>
      <c r="C14" s="23" t="s">
        <v>35</v>
      </c>
      <c r="D14" s="22" t="str">
        <f>_xlfn.DISPIMG("ID_0C2FA56DB69F4411AEED0676634640BA",1)</f>
        <v>=DISPIMG("ID_0C2FA56DB69F4411AEED0676634640BA",1)</v>
      </c>
      <c r="E14" s="22">
        <v>30</v>
      </c>
      <c r="F14" s="22">
        <v>0.15</v>
      </c>
      <c r="G14" s="22">
        <f t="shared" si="0"/>
        <v>4.5</v>
      </c>
      <c r="H14" s="22" t="s">
        <v>36</v>
      </c>
      <c r="I14" s="22" t="s">
        <v>37</v>
      </c>
      <c r="J14" s="22" t="s">
        <v>11</v>
      </c>
      <c r="K14" s="22" t="s">
        <v>33</v>
      </c>
      <c r="L14" s="22">
        <v>1</v>
      </c>
      <c r="M14" s="22">
        <v>21.6</v>
      </c>
      <c r="N14" s="22">
        <v>21.6</v>
      </c>
      <c r="O14" s="22">
        <v>0.06</v>
      </c>
      <c r="P14" s="34"/>
    </row>
    <row r="15" s="4" customFormat="1" ht="21.95" customHeight="1" spans="2:16">
      <c r="B15" s="24"/>
      <c r="C15" s="25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35"/>
    </row>
    <row r="16" s="2" customFormat="1" ht="21.95" customHeight="1" spans="2:16">
      <c r="B16" s="26" t="s">
        <v>38</v>
      </c>
      <c r="C16" s="27"/>
      <c r="D16" s="27"/>
      <c r="E16" s="27">
        <f>SUM(E9:E14)</f>
        <v>820</v>
      </c>
      <c r="F16" s="27"/>
      <c r="G16" s="27">
        <f>SUM(G9:G14)</f>
        <v>156.5</v>
      </c>
      <c r="H16" s="27"/>
      <c r="I16" s="27"/>
      <c r="J16" s="27"/>
      <c r="K16" s="27"/>
      <c r="L16" s="27">
        <f>SUM(L9,L11,L13,)</f>
        <v>3</v>
      </c>
      <c r="M16" s="27">
        <f>SUM(M9,M11,M13,)</f>
        <v>64.8</v>
      </c>
      <c r="N16" s="27">
        <f>SUM(N9,N11,N13,)</f>
        <v>64.8</v>
      </c>
      <c r="O16" s="27">
        <f>SUM(O9,O11,O13,)</f>
        <v>0.18</v>
      </c>
      <c r="P16" s="36"/>
    </row>
    <row r="17" s="5" customFormat="1" ht="36" customHeight="1"/>
  </sheetData>
  <mergeCells count="22">
    <mergeCell ref="B1:O1"/>
    <mergeCell ref="C2:E2"/>
    <mergeCell ref="C3:E3"/>
    <mergeCell ref="K3:L3"/>
    <mergeCell ref="M3:N3"/>
    <mergeCell ref="C4:E4"/>
    <mergeCell ref="G4:H4"/>
    <mergeCell ref="C5:E5"/>
    <mergeCell ref="G5:H5"/>
    <mergeCell ref="C6:E6"/>
    <mergeCell ref="L9:L10"/>
    <mergeCell ref="L11:L12"/>
    <mergeCell ref="L13:L14"/>
    <mergeCell ref="M9:M10"/>
    <mergeCell ref="M11:M12"/>
    <mergeCell ref="M13:M14"/>
    <mergeCell ref="N9:N10"/>
    <mergeCell ref="N11:N12"/>
    <mergeCell ref="N13:N14"/>
    <mergeCell ref="O9:O10"/>
    <mergeCell ref="O11:O12"/>
    <mergeCell ref="O13:O14"/>
  </mergeCells>
  <dataValidations count="1">
    <dataValidation type="list" allowBlank="1" showInputMessage="1" showErrorMessage="1" sqref="J9">
      <formula1>$Y$1:$Y$4</formula1>
    </dataValidation>
  </dataValidations>
  <pageMargins left="0.2" right="0.2" top="0.511805555555556" bottom="0.275" header="0.196527777777778" footer="0.118055555555556"/>
  <pageSetup paperSize="9" scale="92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Deppon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FBA专线出货资料模板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2019-03-27T08:35:00Z</dcterms:created>
  <dcterms:modified xsi:type="dcterms:W3CDTF">2023-04-13T01:59:43Z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2052-11.1.0.14036</vt:lpwstr>
  </property>
  <property fmtid="{D5CDD505-2E9C-101B-9397-08002B2CF9AE}" pid="4" name="ICV">
    <vt:lpwstr>1DE05F24692741DE93CCEBFB27BD4065</vt:lpwstr>
  </property>
</Properties>
</file>