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mc:AlternateContent xmlns:mc="http://schemas.openxmlformats.org/markup-compatibility/2006">
    <mc:Choice Requires="x15">
      <x15ac:absPath xmlns:x15ac="http://schemas.microsoft.com/office/spreadsheetml/2010/11/ac" url="D:\Jobs\2022_tasks\Dashboard_Dapil\Database-dapil-file-ok-done-parsial\"/>
    </mc:Choice>
  </mc:AlternateContent>
  <xr:revisionPtr revIDLastSave="0" documentId="13_ncr:1_{7D49F4DE-8644-48A2-857E-7B7031EE4010}" xr6:coauthVersionLast="46" xr6:coauthVersionMax="46" xr10:uidLastSave="{00000000-0000-0000-0000-000000000000}"/>
  <bookViews>
    <workbookView xWindow="-120" yWindow="-120" windowWidth="20730" windowHeight="11160" tabRatio="599" firstSheet="6" activeTab="13" xr2:uid="{9EACD7EE-C893-4798-9306-747DC82D8020}"/>
  </bookViews>
  <sheets>
    <sheet name="Sheet1" sheetId="1" r:id="rId1"/>
    <sheet name="Riau" sheetId="2" r:id="rId2"/>
    <sheet name="DAK_Fisik_Reg" sheetId="11" r:id="rId3"/>
    <sheet name="DAK_Fisik_Pengsn" sheetId="10" r:id="rId4"/>
    <sheet name="DAK_Fisik_Afirm" sheetId="9" r:id="rId5"/>
    <sheet name="DAK_Non_Fisik" sheetId="3" r:id="rId6"/>
    <sheet name="DAU" sheetId="4" r:id="rId7"/>
    <sheet name="DID" sheetId="5" r:id="rId8"/>
    <sheet name="Dana_Desa" sheetId="6" r:id="rId9"/>
    <sheet name="DBH" sheetId="7" r:id="rId10"/>
    <sheet name="IPM" sheetId="12" r:id="rId11"/>
    <sheet name="Pengangguran" sheetId="15" r:id="rId12"/>
    <sheet name="Sheet3" sheetId="18" r:id="rId13"/>
    <sheet name="Dashboard" sheetId="8" r:id="rId14"/>
  </sheets>
  <definedNames>
    <definedName name="_xlnm._FilterDatabase" localSheetId="1" hidden="1">'Riau'!$A$1:$AA$253</definedName>
    <definedName name="_xlnm.Print_Area" localSheetId="13">Dashboard!$E$1:$AA$312</definedName>
    <definedName name="Slicer_Bidang">#N/A</definedName>
    <definedName name="Slicer_Daerah_Pemilihan">#N/A</definedName>
    <definedName name="Slicer_Tahun">#N/A</definedName>
  </definedNames>
  <calcPr calcId="181029"/>
  <pivotCaches>
    <pivotCache cacheId="6"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8" l="1"/>
  <c r="T110" i="8" s="1"/>
  <c r="L1" i="15"/>
  <c r="AB1" i="12"/>
  <c r="AA1" i="12"/>
  <c r="W1" i="12"/>
  <c r="V1" i="12"/>
  <c r="R1" i="12"/>
  <c r="Q1" i="12"/>
  <c r="Q2" i="12"/>
  <c r="V2" i="12"/>
  <c r="AA2" i="12"/>
  <c r="M2" i="12"/>
  <c r="AB2" i="12"/>
  <c r="R2" i="12"/>
  <c r="W2" i="12"/>
  <c r="T217" i="8" l="1"/>
  <c r="M1" i="12"/>
  <c r="L1" i="12"/>
  <c r="C1" i="12"/>
  <c r="B1" i="12"/>
  <c r="B2" i="12"/>
  <c r="C2" i="12"/>
  <c r="L2" i="12"/>
</calcChain>
</file>

<file path=xl/sharedStrings.xml><?xml version="1.0" encoding="utf-8"?>
<sst xmlns="http://schemas.openxmlformats.org/spreadsheetml/2006/main" count="3222" uniqueCount="743">
  <si>
    <t>Daerah Pemilihan</t>
  </si>
  <si>
    <t>Prov.</t>
  </si>
  <si>
    <t>Nama Daerah</t>
  </si>
  <si>
    <t>Prov. Aceh</t>
  </si>
  <si>
    <t>Provinsi Aceh</t>
  </si>
  <si>
    <t>Aceh I</t>
  </si>
  <si>
    <t>Kab. Aceh Barat</t>
  </si>
  <si>
    <t>Kab. Aceh Besar</t>
  </si>
  <si>
    <t>Kab. Aceh Selatan</t>
  </si>
  <si>
    <t>Kab. Aceh Singkil</t>
  </si>
  <si>
    <t>Aceh II</t>
  </si>
  <si>
    <t>Kab. Aceh Tengah</t>
  </si>
  <si>
    <t>Kab. Aceh Tenggara</t>
  </si>
  <si>
    <t>Kab. Aceh Timur</t>
  </si>
  <si>
    <t>Kab. Aceh Utara</t>
  </si>
  <si>
    <t>Kab. Bireuen</t>
  </si>
  <si>
    <t>Kab. Pidie</t>
  </si>
  <si>
    <t>Kab. Simeulue</t>
  </si>
  <si>
    <t>Kota Banda Aceh</t>
  </si>
  <si>
    <t>Kota Sabang</t>
  </si>
  <si>
    <t>Kota Langsa</t>
  </si>
  <si>
    <t>Kota Lhokseumawe</t>
  </si>
  <si>
    <t>Kab. Gayo Lues</t>
  </si>
  <si>
    <t>Kab. Aceh Barat Daya</t>
  </si>
  <si>
    <t>Kab. Aceh Jaya</t>
  </si>
  <si>
    <t>Kab. Nagan Raya</t>
  </si>
  <si>
    <t>Kab. Aceh Tamiang</t>
  </si>
  <si>
    <t>Kab. Bener Meriah</t>
  </si>
  <si>
    <t>Kab. Pidie Jaya</t>
  </si>
  <si>
    <t>Kota Subulussalam</t>
  </si>
  <si>
    <t>Prov. Sumatera Utara</t>
  </si>
  <si>
    <t>Provinsi Sumatera Utara</t>
  </si>
  <si>
    <t>Sumut III</t>
  </si>
  <si>
    <t>Kab. Asahan</t>
  </si>
  <si>
    <t>Kab. Dairi</t>
  </si>
  <si>
    <t>Sumut I</t>
  </si>
  <si>
    <t>Kab. Deli Serdang</t>
  </si>
  <si>
    <t>Kab. Karo</t>
  </si>
  <si>
    <t>Sumut II</t>
  </si>
  <si>
    <t>Kab. Labuhanbatu</t>
  </si>
  <si>
    <t>Kab. Langkat</t>
  </si>
  <si>
    <t>Kab. Mandailing Natal</t>
  </si>
  <si>
    <t>Kab. Nias</t>
  </si>
  <si>
    <t>Kab. Simalungun</t>
  </si>
  <si>
    <t>Kab. Tapanuli Selatan</t>
  </si>
  <si>
    <t>Kab. Tapanuli Tengah</t>
  </si>
  <si>
    <t>Kab. Tapanuli Utara</t>
  </si>
  <si>
    <t>Kab. Toba Samosir</t>
  </si>
  <si>
    <t>Kota Binjai</t>
  </si>
  <si>
    <t>Kota Medan</t>
  </si>
  <si>
    <t>Kota Pematang Siantar</t>
  </si>
  <si>
    <t>Kota Sibolga</t>
  </si>
  <si>
    <t>Kota Tanjung Balai</t>
  </si>
  <si>
    <t>Kota Tebing Tinggi</t>
  </si>
  <si>
    <t>Kota Padang Sidempuan</t>
  </si>
  <si>
    <t>Kab. Pakpak Bharat</t>
  </si>
  <si>
    <t>Kab. Nias Selatan</t>
  </si>
  <si>
    <t>Kab. Humbang Hasundutan</t>
  </si>
  <si>
    <t>Kab. Serdang Bedagai</t>
  </si>
  <si>
    <t>Kab. Samosir</t>
  </si>
  <si>
    <t>Kab. Batu Bara</t>
  </si>
  <si>
    <t>Kab. Padang Lawas</t>
  </si>
  <si>
    <t>Kab. Padang Lawas Utara</t>
  </si>
  <si>
    <t>Kab. Labuhanbatu Selatan</t>
  </si>
  <si>
    <t>Kab. Labuhanbatu Utara</t>
  </si>
  <si>
    <t>Kab. Nias Utara</t>
  </si>
  <si>
    <t>Kab. Nias Barat</t>
  </si>
  <si>
    <t>Kota Gunungsitoli</t>
  </si>
  <si>
    <t>Prov. Sumatera Barat</t>
  </si>
  <si>
    <t>Provinsi Sumatera Barat</t>
  </si>
  <si>
    <t>Sumbar II</t>
  </si>
  <si>
    <t>Kab. LimaPuluh Kota</t>
  </si>
  <si>
    <t>Kab. Agam</t>
  </si>
  <si>
    <t>Sumbar I</t>
  </si>
  <si>
    <t>Kab. Kepulauan Mentawai</t>
  </si>
  <si>
    <t>Kab. Padang Pariaman</t>
  </si>
  <si>
    <t>Kab. Pasaman</t>
  </si>
  <si>
    <t>Kab. Pesisir Selatan</t>
  </si>
  <si>
    <t>Kab. Sijunjung</t>
  </si>
  <si>
    <t>Kab. Solok</t>
  </si>
  <si>
    <t>Kab. Tanah Datar</t>
  </si>
  <si>
    <t>Kota Bukit Tinggi</t>
  </si>
  <si>
    <t>Kota Padang Panjang</t>
  </si>
  <si>
    <t>Kota Padang</t>
  </si>
  <si>
    <t>Kota Payakumbuh</t>
  </si>
  <si>
    <t>Kota Sawahlunto</t>
  </si>
  <si>
    <t>Kota Solok</t>
  </si>
  <si>
    <t>Kota Pariaman</t>
  </si>
  <si>
    <t>Kab. Pasaman Barat</t>
  </si>
  <si>
    <t>Kab. Dharmasraya</t>
  </si>
  <si>
    <t>Kab. Solok Selatan</t>
  </si>
  <si>
    <t>Prov. Riau</t>
  </si>
  <si>
    <t>Provinsi Riau</t>
  </si>
  <si>
    <t>Riau I</t>
  </si>
  <si>
    <t>Kab. Bengkalis</t>
  </si>
  <si>
    <t>Riau II</t>
  </si>
  <si>
    <t>Kab. Indragiri Hilir</t>
  </si>
  <si>
    <t>Kab. Indragiri Hulu</t>
  </si>
  <si>
    <t>Kab. Kampar</t>
  </si>
  <si>
    <t>Kab. Kuantan Singingi</t>
  </si>
  <si>
    <t>Kab. Pelalawan</t>
  </si>
  <si>
    <t>Kab. Rokan Hilir</t>
  </si>
  <si>
    <t>Kab. Rokan Hulu</t>
  </si>
  <si>
    <t>Kab. Siak</t>
  </si>
  <si>
    <t>Kota Dumai</t>
  </si>
  <si>
    <t>Kota Pekanbaru</t>
  </si>
  <si>
    <t>Kab. Kepulauan Meranti</t>
  </si>
  <si>
    <t>Prov. Jambi</t>
  </si>
  <si>
    <t>Provinsi Jambi</t>
  </si>
  <si>
    <t>Jambi</t>
  </si>
  <si>
    <t>Kab. Batanghari</t>
  </si>
  <si>
    <t>Kab. Bungo</t>
  </si>
  <si>
    <t>Kab. Kerinci</t>
  </si>
  <si>
    <t>Kab. Merangin</t>
  </si>
  <si>
    <t>Kab. Muaro Jambi</t>
  </si>
  <si>
    <t>Kab. Sarolangun</t>
  </si>
  <si>
    <t>Kab. Tanjung Jabung Barat</t>
  </si>
  <si>
    <t>Kab. Tanjung Jabung Timur</t>
  </si>
  <si>
    <t>Kab. Tebo</t>
  </si>
  <si>
    <t>Kota Jambi</t>
  </si>
  <si>
    <t>Kota Sungai Penuh</t>
  </si>
  <si>
    <t>Prov. Sumatera Selatan</t>
  </si>
  <si>
    <t>Provinsi Sumatera Selatan</t>
  </si>
  <si>
    <t>Sumsel II</t>
  </si>
  <si>
    <t>Kab. Lahat</t>
  </si>
  <si>
    <t>Sumsel I</t>
  </si>
  <si>
    <t>Kab. Musi Banyuasin</t>
  </si>
  <si>
    <t>Kab. Musi Rawas</t>
  </si>
  <si>
    <t>Kab. Muara Enim</t>
  </si>
  <si>
    <t>Kab. Ogan Komering Ilir</t>
  </si>
  <si>
    <t>Kab. Ogan Komering Ulu</t>
  </si>
  <si>
    <t>Kota Palembang</t>
  </si>
  <si>
    <t>Kota Prabumulih</t>
  </si>
  <si>
    <t>Kota Pagar Alam</t>
  </si>
  <si>
    <t>Kota Lubuk Linggau</t>
  </si>
  <si>
    <t>Kab. Banyuasin</t>
  </si>
  <si>
    <t>Kab. Ogan Ilir</t>
  </si>
  <si>
    <t>Kab. OKU Timur</t>
  </si>
  <si>
    <t>Kab. OKU Selatan</t>
  </si>
  <si>
    <t>Kab. Empat Lawang</t>
  </si>
  <si>
    <t>Kab. Penukal Abab Lematang Ilir</t>
  </si>
  <si>
    <t>Kab. Musi Rawas Utara</t>
  </si>
  <si>
    <t>Prov. Bengkulu</t>
  </si>
  <si>
    <t>Provinsi Bengkulu</t>
  </si>
  <si>
    <t>Bengkulu</t>
  </si>
  <si>
    <t>Kab. Bengkulu Selatan</t>
  </si>
  <si>
    <t>Kab. Bengkulu Utara</t>
  </si>
  <si>
    <t>Kab. Rejang Lebong</t>
  </si>
  <si>
    <t>Kota Bengkulu</t>
  </si>
  <si>
    <t>Kab. Kaur</t>
  </si>
  <si>
    <t>Kab. Seluma</t>
  </si>
  <si>
    <t>Kab. Mukomuko</t>
  </si>
  <si>
    <t>Kab. Lebong</t>
  </si>
  <si>
    <t>Kab. Kepahiang</t>
  </si>
  <si>
    <t>Kab. Bengkulu Tengah</t>
  </si>
  <si>
    <t>Prov. Lampung</t>
  </si>
  <si>
    <t>Provinsi Lampung</t>
  </si>
  <si>
    <t>Lampung I</t>
  </si>
  <si>
    <t>Kab. Lampung Barat</t>
  </si>
  <si>
    <t>Kab. Lampung Selatan</t>
  </si>
  <si>
    <t>Lampung II</t>
  </si>
  <si>
    <t>Kab. Lampung Tengah</t>
  </si>
  <si>
    <t>Kab. Lampung Utara</t>
  </si>
  <si>
    <t>Kab. Lampung Timur</t>
  </si>
  <si>
    <t>Kab. Tanggamus</t>
  </si>
  <si>
    <t>Kab. Tulang Bawang</t>
  </si>
  <si>
    <t>Kab. Way Kanan</t>
  </si>
  <si>
    <t>Kota Bandar Lampung</t>
  </si>
  <si>
    <t>Kota Metro</t>
  </si>
  <si>
    <t>Kab. Pesawaran</t>
  </si>
  <si>
    <t>Kab. Pringsewu</t>
  </si>
  <si>
    <t>Kab. Mesuji</t>
  </si>
  <si>
    <t>Kab. Tulang Bawang Barat</t>
  </si>
  <si>
    <t>Kab. Pesisir Barat</t>
  </si>
  <si>
    <t>DKI JKT</t>
  </si>
  <si>
    <t>Prov. DKI Jakarta</t>
  </si>
  <si>
    <t>Provinsi DKI Jakarta</t>
  </si>
  <si>
    <t>Prov. Jawa Barat</t>
  </si>
  <si>
    <t>Provinsi Jawa Barat</t>
  </si>
  <si>
    <t>Jabar II</t>
  </si>
  <si>
    <t>Kab. Bandung</t>
  </si>
  <si>
    <t>Jabar VII</t>
  </si>
  <si>
    <t>Kab. Bekasi</t>
  </si>
  <si>
    <t>Jabar V</t>
  </si>
  <si>
    <t>Kab. Bogor</t>
  </si>
  <si>
    <t>Jabar X</t>
  </si>
  <si>
    <t>Kab. Ciamis</t>
  </si>
  <si>
    <t>Jabar III</t>
  </si>
  <si>
    <t>Kab. Cianjur</t>
  </si>
  <si>
    <t>Jabar VIII</t>
  </si>
  <si>
    <t>Kab. Cirebon</t>
  </si>
  <si>
    <t>Jabar XI</t>
  </si>
  <si>
    <t>Kab. Garut</t>
  </si>
  <si>
    <t>Kab. Indramayu</t>
  </si>
  <si>
    <t>Kab. Karawang</t>
  </si>
  <si>
    <t>Kab. Kuningan</t>
  </si>
  <si>
    <t>Jabar IX</t>
  </si>
  <si>
    <t>Kab. Majalengka</t>
  </si>
  <si>
    <t>Kab. Purwakarta</t>
  </si>
  <si>
    <t>Kab. Subang</t>
  </si>
  <si>
    <t>Jabar IV</t>
  </si>
  <si>
    <t>Kab. Sukabumi</t>
  </si>
  <si>
    <t>Kab. Sumedang</t>
  </si>
  <si>
    <t>Kab. Tasikmalaya</t>
  </si>
  <si>
    <t>Jabar I</t>
  </si>
  <si>
    <t>Kota Bandung</t>
  </si>
  <si>
    <t>Jabar VI</t>
  </si>
  <si>
    <t>Kota Bekasi</t>
  </si>
  <si>
    <t>Kota Bogor</t>
  </si>
  <si>
    <t>Kota Cirebon</t>
  </si>
  <si>
    <t>Kota Depok</t>
  </si>
  <si>
    <t>Kota Sukabumi</t>
  </si>
  <si>
    <t>Kota Tasikmalaya</t>
  </si>
  <si>
    <t>Kota Cimahi</t>
  </si>
  <si>
    <t>Kota Banjar</t>
  </si>
  <si>
    <t>Kab. Bandung Barat</t>
  </si>
  <si>
    <t>Kab. Pangandaran</t>
  </si>
  <si>
    <t>Prov. Jawa Tengah</t>
  </si>
  <si>
    <t>Provinsi Jawa Tengah</t>
  </si>
  <si>
    <t>Jateng VII</t>
  </si>
  <si>
    <t>Kab. Banjarnegara</t>
  </si>
  <si>
    <t>Jateng VIII</t>
  </si>
  <si>
    <t>Kab. Banyumas</t>
  </si>
  <si>
    <t>Jateng X</t>
  </si>
  <si>
    <t>Kab. Batang</t>
  </si>
  <si>
    <t>Jateng III</t>
  </si>
  <si>
    <t>Kab. Blora</t>
  </si>
  <si>
    <t>Jateng V</t>
  </si>
  <si>
    <t>Kab. Boyolali</t>
  </si>
  <si>
    <t>Jateng IX</t>
  </si>
  <si>
    <t>Kab. Brebes</t>
  </si>
  <si>
    <t>Kab. Cilacap</t>
  </si>
  <si>
    <t>Jateng II</t>
  </si>
  <si>
    <t>Kab. Demak</t>
  </si>
  <si>
    <t>Kab. Grobogan</t>
  </si>
  <si>
    <t>Kab. Jepara</t>
  </si>
  <si>
    <t>Jateng IV</t>
  </si>
  <si>
    <t>Kab. Karanganyar</t>
  </si>
  <si>
    <t>Kab. Kebumen</t>
  </si>
  <si>
    <t>Jateng I</t>
  </si>
  <si>
    <t>Kab. Kendal</t>
  </si>
  <si>
    <t>Kab. Klaten</t>
  </si>
  <si>
    <t>Kab. Kudus</t>
  </si>
  <si>
    <t>Jateng VI</t>
  </si>
  <si>
    <t>Kab. Magelang</t>
  </si>
  <si>
    <t>Kab. Pati</t>
  </si>
  <si>
    <t>Kab. Pekalongan</t>
  </si>
  <si>
    <t>Kab. Pemalang</t>
  </si>
  <si>
    <t>Kab. Purbalingga</t>
  </si>
  <si>
    <t>Kab. Purworejo</t>
  </si>
  <si>
    <t>Kab. Rembang</t>
  </si>
  <si>
    <t>Kab. Semarang</t>
  </si>
  <si>
    <t>Kab. Sragen</t>
  </si>
  <si>
    <t>Kab. Sukoharjo</t>
  </si>
  <si>
    <t>Kab. Tegal</t>
  </si>
  <si>
    <t>Kab. Temanggung</t>
  </si>
  <si>
    <t>Kab. Wonogiri</t>
  </si>
  <si>
    <t>Kab. Wonosobo</t>
  </si>
  <si>
    <t>Kota Magelang</t>
  </si>
  <si>
    <t>Kota Pekalongan</t>
  </si>
  <si>
    <t>Kota Salatiga</t>
  </si>
  <si>
    <t>Kota Semarang</t>
  </si>
  <si>
    <t>Kota Surakarta</t>
  </si>
  <si>
    <t>Kota Tegal</t>
  </si>
  <si>
    <t>Prov. DI Yogyakarta</t>
  </si>
  <si>
    <t>Provinsi DI Yogyakarta</t>
  </si>
  <si>
    <t>DIY</t>
  </si>
  <si>
    <t>Kab. Bantul</t>
  </si>
  <si>
    <t>Kab. Gunung kidul</t>
  </si>
  <si>
    <t>Kab. Kulon Progo</t>
  </si>
  <si>
    <t>Kab. Sleman</t>
  </si>
  <si>
    <t>Kota Yogyakarta</t>
  </si>
  <si>
    <t>Prov. Jawa Timur</t>
  </si>
  <si>
    <t>Provinsi Jawa Timur</t>
  </si>
  <si>
    <t>Jatim XI</t>
  </si>
  <si>
    <t>Kab. Bangkalan</t>
  </si>
  <si>
    <t>Jatim III</t>
  </si>
  <si>
    <t>Kab. Banyuwangi</t>
  </si>
  <si>
    <t>Jatim VI</t>
  </si>
  <si>
    <t>Kab. Blitar</t>
  </si>
  <si>
    <t>Jatim IX</t>
  </si>
  <si>
    <t>Kab. Bojonegoro</t>
  </si>
  <si>
    <t>Kab. Bondowoso</t>
  </si>
  <si>
    <t>Jatim X</t>
  </si>
  <si>
    <t>Kab. Gresik</t>
  </si>
  <si>
    <t>Jatim IV</t>
  </si>
  <si>
    <t>Kab. Jember</t>
  </si>
  <si>
    <t>Jatim VIII</t>
  </si>
  <si>
    <t>Kab. Jombang</t>
  </si>
  <si>
    <t>Kab. Kediri</t>
  </si>
  <si>
    <t>Kab. Lamongan</t>
  </si>
  <si>
    <t>Kab. Lumajang</t>
  </si>
  <si>
    <t>Kab. Madiun</t>
  </si>
  <si>
    <t>Jatim VII</t>
  </si>
  <si>
    <t>Kab. Magetan</t>
  </si>
  <si>
    <t>Jatim V</t>
  </si>
  <si>
    <t>Kab. Malang</t>
  </si>
  <si>
    <t>Kab. Mojokerto</t>
  </si>
  <si>
    <t>Kab. Nganjuk</t>
  </si>
  <si>
    <t>Kab. Ngawi</t>
  </si>
  <si>
    <t>Kab. Pacitan</t>
  </si>
  <si>
    <t>Kab. Pamekasan</t>
  </si>
  <si>
    <t>Jatim II</t>
  </si>
  <si>
    <t>Kab. Pasuruan</t>
  </si>
  <si>
    <t>Kab. Ponorogo</t>
  </si>
  <si>
    <t>Kab. Probolinggo</t>
  </si>
  <si>
    <t>Kab. Sampang</t>
  </si>
  <si>
    <t>Jatim I</t>
  </si>
  <si>
    <t>Kab. Sidoarjo</t>
  </si>
  <si>
    <t>Kab. Situbondo</t>
  </si>
  <si>
    <t>Kab. Sumenep</t>
  </si>
  <si>
    <t>Kab. Trenggalek</t>
  </si>
  <si>
    <t>Kab. Tuban</t>
  </si>
  <si>
    <t>Kab. Tulungagung</t>
  </si>
  <si>
    <t>Kota Blitar</t>
  </si>
  <si>
    <t>Kota Kediri</t>
  </si>
  <si>
    <t>Kota Madiun</t>
  </si>
  <si>
    <t>Kota Malang</t>
  </si>
  <si>
    <t>Kota Mojokerto</t>
  </si>
  <si>
    <t>Kota Pasuruan</t>
  </si>
  <si>
    <t>Kota Probolinggo</t>
  </si>
  <si>
    <t>Kota Surabaya</t>
  </si>
  <si>
    <t>Kota Batu</t>
  </si>
  <si>
    <t>Prov. Kalimantan Barat</t>
  </si>
  <si>
    <t>Provinsi Kalimantan Barat</t>
  </si>
  <si>
    <t>Kalbar I</t>
  </si>
  <si>
    <t>Kab. Bengkayang</t>
  </si>
  <si>
    <t>Kab. Landak</t>
  </si>
  <si>
    <t>Kalbar II</t>
  </si>
  <si>
    <t>Kab. Kapuas Hulu</t>
  </si>
  <si>
    <t>Kab. Ketapang</t>
  </si>
  <si>
    <t>Kab. Mempawah</t>
  </si>
  <si>
    <t>Kab. Sambas</t>
  </si>
  <si>
    <t>Kab. Sanggau</t>
  </si>
  <si>
    <t>Kab. Sintang</t>
  </si>
  <si>
    <t>Kota Pontianak</t>
  </si>
  <si>
    <t>Kota Singkawang</t>
  </si>
  <si>
    <t>Kab. Sekadau</t>
  </si>
  <si>
    <t>Kab. Melawi</t>
  </si>
  <si>
    <t>Kab. Kayong Utara</t>
  </si>
  <si>
    <t>Kab. Kubu Raya</t>
  </si>
  <si>
    <t>Prov. Kalimantan Tengah</t>
  </si>
  <si>
    <t>Provinsi Kalimantan Tengah</t>
  </si>
  <si>
    <t>Kalteng</t>
  </si>
  <si>
    <t>Kab. Barito Selatan</t>
  </si>
  <si>
    <t>Kab. Barito Utara</t>
  </si>
  <si>
    <t>Kab. Kapuas</t>
  </si>
  <si>
    <t>Kab. Kotawaringin Barat</t>
  </si>
  <si>
    <t>Kab. Kotawaringin Timur</t>
  </si>
  <si>
    <t>Kota Palangkaraya</t>
  </si>
  <si>
    <t>Kab. Katingan</t>
  </si>
  <si>
    <t>Kab. Seruyan</t>
  </si>
  <si>
    <t>Kab. Sukamara</t>
  </si>
  <si>
    <t>Kab. Lamandau</t>
  </si>
  <si>
    <t>Kab. Gunung Mas</t>
  </si>
  <si>
    <t>Kab. Pulang Pisau</t>
  </si>
  <si>
    <t>Kab. Murung Raya</t>
  </si>
  <si>
    <t>Kab. Barito Timur</t>
  </si>
  <si>
    <t>Prov. Kalimantan Selatan</t>
  </si>
  <si>
    <t>Provinsi Kalimantan Selatan</t>
  </si>
  <si>
    <t>Kalsel I</t>
  </si>
  <si>
    <t>Kab. Banjar</t>
  </si>
  <si>
    <t>Kab. Barito Kuala</t>
  </si>
  <si>
    <t>Kab. Hulu Sungai Selatan</t>
  </si>
  <si>
    <t>Kab. Hulu SungaI Tengah</t>
  </si>
  <si>
    <t>Kab. Hulu Sungai Utara</t>
  </si>
  <si>
    <t>Kalsel II</t>
  </si>
  <si>
    <t>Kab. Kotabaru</t>
  </si>
  <si>
    <t>Kab. Tabalong</t>
  </si>
  <si>
    <t>Kab. Tanah Laut</t>
  </si>
  <si>
    <t>Kab. Tapin</t>
  </si>
  <si>
    <t>Kota Banjarbaru</t>
  </si>
  <si>
    <t>Kota Banjarmasin</t>
  </si>
  <si>
    <t>Kab. Balangan</t>
  </si>
  <si>
    <t>Kab. Tanah Bumbu</t>
  </si>
  <si>
    <t>Prov. Kalimantan Timur</t>
  </si>
  <si>
    <t>Provinsi Kalimantan Timur</t>
  </si>
  <si>
    <t>Kaltim</t>
  </si>
  <si>
    <t>Kab. Berau</t>
  </si>
  <si>
    <t>Kab. Kutai Kartanegara</t>
  </si>
  <si>
    <t>Kab. Kutai Barat</t>
  </si>
  <si>
    <t>Kab. Kutai Timur</t>
  </si>
  <si>
    <t>Kab. Paser</t>
  </si>
  <si>
    <t>Kota Balikpapan</t>
  </si>
  <si>
    <t>Kota Bontang</t>
  </si>
  <si>
    <t>Kota SamarInda</t>
  </si>
  <si>
    <t>Kab. Penajam Paser Utara</t>
  </si>
  <si>
    <t>Kab. Mahakam Ulu</t>
  </si>
  <si>
    <t>Prov. Sulawesi Utara</t>
  </si>
  <si>
    <t>Provinsi Sulawesi Utara</t>
  </si>
  <si>
    <t>Sulut</t>
  </si>
  <si>
    <t>Kab. Bolaang Mongondow</t>
  </si>
  <si>
    <t>Kab. Minahasa</t>
  </si>
  <si>
    <t>Kab. Sangihe</t>
  </si>
  <si>
    <t>Kota Bitung</t>
  </si>
  <si>
    <t>Kota Manado</t>
  </si>
  <si>
    <t>Kab. Kepulauan Talaud</t>
  </si>
  <si>
    <t>Kab. Minahasa Selatan</t>
  </si>
  <si>
    <t>Kota Tomohon</t>
  </si>
  <si>
    <t>Kab. Minahasa Utara</t>
  </si>
  <si>
    <t>Kab. Kep. Siau Tagulandang Biaro</t>
  </si>
  <si>
    <t>Kota Kotamobagu</t>
  </si>
  <si>
    <t>Kab. Bolaang Mongondow Utara</t>
  </si>
  <si>
    <t>Kab. Minahasa Tenggara</t>
  </si>
  <si>
    <t>Kab. Bolaang Mongondow Timur</t>
  </si>
  <si>
    <t>Kab. Bolaang Mongondow Selatan</t>
  </si>
  <si>
    <t>Prov. Sulawesi Tengah</t>
  </si>
  <si>
    <t>Provinsi Sulawesi Tengah</t>
  </si>
  <si>
    <t>Sulteng</t>
  </si>
  <si>
    <t>Kab. Banggai</t>
  </si>
  <si>
    <t>Kab. Banggai Kepulauan</t>
  </si>
  <si>
    <t>Kab. Buol</t>
  </si>
  <si>
    <t>Kab. Toli-Toli</t>
  </si>
  <si>
    <t>Kab. Donggala</t>
  </si>
  <si>
    <t>Kab. Morowali</t>
  </si>
  <si>
    <t>Kab. Poso</t>
  </si>
  <si>
    <t>Kota Palu</t>
  </si>
  <si>
    <t>Kab. Parigi Moutong</t>
  </si>
  <si>
    <t>Kab. Tojo Una Una</t>
  </si>
  <si>
    <t>Kab. Sigi</t>
  </si>
  <si>
    <t>Kab. Banggai Laut</t>
  </si>
  <si>
    <t>Kab. Morowali Utara</t>
  </si>
  <si>
    <t>Prov. Sulawesi Selatan</t>
  </si>
  <si>
    <t>Provinsi Sulawesi Selatan</t>
  </si>
  <si>
    <t>Sulsel I</t>
  </si>
  <si>
    <t>Kab. Bantaeng</t>
  </si>
  <si>
    <t>Sulsel II</t>
  </si>
  <si>
    <t>Kab. Barru</t>
  </si>
  <si>
    <t>Kab. Bone</t>
  </si>
  <si>
    <t>Kab. Bulukumba</t>
  </si>
  <si>
    <t>Sulsel III</t>
  </si>
  <si>
    <t>Kab. Enrekang</t>
  </si>
  <si>
    <t>Kab. Gowa</t>
  </si>
  <si>
    <t>Kab. Jeneponto</t>
  </si>
  <si>
    <t>Kab. Luwu</t>
  </si>
  <si>
    <t>Kab. Luwu Utara</t>
  </si>
  <si>
    <t>Kab. Maros</t>
  </si>
  <si>
    <t>Kab. Pangkajene Kepulauan</t>
  </si>
  <si>
    <t>Kota Palopo</t>
  </si>
  <si>
    <t>Kab. Luwu Timur</t>
  </si>
  <si>
    <t>Kab. Pinrang</t>
  </si>
  <si>
    <t>Kab. Sinjai</t>
  </si>
  <si>
    <t>Kab. Kepulauan Selayar</t>
  </si>
  <si>
    <t>Kab. Sidenreng Rappang</t>
  </si>
  <si>
    <t>Kab. Soppeng</t>
  </si>
  <si>
    <t>Kab. Takalar</t>
  </si>
  <si>
    <t>Kab. Tana Toraja</t>
  </si>
  <si>
    <t>Kab. Wajo</t>
  </si>
  <si>
    <t>Kota Pare-Pare</t>
  </si>
  <si>
    <t>Kota Makassar</t>
  </si>
  <si>
    <t>Kab. Toraja Utara</t>
  </si>
  <si>
    <t>Prov. Sulawesi Tenggara</t>
  </si>
  <si>
    <t>Provinsi Sulawesi Tenggara</t>
  </si>
  <si>
    <t>Sultengg</t>
  </si>
  <si>
    <t>Kab. Buton</t>
  </si>
  <si>
    <t>Kab. Konawe</t>
  </si>
  <si>
    <t>Kab. Kolaka</t>
  </si>
  <si>
    <t>Kab. Muna</t>
  </si>
  <si>
    <t>Kota Kendari</t>
  </si>
  <si>
    <t>Kota Bau-Bau</t>
  </si>
  <si>
    <t>Kab. Konawe Selatan</t>
  </si>
  <si>
    <t>Kab. Bombana</t>
  </si>
  <si>
    <t>Kab. Wakatobi</t>
  </si>
  <si>
    <t>Kab. Kolaka Utara</t>
  </si>
  <si>
    <t>Kab. Konawe Utara</t>
  </si>
  <si>
    <t>Kab. Buton Utara</t>
  </si>
  <si>
    <t>Kab. Konawe Kepulauan</t>
  </si>
  <si>
    <t>Kab. Kolaka Timur</t>
  </si>
  <si>
    <t>Kab. Muna Barat</t>
  </si>
  <si>
    <t>Kab. Buton Tengah</t>
  </si>
  <si>
    <t>Kab. Buton Selatan</t>
  </si>
  <si>
    <t>Prov. Bali</t>
  </si>
  <si>
    <t>Provinsi Bali</t>
  </si>
  <si>
    <t>Bali</t>
  </si>
  <si>
    <t>Kab. Badung</t>
  </si>
  <si>
    <t>Kab. Bangli</t>
  </si>
  <si>
    <t>Kab. Buleleng</t>
  </si>
  <si>
    <t>Kab. Gianyar</t>
  </si>
  <si>
    <t>Kab. Jembrana</t>
  </si>
  <si>
    <t>Kab. Karangasem</t>
  </si>
  <si>
    <t>Kab. Klungkung</t>
  </si>
  <si>
    <t>Kab. Tabanan</t>
  </si>
  <si>
    <t>Kota Denpasar</t>
  </si>
  <si>
    <t>Prov. Nusa Tenggara Barat</t>
  </si>
  <si>
    <t>Provinsi Nusa Tenggara Barat</t>
  </si>
  <si>
    <t>NTB I</t>
  </si>
  <si>
    <t>Kab. Bima</t>
  </si>
  <si>
    <t>Kab. Dompu</t>
  </si>
  <si>
    <t>NTB II</t>
  </si>
  <si>
    <t>Kab. Lombok Barat</t>
  </si>
  <si>
    <t>Kab. Lombok Tengah</t>
  </si>
  <si>
    <t>Kab. Lombok Timur</t>
  </si>
  <si>
    <t>Kab. Sumbawa</t>
  </si>
  <si>
    <t>Kota Mataram</t>
  </si>
  <si>
    <t>Kota Bima</t>
  </si>
  <si>
    <t>Kab. Sumbawa Barat</t>
  </si>
  <si>
    <t>Kab. Lombok Utara</t>
  </si>
  <si>
    <t>Prov. Nusa Tenggara Timur</t>
  </si>
  <si>
    <t>Provinsi Nusa Tenggara Timur</t>
  </si>
  <si>
    <t>NTT I</t>
  </si>
  <si>
    <t>Kab. Alor</t>
  </si>
  <si>
    <t>NTT II</t>
  </si>
  <si>
    <t>Kab. Belu</t>
  </si>
  <si>
    <t>Kab. Ende</t>
  </si>
  <si>
    <t>Kab. Flores Timur</t>
  </si>
  <si>
    <t>Kab. Kupang</t>
  </si>
  <si>
    <t>Kab. Lembata</t>
  </si>
  <si>
    <t>Kab. Manggarai</t>
  </si>
  <si>
    <t>Kab. Ngada</t>
  </si>
  <si>
    <t>Kab. Sikka</t>
  </si>
  <si>
    <t>Kab. Sumba Barat</t>
  </si>
  <si>
    <t>Kab. Sumba Timur</t>
  </si>
  <si>
    <t>Kab. Timor Tengah Selatan</t>
  </si>
  <si>
    <t>Kab. Timor Tengah Utara</t>
  </si>
  <si>
    <t>Kota Kupang</t>
  </si>
  <si>
    <t>Kab. Rote Ndao</t>
  </si>
  <si>
    <t>Kab. Manggarai Barat</t>
  </si>
  <si>
    <t>Kab. Nagekeo</t>
  </si>
  <si>
    <t>Kab. Sumba Barat Daya</t>
  </si>
  <si>
    <t>Kab. Sumba Tengah</t>
  </si>
  <si>
    <t>Kab. Manggarai Timur</t>
  </si>
  <si>
    <t>Kab. Sabu Raijua</t>
  </si>
  <si>
    <t>Kab. Malaka</t>
  </si>
  <si>
    <t>Prov. Maluku</t>
  </si>
  <si>
    <t>Provinsi Maluku</t>
  </si>
  <si>
    <t>Maluku</t>
  </si>
  <si>
    <t>Kab. Kepulauan Tanimbar</t>
  </si>
  <si>
    <t>Kab. Maluku Tengah</t>
  </si>
  <si>
    <t>Kab. Maluku Tenggara</t>
  </si>
  <si>
    <t>Kab. Buru</t>
  </si>
  <si>
    <t>Kota Ambon</t>
  </si>
  <si>
    <t>Kab. Seram Bagian Barat</t>
  </si>
  <si>
    <t>Kab. Seram Bagian Timur</t>
  </si>
  <si>
    <t>Kab. Kepulauan Aru</t>
  </si>
  <si>
    <t>Kota Tual</t>
  </si>
  <si>
    <t>Kab. Maluku Barat Daya</t>
  </si>
  <si>
    <t>Kab. Buru Selatan</t>
  </si>
  <si>
    <t>Prov. Papua</t>
  </si>
  <si>
    <t>Provinsi Papua</t>
  </si>
  <si>
    <t>Papua</t>
  </si>
  <si>
    <t>Kab. Biak Numfor</t>
  </si>
  <si>
    <t>Kab. Jayapura</t>
  </si>
  <si>
    <t>Kab. Jayawijaya</t>
  </si>
  <si>
    <t>Kab. Merauke</t>
  </si>
  <si>
    <t>Kab. Mimika</t>
  </si>
  <si>
    <t>Kab. Nabire</t>
  </si>
  <si>
    <t>Kab. Paniai</t>
  </si>
  <si>
    <t>Kab. Puncak Jaya</t>
  </si>
  <si>
    <t>Kab. Kepulauan Yapen</t>
  </si>
  <si>
    <t>Kota Jayapura</t>
  </si>
  <si>
    <t>Kab. Sarmi</t>
  </si>
  <si>
    <t>Kab. Keerom</t>
  </si>
  <si>
    <t>Kab. Yahukimo</t>
  </si>
  <si>
    <t>Kab. Pegunungan Bintang</t>
  </si>
  <si>
    <t>Kab. Tolikara</t>
  </si>
  <si>
    <t>Kab. Boven Digoel</t>
  </si>
  <si>
    <t>Kab. Mappi</t>
  </si>
  <si>
    <t>Kab. Asmat</t>
  </si>
  <si>
    <t>Kab. Waropen</t>
  </si>
  <si>
    <t>Kab. Supiori</t>
  </si>
  <si>
    <t>Kab. Mamberamo Raya</t>
  </si>
  <si>
    <t>Kab. Mamberamo Tengah</t>
  </si>
  <si>
    <t>Kab. Yalimo</t>
  </si>
  <si>
    <t>Kab. Lanny Jaya</t>
  </si>
  <si>
    <t>Kab. Nduga</t>
  </si>
  <si>
    <t>Kab. Dogiyai</t>
  </si>
  <si>
    <t>Kab. Puncak</t>
  </si>
  <si>
    <t>Kab. Intan Jaya</t>
  </si>
  <si>
    <t>Kab. Deiyai</t>
  </si>
  <si>
    <t>Prov. Maluku Utara</t>
  </si>
  <si>
    <t>Provinsi Maluku Utara</t>
  </si>
  <si>
    <t>Malut</t>
  </si>
  <si>
    <t>Kab. Halmahera Tengah</t>
  </si>
  <si>
    <t>Kota Ternate</t>
  </si>
  <si>
    <t>Kab. Halmahera Barat</t>
  </si>
  <si>
    <t>Kab. Halmahera Timur</t>
  </si>
  <si>
    <t>Kab. Halmahera Selatan</t>
  </si>
  <si>
    <t>Kab. Halmahera Utara</t>
  </si>
  <si>
    <t>Kab. Kepulauan Sula</t>
  </si>
  <si>
    <t>Kota Tidore Kepulauan</t>
  </si>
  <si>
    <t>Kab. Pulau Morotai</t>
  </si>
  <si>
    <t>Kab. Pulau Taliabu</t>
  </si>
  <si>
    <t>Prov. Banten</t>
  </si>
  <si>
    <t>Provinsi Banten</t>
  </si>
  <si>
    <t>Banten I</t>
  </si>
  <si>
    <t>Kab. Lebak</t>
  </si>
  <si>
    <t>Kab. Pandeglang</t>
  </si>
  <si>
    <t>Banten II</t>
  </si>
  <si>
    <t>Kab. Serang</t>
  </si>
  <si>
    <t>Banten III</t>
  </si>
  <si>
    <t>Kab. Tangerang</t>
  </si>
  <si>
    <t>Kota Cilegon</t>
  </si>
  <si>
    <t>Kota Tangerang</t>
  </si>
  <si>
    <t>Kota Serang</t>
  </si>
  <si>
    <t>Kota Tangerang Selatan</t>
  </si>
  <si>
    <t>Prov. Bangka Belitung</t>
  </si>
  <si>
    <t>Provinsi Bangka Belitung</t>
  </si>
  <si>
    <t>Babel</t>
  </si>
  <si>
    <t>Kab. Bangka</t>
  </si>
  <si>
    <t>Kab. Belitung</t>
  </si>
  <si>
    <t>Kota Pangkal Pinang</t>
  </si>
  <si>
    <t>Kab. Bangka Selatan</t>
  </si>
  <si>
    <t>Kab. Bangka Tengah</t>
  </si>
  <si>
    <t>Kab. Bangka Barat</t>
  </si>
  <si>
    <t>Kab. Belitung Timur</t>
  </si>
  <si>
    <t>Prov. Gorontalo</t>
  </si>
  <si>
    <t>Provinsi Gorontalo</t>
  </si>
  <si>
    <t>Gorontalo</t>
  </si>
  <si>
    <t>Kab. Boalemo</t>
  </si>
  <si>
    <t>Kab. Gorontalo</t>
  </si>
  <si>
    <t>Kota Gorontalo</t>
  </si>
  <si>
    <t>Kab. Pohuwato</t>
  </si>
  <si>
    <t>Kab. Bone Bolango</t>
  </si>
  <si>
    <t>Kab. Gorontalo Utara</t>
  </si>
  <si>
    <t>Prov. Kepulauan Riau</t>
  </si>
  <si>
    <t>Provinsi Kepulauan Riau</t>
  </si>
  <si>
    <t>Kepri</t>
  </si>
  <si>
    <t>Kab. Natuna</t>
  </si>
  <si>
    <t>Kab. Kepulauan Anambas</t>
  </si>
  <si>
    <t>Kab. Karimun</t>
  </si>
  <si>
    <t>Kota Batam</t>
  </si>
  <si>
    <t>Kota Tanjung Pinang</t>
  </si>
  <si>
    <t>Kab. Lingga</t>
  </si>
  <si>
    <t>Kab. Bintan</t>
  </si>
  <si>
    <t>Prov. Papua Barat</t>
  </si>
  <si>
    <t>Provinsi Papua Barat</t>
  </si>
  <si>
    <t>Papua Barat</t>
  </si>
  <si>
    <t>Kab. Fak Fak</t>
  </si>
  <si>
    <t>Kab. Manokwari</t>
  </si>
  <si>
    <t>Kab. Sorong</t>
  </si>
  <si>
    <t>Kota Sorong</t>
  </si>
  <si>
    <t>Kab. Raja Ampat</t>
  </si>
  <si>
    <t>Kab. Sorong Selatan</t>
  </si>
  <si>
    <t>Kab. Teluk Bintuni</t>
  </si>
  <si>
    <t>Kab. Teluk Wondama</t>
  </si>
  <si>
    <t>Kab. Kaimana</t>
  </si>
  <si>
    <t>Kab. Maybrat</t>
  </si>
  <si>
    <t>Kab. Tambrauw</t>
  </si>
  <si>
    <t>Kab. Manokwari Selatan</t>
  </si>
  <si>
    <t>Kab. Pegunungan Arfak</t>
  </si>
  <si>
    <t>Prov. Sulawesi Barat</t>
  </si>
  <si>
    <t>Provinsi Sulawesi Barat</t>
  </si>
  <si>
    <t>Sulbar</t>
  </si>
  <si>
    <t>Kab. Majene</t>
  </si>
  <si>
    <t>Kab. Mamuju</t>
  </si>
  <si>
    <t>Kab. Polewali Mandar</t>
  </si>
  <si>
    <t>Kab. Mamasa</t>
  </si>
  <si>
    <t>Kab. Pasangkayu</t>
  </si>
  <si>
    <t>Kab. Mamuju Tengah</t>
  </si>
  <si>
    <t>Prov. Kalimantan Utara</t>
  </si>
  <si>
    <t>Provinsi Kalimantan Utara</t>
  </si>
  <si>
    <t>Kaltara</t>
  </si>
  <si>
    <t>Kab. Bulungan</t>
  </si>
  <si>
    <t>Kab. Malinau</t>
  </si>
  <si>
    <t>Kab. Nunukan</t>
  </si>
  <si>
    <t>Kota Tarakan</t>
  </si>
  <si>
    <t>Kab. Tana Tidung</t>
  </si>
  <si>
    <t>Tahun</t>
  </si>
  <si>
    <t>DAK Fisik Reguler</t>
  </si>
  <si>
    <t>DAK Fisik Penugasan</t>
  </si>
  <si>
    <t>DAK Fisik Afirmasi</t>
  </si>
  <si>
    <t>DAK Non Fisik</t>
  </si>
  <si>
    <t>DAU</t>
  </si>
  <si>
    <t>DID</t>
  </si>
  <si>
    <t>Dana Desa</t>
  </si>
  <si>
    <t>Umum</t>
  </si>
  <si>
    <t>DBH PPh</t>
  </si>
  <si>
    <t>DBH PBB</t>
  </si>
  <si>
    <t>DBH SDA Migas</t>
  </si>
  <si>
    <t>DBH SDA Minerba</t>
  </si>
  <si>
    <t>DBH SDA Kehutanan</t>
  </si>
  <si>
    <t>DBH SDA Perikanan</t>
  </si>
  <si>
    <t>DBH SDA Panas Bumi</t>
  </si>
  <si>
    <t>Pendidikan</t>
  </si>
  <si>
    <t>Kesehatan</t>
  </si>
  <si>
    <t>Sosial</t>
  </si>
  <si>
    <t>Infrastruktur</t>
  </si>
  <si>
    <t>Pertanian</t>
  </si>
  <si>
    <t>Ekonomi</t>
  </si>
  <si>
    <t>Kelautan dan Perikanan</t>
  </si>
  <si>
    <t>Pariwisata</t>
  </si>
  <si>
    <t>Lingkungan Hidup dan Kehutanan</t>
  </si>
  <si>
    <t>Kebudayaan</t>
  </si>
  <si>
    <t>% Pend. Miskin</t>
  </si>
  <si>
    <t>Bidang</t>
  </si>
  <si>
    <t>IPM (%)</t>
  </si>
  <si>
    <t>UHH (thn)</t>
  </si>
  <si>
    <t>HLS (thn)</t>
  </si>
  <si>
    <t>RLS (thn)</t>
  </si>
  <si>
    <t>Pengeluaran per Kapita (Rp 000)</t>
  </si>
  <si>
    <t>TPT (%)</t>
  </si>
  <si>
    <t>TPAK (%)</t>
  </si>
  <si>
    <t>Jml. Pend. Miskin (juta jiwa)</t>
  </si>
  <si>
    <t>Kemiskinan</t>
  </si>
  <si>
    <t>Row Labels</t>
  </si>
  <si>
    <t>Grand Total</t>
  </si>
  <si>
    <t>Sum of DAK Fisik Reguler</t>
  </si>
  <si>
    <t>Sum of DAK Fisik Penugasan</t>
  </si>
  <si>
    <t>Sum of DAK Fisik Afirmasi</t>
  </si>
  <si>
    <t>Sum of DAK Non Fisik</t>
  </si>
  <si>
    <t>Sum of DAU</t>
  </si>
  <si>
    <t>Sum of DID</t>
  </si>
  <si>
    <t>Sum of Dana Desa</t>
  </si>
  <si>
    <t>Sum of DBH PPh</t>
  </si>
  <si>
    <t>Sum of DBH PBB</t>
  </si>
  <si>
    <t>Sum of DBH SDA Migas</t>
  </si>
  <si>
    <t>Sum of DBH SDA Minerba</t>
  </si>
  <si>
    <t>Sum of DBH SDA Kehutanan</t>
  </si>
  <si>
    <t>Sum of DBH SDA Perikanan</t>
  </si>
  <si>
    <t>Sum of DBH SDA Panas Bumi</t>
  </si>
  <si>
    <t>Column Labels</t>
  </si>
  <si>
    <t>Sum of IPM (%)</t>
  </si>
  <si>
    <t>Sum of TPT (%)</t>
  </si>
  <si>
    <t>Sum of TPAK (%)</t>
  </si>
  <si>
    <t>Count of IPM (%)</t>
  </si>
  <si>
    <t>IPM (dalam %)</t>
  </si>
  <si>
    <t>Sum of UHH (thn)</t>
  </si>
  <si>
    <t>UHH (tahun)</t>
  </si>
  <si>
    <t>Sum of HLS (thn)</t>
  </si>
  <si>
    <t>HLS (tahun)</t>
  </si>
  <si>
    <t>Sum of RLS (thn)</t>
  </si>
  <si>
    <t>RLS (tahun)</t>
  </si>
  <si>
    <t>Sum of Pengeluaran per Kapita (Rp 000)</t>
  </si>
  <si>
    <t>Sum of Jml. Pend. Miskin (juta jiwa)</t>
  </si>
  <si>
    <t>APK PAUD</t>
  </si>
  <si>
    <t>APK SD</t>
  </si>
  <si>
    <t>APK SMP</t>
  </si>
  <si>
    <t>APK SMA</t>
  </si>
  <si>
    <t>Bengkalis</t>
  </si>
  <si>
    <t>Indragiri Hilir</t>
  </si>
  <si>
    <t>Indragiri Hulu</t>
  </si>
  <si>
    <t>Kampar</t>
  </si>
  <si>
    <t>Kuantan Singingi</t>
  </si>
  <si>
    <t>Pelalawan</t>
  </si>
  <si>
    <t>Rokan Hilir</t>
  </si>
  <si>
    <t>Rokan Hulu</t>
  </si>
  <si>
    <t>Siak</t>
  </si>
  <si>
    <t>Kep. Meranti</t>
  </si>
  <si>
    <t>0</t>
  </si>
  <si>
    <t>APM SMP</t>
  </si>
  <si>
    <t>APM SD2</t>
  </si>
  <si>
    <t>APM SMA</t>
  </si>
  <si>
    <t>DBH 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</si>
</sst>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11"/>
      <color theme="1"/>
      <name val="Calibri"/>
      <family val="2"/>
      <scheme val="minor"/>
    </font>
    <font>
      <sz val="9"/>
      <color theme="1"/>
      <name val="Arial Nova"/>
      <family val="2"/>
    </font>
    <font>
      <sz val="12"/>
      <color theme="1"/>
      <name val="Calibri"/>
      <family val="2"/>
      <scheme val="minor"/>
    </font>
    <font>
      <b/>
      <sz val="72"/>
      <color theme="1"/>
      <name val="Bahnschrift SemiBold SemiConden"/>
      <family val="2"/>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9">
    <xf numFmtId="0" fontId="0" fillId="0" borderId="0" xfId="0"/>
    <xf numFmtId="0" fontId="2" fillId="0" borderId="0" xfId="0" applyFont="1"/>
    <xf numFmtId="164" fontId="2" fillId="0" borderId="0" xfId="1" applyNumberFormat="1" applyFont="1"/>
    <xf numFmtId="164" fontId="2" fillId="0" borderId="0" xfId="1" applyNumberFormat="1" applyFont="1" applyAlignment="1">
      <alignment horizontal="center"/>
    </xf>
    <xf numFmtId="0" fontId="2" fillId="0" borderId="0" xfId="1" applyNumberFormat="1" applyFont="1" applyAlignment="1">
      <alignment horizontal="center"/>
    </xf>
    <xf numFmtId="0" fontId="2" fillId="0" borderId="0" xfId="1" applyNumberFormat="1" applyFont="1"/>
    <xf numFmtId="43" fontId="2" fillId="0" borderId="0" xfId="1" applyFont="1" applyAlignment="1">
      <alignment horizontal="center"/>
    </xf>
    <xf numFmtId="43" fontId="2" fillId="0" borderId="0" xfId="1" applyFont="1"/>
    <xf numFmtId="0" fontId="0" fillId="0" borderId="0" xfId="0" pivotButton="1"/>
    <xf numFmtId="0" fontId="0" fillId="0" borderId="0" xfId="0" applyAlignment="1">
      <alignment horizontal="left"/>
    </xf>
    <xf numFmtId="164" fontId="0" fillId="0" borderId="0" xfId="0" applyNumberFormat="1"/>
    <xf numFmtId="164" fontId="0" fillId="0" borderId="0" xfId="1" applyNumberFormat="1" applyFont="1"/>
    <xf numFmtId="43" fontId="0" fillId="0" borderId="0" xfId="0" applyNumberFormat="1"/>
    <xf numFmtId="43" fontId="0" fillId="0" borderId="0" xfId="1" applyFont="1"/>
    <xf numFmtId="0" fontId="3" fillId="0" borderId="0" xfId="0" applyFont="1"/>
    <xf numFmtId="0" fontId="4" fillId="0" borderId="0" xfId="0" applyFont="1" applyAlignment="1">
      <alignment horizontal="center" vertical="center"/>
    </xf>
    <xf numFmtId="43" fontId="2" fillId="0" borderId="0" xfId="1" applyNumberFormat="1" applyFont="1"/>
    <xf numFmtId="43" fontId="2" fillId="0" borderId="0" xfId="1" applyNumberFormat="1" applyFont="1" applyAlignment="1">
      <alignment horizontal="center"/>
    </xf>
    <xf numFmtId="0" fontId="0" fillId="0" borderId="0" xfId="0" applyNumberFormat="1"/>
  </cellXfs>
  <cellStyles count="2">
    <cellStyle name="Comma" xfId="1" builtinId="3"/>
    <cellStyle name="Normal" xfId="0" builtinId="0"/>
  </cellStyles>
  <dxfs count="57">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35" formatCode="_(* #,##0.00_);_(* \(#,##0.0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164" formatCode="_(* #,##0_);_(* \(#,##0\);_(* &quot;-&quot;??_);_(@_)"/>
    </dxf>
    <dxf>
      <font>
        <b val="0"/>
        <i val="0"/>
        <strike val="0"/>
        <condense val="0"/>
        <extend val="0"/>
        <outline val="0"/>
        <shadow val="0"/>
        <u val="none"/>
        <vertAlign val="baseline"/>
        <sz val="9"/>
        <color theme="1"/>
        <name val="Arial Nova"/>
        <family val="2"/>
        <scheme val="none"/>
      </font>
      <numFmt numFmtId="0" formatCode="General"/>
    </dxf>
    <dxf>
      <font>
        <b val="0"/>
        <i val="0"/>
        <strike val="0"/>
        <condense val="0"/>
        <extend val="0"/>
        <outline val="0"/>
        <shadow val="0"/>
        <u val="none"/>
        <vertAlign val="baseline"/>
        <sz val="9"/>
        <color theme="1"/>
        <name val="Arial Nova"/>
        <family val="2"/>
        <scheme val="none"/>
      </font>
    </dxf>
    <dxf>
      <font>
        <b val="0"/>
        <i val="0"/>
        <strike val="0"/>
        <condense val="0"/>
        <extend val="0"/>
        <outline val="0"/>
        <shadow val="0"/>
        <u val="none"/>
        <vertAlign val="baseline"/>
        <sz val="9"/>
        <color theme="1"/>
        <name val="Arial Nova"/>
        <family val="2"/>
        <scheme val="none"/>
      </font>
      <numFmt numFmtId="35" formatCode="_(* #,##0.00_);_(* \(#,##0.00\);_(* &quot;-&quot;??_);_(@_)"/>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Riau-checked-blmupdated.xlsx]DAK_Fisik_Reg!PivotTable2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DAK_Fisik_Reg!$B$2:$B$3</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DAK_Fisik_Reg!$A$4:$A$11</c:f>
              <c:strCache>
                <c:ptCount val="7"/>
                <c:pt idx="0">
                  <c:v>Kota Dumai</c:v>
                </c:pt>
                <c:pt idx="1">
                  <c:v>Kota Pekanbaru</c:v>
                </c:pt>
                <c:pt idx="2">
                  <c:v>Bengkalis</c:v>
                </c:pt>
                <c:pt idx="3">
                  <c:v>Rokan Hilir</c:v>
                </c:pt>
                <c:pt idx="4">
                  <c:v>Rokan Hulu</c:v>
                </c:pt>
                <c:pt idx="5">
                  <c:v>Siak</c:v>
                </c:pt>
                <c:pt idx="6">
                  <c:v>Kep. Meranti</c:v>
                </c:pt>
              </c:strCache>
            </c:strRef>
          </c:cat>
          <c:val>
            <c:numRef>
              <c:f>DAK_Fisik_Reg!$B$4:$B$11</c:f>
              <c:numCache>
                <c:formatCode>_(* #,##0_);_(* \(#,##0\);_(* "-"??_);_(@_)</c:formatCode>
                <c:ptCount val="7"/>
                <c:pt idx="0">
                  <c:v>84418218</c:v>
                </c:pt>
                <c:pt idx="1">
                  <c:v>26402463</c:v>
                </c:pt>
                <c:pt idx="2">
                  <c:v>51872692</c:v>
                </c:pt>
                <c:pt idx="3">
                  <c:v>86375261</c:v>
                </c:pt>
                <c:pt idx="4">
                  <c:v>70199322</c:v>
                </c:pt>
                <c:pt idx="5">
                  <c:v>112508496</c:v>
                </c:pt>
                <c:pt idx="6">
                  <c:v>88882965</c:v>
                </c:pt>
              </c:numCache>
            </c:numRef>
          </c:val>
          <c:extLst>
            <c:ext xmlns:c16="http://schemas.microsoft.com/office/drawing/2014/chart" uri="{C3380CC4-5D6E-409C-BE32-E72D297353CC}">
              <c16:uniqueId val="{00000000-4DA7-4887-A452-DE5B936B1919}"/>
            </c:ext>
          </c:extLst>
        </c:ser>
        <c:ser>
          <c:idx val="1"/>
          <c:order val="1"/>
          <c:tx>
            <c:strRef>
              <c:f>DAK_Fisik_Reg!$C$2:$C$3</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DAK_Fisik_Reg!$A$4:$A$11</c:f>
              <c:strCache>
                <c:ptCount val="7"/>
                <c:pt idx="0">
                  <c:v>Kota Dumai</c:v>
                </c:pt>
                <c:pt idx="1">
                  <c:v>Kota Pekanbaru</c:v>
                </c:pt>
                <c:pt idx="2">
                  <c:v>Bengkalis</c:v>
                </c:pt>
                <c:pt idx="3">
                  <c:v>Rokan Hilir</c:v>
                </c:pt>
                <c:pt idx="4">
                  <c:v>Rokan Hulu</c:v>
                </c:pt>
                <c:pt idx="5">
                  <c:v>Siak</c:v>
                </c:pt>
                <c:pt idx="6">
                  <c:v>Kep. Meranti</c:v>
                </c:pt>
              </c:strCache>
            </c:strRef>
          </c:cat>
          <c:val>
            <c:numRef>
              <c:f>DAK_Fisik_Reg!$C$4:$C$11</c:f>
              <c:numCache>
                <c:formatCode>_(* #,##0_);_(* \(#,##0\);_(* "-"??_);_(@_)</c:formatCode>
                <c:ptCount val="7"/>
                <c:pt idx="0">
                  <c:v>64866751</c:v>
                </c:pt>
                <c:pt idx="1">
                  <c:v>79969352</c:v>
                </c:pt>
                <c:pt idx="2">
                  <c:v>81422291</c:v>
                </c:pt>
                <c:pt idx="3">
                  <c:v>106005008</c:v>
                </c:pt>
                <c:pt idx="4">
                  <c:v>113658990</c:v>
                </c:pt>
                <c:pt idx="5">
                  <c:v>116945044</c:v>
                </c:pt>
                <c:pt idx="6">
                  <c:v>63684774</c:v>
                </c:pt>
              </c:numCache>
            </c:numRef>
          </c:val>
          <c:extLst>
            <c:ext xmlns:c16="http://schemas.microsoft.com/office/drawing/2014/chart" uri="{C3380CC4-5D6E-409C-BE32-E72D297353CC}">
              <c16:uniqueId val="{00000001-6ED3-4C00-A6D5-832B6C4B3322}"/>
            </c:ext>
          </c:extLst>
        </c:ser>
        <c:ser>
          <c:idx val="2"/>
          <c:order val="2"/>
          <c:tx>
            <c:strRef>
              <c:f>DAK_Fisik_Reg!$D$2:$D$3</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DAK_Fisik_Reg!$A$4:$A$11</c:f>
              <c:strCache>
                <c:ptCount val="7"/>
                <c:pt idx="0">
                  <c:v>Kota Dumai</c:v>
                </c:pt>
                <c:pt idx="1">
                  <c:v>Kota Pekanbaru</c:v>
                </c:pt>
                <c:pt idx="2">
                  <c:v>Bengkalis</c:v>
                </c:pt>
                <c:pt idx="3">
                  <c:v>Rokan Hilir</c:v>
                </c:pt>
                <c:pt idx="4">
                  <c:v>Rokan Hulu</c:v>
                </c:pt>
                <c:pt idx="5">
                  <c:v>Siak</c:v>
                </c:pt>
                <c:pt idx="6">
                  <c:v>Kep. Meranti</c:v>
                </c:pt>
              </c:strCache>
            </c:strRef>
          </c:cat>
          <c:val>
            <c:numRef>
              <c:f>DAK_Fisik_Reg!$D$4:$D$11</c:f>
              <c:numCache>
                <c:formatCode>_(* #,##0_);_(* \(#,##0\);_(* "-"??_);_(@_)</c:formatCode>
                <c:ptCount val="7"/>
                <c:pt idx="0">
                  <c:v>65238891</c:v>
                </c:pt>
                <c:pt idx="1">
                  <c:v>66367493</c:v>
                </c:pt>
                <c:pt idx="2">
                  <c:v>80873440</c:v>
                </c:pt>
                <c:pt idx="3">
                  <c:v>106654601</c:v>
                </c:pt>
                <c:pt idx="4">
                  <c:v>117030093</c:v>
                </c:pt>
                <c:pt idx="5">
                  <c:v>67303698</c:v>
                </c:pt>
                <c:pt idx="6">
                  <c:v>90992082</c:v>
                </c:pt>
              </c:numCache>
            </c:numRef>
          </c:val>
          <c:extLst>
            <c:ext xmlns:c16="http://schemas.microsoft.com/office/drawing/2014/chart" uri="{C3380CC4-5D6E-409C-BE32-E72D297353CC}">
              <c16:uniqueId val="{00000001-A80D-41E5-AF7D-E5A643DD8B61}"/>
            </c:ext>
          </c:extLst>
        </c:ser>
        <c:dLbls>
          <c:dLblPos val="inEnd"/>
          <c:showLegendKey val="0"/>
          <c:showVal val="1"/>
          <c:showCatName val="0"/>
          <c:showSerName val="0"/>
          <c:showPercent val="0"/>
          <c:showBubbleSize val="0"/>
        </c:dLbls>
        <c:gapWidth val="182"/>
        <c:axId val="1920138415"/>
        <c:axId val="1920149647"/>
      </c:barChart>
      <c:catAx>
        <c:axId val="1920138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920149647"/>
        <c:crosses val="autoZero"/>
        <c:auto val="1"/>
        <c:lblAlgn val="ctr"/>
        <c:lblOffset val="100"/>
        <c:noMultiLvlLbl val="0"/>
      </c:catAx>
      <c:valAx>
        <c:axId val="1920149647"/>
        <c:scaling>
          <c:orientation val="minMax"/>
        </c:scaling>
        <c:delete val="1"/>
        <c:axPos val="b"/>
        <c:numFmt formatCode="_(* #,##0_);_(* \(#,##0\);_(* &quot;-&quot;??_);_(@_)" sourceLinked="1"/>
        <c:majorTickMark val="none"/>
        <c:minorTickMark val="none"/>
        <c:tickLblPos val="nextTo"/>
        <c:crossAx val="1920138415"/>
        <c:crosses val="autoZero"/>
        <c:crossBetween val="between"/>
      </c:valAx>
      <c:spPr>
        <a:noFill/>
        <a:ln>
          <a:noFill/>
        </a:ln>
        <a:effectLst/>
      </c:spPr>
    </c:plotArea>
    <c:legend>
      <c:legendPos val="t"/>
      <c:layout>
        <c:manualLayout>
          <c:xMode val="edge"/>
          <c:yMode val="edge"/>
          <c:x val="0.79504229198806409"/>
          <c:y val="2.6454505686789153E-3"/>
          <c:w val="0.20495770801193591"/>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Riau-checked-blmupdated.xlsx]DBH!PivotTable8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15:layout>
                <c:manualLayout>
                  <c:w val="0.23586419753086416"/>
                  <c:h val="0.13361111111111112"/>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7.2222222222222215E-2"/>
          <c:w val="0.80340591679068385"/>
          <c:h val="0.89722222222222214"/>
        </c:manualLayout>
      </c:layout>
      <c:barChart>
        <c:barDir val="bar"/>
        <c:grouping val="clustered"/>
        <c:varyColors val="0"/>
        <c:ser>
          <c:idx val="0"/>
          <c:order val="0"/>
          <c:tx>
            <c:strRef>
              <c:f>DBH!$L$3:$L$4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DBH!$K$5:$K$12</c:f>
              <c:strCache>
                <c:ptCount val="7"/>
                <c:pt idx="0">
                  <c:v>Kota Dumai</c:v>
                </c:pt>
                <c:pt idx="1">
                  <c:v>Kota Pekanbaru</c:v>
                </c:pt>
                <c:pt idx="2">
                  <c:v>Bengkalis</c:v>
                </c:pt>
                <c:pt idx="3">
                  <c:v>Rokan Hilir</c:v>
                </c:pt>
                <c:pt idx="4">
                  <c:v>Rokan Hulu</c:v>
                </c:pt>
                <c:pt idx="5">
                  <c:v>Siak</c:v>
                </c:pt>
                <c:pt idx="6">
                  <c:v>Kep. Meranti</c:v>
                </c:pt>
              </c:strCache>
            </c:strRef>
          </c:cat>
          <c:val>
            <c:numRef>
              <c:f>DBH!$L$5:$L$12</c:f>
              <c:numCache>
                <c:formatCode>_(* #,##0_);_(* \(#,##0\);_(* "-"??_);_(@_)</c:formatCode>
                <c:ptCount val="7"/>
                <c:pt idx="0">
                  <c:v>100689344</c:v>
                </c:pt>
                <c:pt idx="1">
                  <c:v>100689344</c:v>
                </c:pt>
                <c:pt idx="2">
                  <c:v>547687804</c:v>
                </c:pt>
                <c:pt idx="3">
                  <c:v>315902887</c:v>
                </c:pt>
                <c:pt idx="4">
                  <c:v>106378389</c:v>
                </c:pt>
                <c:pt idx="5">
                  <c:v>276418870</c:v>
                </c:pt>
                <c:pt idx="6">
                  <c:v>106671715</c:v>
                </c:pt>
              </c:numCache>
            </c:numRef>
          </c:val>
          <c:extLst>
            <c:ext xmlns:c16="http://schemas.microsoft.com/office/drawing/2014/chart" uri="{C3380CC4-5D6E-409C-BE32-E72D297353CC}">
              <c16:uniqueId val="{00000000-8928-4800-9A54-E67E0A5B33D8}"/>
            </c:ext>
          </c:extLst>
        </c:ser>
        <c:ser>
          <c:idx val="1"/>
          <c:order val="1"/>
          <c:tx>
            <c:strRef>
              <c:f>DBH!$M$3:$M$4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DBH!$K$5:$K$12</c:f>
              <c:strCache>
                <c:ptCount val="7"/>
                <c:pt idx="0">
                  <c:v>Kota Dumai</c:v>
                </c:pt>
                <c:pt idx="1">
                  <c:v>Kota Pekanbaru</c:v>
                </c:pt>
                <c:pt idx="2">
                  <c:v>Bengkalis</c:v>
                </c:pt>
                <c:pt idx="3">
                  <c:v>Rokan Hilir</c:v>
                </c:pt>
                <c:pt idx="4">
                  <c:v>Rokan Hulu</c:v>
                </c:pt>
                <c:pt idx="5">
                  <c:v>Siak</c:v>
                </c:pt>
                <c:pt idx="6">
                  <c:v>Kep. Meranti</c:v>
                </c:pt>
              </c:strCache>
            </c:strRef>
          </c:cat>
          <c:val>
            <c:numRef>
              <c:f>DBH!$M$5:$M$12</c:f>
              <c:numCache>
                <c:formatCode>_(* #,##0_);_(* \(#,##0\);_(* "-"??_);_(@_)</c:formatCode>
                <c:ptCount val="7"/>
                <c:pt idx="0">
                  <c:v>62927851</c:v>
                </c:pt>
                <c:pt idx="1">
                  <c:v>62927851</c:v>
                </c:pt>
                <c:pt idx="2">
                  <c:v>358537828</c:v>
                </c:pt>
                <c:pt idx="3">
                  <c:v>192903703</c:v>
                </c:pt>
                <c:pt idx="4">
                  <c:v>70431161</c:v>
                </c:pt>
                <c:pt idx="5">
                  <c:v>160217470</c:v>
                </c:pt>
                <c:pt idx="6">
                  <c:v>70670528</c:v>
                </c:pt>
              </c:numCache>
            </c:numRef>
          </c:val>
          <c:extLst>
            <c:ext xmlns:c16="http://schemas.microsoft.com/office/drawing/2014/chart" uri="{C3380CC4-5D6E-409C-BE32-E72D297353CC}">
              <c16:uniqueId val="{00000001-E4FC-413F-B922-DBF96E5DE030}"/>
            </c:ext>
          </c:extLst>
        </c:ser>
        <c:ser>
          <c:idx val="2"/>
          <c:order val="2"/>
          <c:tx>
            <c:strRef>
              <c:f>DBH!$N$3:$N$4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DBH!$K$5:$K$12</c:f>
              <c:strCache>
                <c:ptCount val="7"/>
                <c:pt idx="0">
                  <c:v>Kota Dumai</c:v>
                </c:pt>
                <c:pt idx="1">
                  <c:v>Kota Pekanbaru</c:v>
                </c:pt>
                <c:pt idx="2">
                  <c:v>Bengkalis</c:v>
                </c:pt>
                <c:pt idx="3">
                  <c:v>Rokan Hilir</c:v>
                </c:pt>
                <c:pt idx="4">
                  <c:v>Rokan Hulu</c:v>
                </c:pt>
                <c:pt idx="5">
                  <c:v>Siak</c:v>
                </c:pt>
                <c:pt idx="6">
                  <c:v>Kep. Meranti</c:v>
                </c:pt>
              </c:strCache>
            </c:strRef>
          </c:cat>
          <c:val>
            <c:numRef>
              <c:f>DBH!$N$5:$N$12</c:f>
              <c:numCache>
                <c:formatCode>_(* #,##0_);_(* \(#,##0\);_(* "-"??_);_(@_)</c:formatCode>
                <c:ptCount val="7"/>
                <c:pt idx="0">
                  <c:v>94632143</c:v>
                </c:pt>
                <c:pt idx="1">
                  <c:v>96128876</c:v>
                </c:pt>
                <c:pt idx="2">
                  <c:v>478222145</c:v>
                </c:pt>
                <c:pt idx="3">
                  <c:v>292581006</c:v>
                </c:pt>
                <c:pt idx="4">
                  <c:v>101193858</c:v>
                </c:pt>
                <c:pt idx="5">
                  <c:v>249690331</c:v>
                </c:pt>
                <c:pt idx="6">
                  <c:v>119281679</c:v>
                </c:pt>
              </c:numCache>
            </c:numRef>
          </c:val>
          <c:extLst>
            <c:ext xmlns:c16="http://schemas.microsoft.com/office/drawing/2014/chart" uri="{C3380CC4-5D6E-409C-BE32-E72D297353CC}">
              <c16:uniqueId val="{00000001-BC7E-4E23-B926-5828C3689325}"/>
            </c:ext>
          </c:extLst>
        </c:ser>
        <c:dLbls>
          <c:dLblPos val="inEnd"/>
          <c:showLegendKey val="0"/>
          <c:showVal val="1"/>
          <c:showCatName val="0"/>
          <c:showSerName val="0"/>
          <c:showPercent val="0"/>
          <c:showBubbleSize val="0"/>
        </c:dLbls>
        <c:gapWidth val="182"/>
        <c:axId val="77316495"/>
        <c:axId val="77304847"/>
      </c:barChart>
      <c:catAx>
        <c:axId val="7731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04847"/>
        <c:crosses val="autoZero"/>
        <c:auto val="1"/>
        <c:lblAlgn val="ctr"/>
        <c:lblOffset val="100"/>
        <c:noMultiLvlLbl val="0"/>
      </c:catAx>
      <c:valAx>
        <c:axId val="77304847"/>
        <c:scaling>
          <c:orientation val="minMax"/>
        </c:scaling>
        <c:delete val="1"/>
        <c:axPos val="b"/>
        <c:numFmt formatCode="_(* #,##0_);_(* \(#,##0\);_(* &quot;-&quot;??_);_(@_)" sourceLinked="1"/>
        <c:majorTickMark val="none"/>
        <c:minorTickMark val="none"/>
        <c:tickLblPos val="nextTo"/>
        <c:crossAx val="77316495"/>
        <c:crosses val="autoZero"/>
        <c:crossBetween val="between"/>
      </c:valAx>
      <c:spPr>
        <a:noFill/>
        <a:ln>
          <a:noFill/>
        </a:ln>
        <a:effectLst/>
      </c:spPr>
    </c:plotArea>
    <c:legend>
      <c:legendPos val="t"/>
      <c:layout>
        <c:manualLayout>
          <c:xMode val="edge"/>
          <c:yMode val="edge"/>
          <c:x val="0.79422218925191557"/>
          <c:y val="0"/>
          <c:w val="0.2057778107480844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Riau-checked-blmupdated.xlsx]DBH!PivotTable9</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DBH!$Q$3:$Q$4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DBH!$P$5:$P$12</c:f>
              <c:strCache>
                <c:ptCount val="7"/>
                <c:pt idx="0">
                  <c:v>Kota Dumai</c:v>
                </c:pt>
                <c:pt idx="1">
                  <c:v>Kota Pekanbaru</c:v>
                </c:pt>
                <c:pt idx="2">
                  <c:v>Bengkalis</c:v>
                </c:pt>
                <c:pt idx="3">
                  <c:v>Rokan Hilir</c:v>
                </c:pt>
                <c:pt idx="4">
                  <c:v>Rokan Hulu</c:v>
                </c:pt>
                <c:pt idx="5">
                  <c:v>Siak</c:v>
                </c:pt>
                <c:pt idx="6">
                  <c:v>Kep. Meranti</c:v>
                </c:pt>
              </c:strCache>
            </c:strRef>
          </c:cat>
          <c:val>
            <c:numRef>
              <c:f>DBH!$Q$5:$Q$12</c:f>
              <c:numCache>
                <c:formatCode>_(* #,##0_);_(* \(#,##0\);_(* "-"??_);_(@_)</c:formatCode>
                <c:ptCount val="7"/>
                <c:pt idx="0">
                  <c:v>912362</c:v>
                </c:pt>
                <c:pt idx="1">
                  <c:v>912362</c:v>
                </c:pt>
                <c:pt idx="2">
                  <c:v>912362</c:v>
                </c:pt>
                <c:pt idx="3">
                  <c:v>912362</c:v>
                </c:pt>
                <c:pt idx="4">
                  <c:v>921957</c:v>
                </c:pt>
                <c:pt idx="5">
                  <c:v>912362</c:v>
                </c:pt>
                <c:pt idx="6">
                  <c:v>2013861</c:v>
                </c:pt>
              </c:numCache>
            </c:numRef>
          </c:val>
          <c:extLst>
            <c:ext xmlns:c16="http://schemas.microsoft.com/office/drawing/2014/chart" uri="{C3380CC4-5D6E-409C-BE32-E72D297353CC}">
              <c16:uniqueId val="{00000000-D87B-484F-A934-D6BAF57DE465}"/>
            </c:ext>
          </c:extLst>
        </c:ser>
        <c:ser>
          <c:idx val="1"/>
          <c:order val="1"/>
          <c:tx>
            <c:strRef>
              <c:f>DBH!$R$3:$R$4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DBH!$P$5:$P$12</c:f>
              <c:strCache>
                <c:ptCount val="7"/>
                <c:pt idx="0">
                  <c:v>Kota Dumai</c:v>
                </c:pt>
                <c:pt idx="1">
                  <c:v>Kota Pekanbaru</c:v>
                </c:pt>
                <c:pt idx="2">
                  <c:v>Bengkalis</c:v>
                </c:pt>
                <c:pt idx="3">
                  <c:v>Rokan Hilir</c:v>
                </c:pt>
                <c:pt idx="4">
                  <c:v>Rokan Hulu</c:v>
                </c:pt>
                <c:pt idx="5">
                  <c:v>Siak</c:v>
                </c:pt>
                <c:pt idx="6">
                  <c:v>Kep. Meranti</c:v>
                </c:pt>
              </c:strCache>
            </c:strRef>
          </c:cat>
          <c:val>
            <c:numRef>
              <c:f>DBH!$R$5:$R$12</c:f>
              <c:numCache>
                <c:formatCode>_(* #,##0_);_(* \(#,##0\);_(* "-"??_);_(@_)</c:formatCode>
                <c:ptCount val="7"/>
                <c:pt idx="0">
                  <c:v>1701039</c:v>
                </c:pt>
                <c:pt idx="1">
                  <c:v>1701039</c:v>
                </c:pt>
                <c:pt idx="2">
                  <c:v>1701039</c:v>
                </c:pt>
                <c:pt idx="3">
                  <c:v>1701039</c:v>
                </c:pt>
                <c:pt idx="4">
                  <c:v>1749562</c:v>
                </c:pt>
                <c:pt idx="5">
                  <c:v>1701039</c:v>
                </c:pt>
                <c:pt idx="6">
                  <c:v>6454306</c:v>
                </c:pt>
              </c:numCache>
            </c:numRef>
          </c:val>
          <c:extLst>
            <c:ext xmlns:c16="http://schemas.microsoft.com/office/drawing/2014/chart" uri="{C3380CC4-5D6E-409C-BE32-E72D297353CC}">
              <c16:uniqueId val="{00000001-07D7-49FD-938A-B937C541D0C0}"/>
            </c:ext>
          </c:extLst>
        </c:ser>
        <c:ser>
          <c:idx val="2"/>
          <c:order val="2"/>
          <c:tx>
            <c:strRef>
              <c:f>DBH!$S$3:$S$4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DBH!$P$5:$P$12</c:f>
              <c:strCache>
                <c:ptCount val="7"/>
                <c:pt idx="0">
                  <c:v>Kota Dumai</c:v>
                </c:pt>
                <c:pt idx="1">
                  <c:v>Kota Pekanbaru</c:v>
                </c:pt>
                <c:pt idx="2">
                  <c:v>Bengkalis</c:v>
                </c:pt>
                <c:pt idx="3">
                  <c:v>Rokan Hilir</c:v>
                </c:pt>
                <c:pt idx="4">
                  <c:v>Rokan Hulu</c:v>
                </c:pt>
                <c:pt idx="5">
                  <c:v>Siak</c:v>
                </c:pt>
                <c:pt idx="6">
                  <c:v>Kep. Meranti</c:v>
                </c:pt>
              </c:strCache>
            </c:strRef>
          </c:cat>
          <c:val>
            <c:numRef>
              <c:f>DBH!$S$5:$S$12</c:f>
              <c:numCache>
                <c:formatCode>_(* #,##0_);_(* \(#,##0\);_(* "-"??_);_(@_)</c:formatCode>
                <c:ptCount val="7"/>
                <c:pt idx="0">
                  <c:v>2892430</c:v>
                </c:pt>
                <c:pt idx="1">
                  <c:v>2892430</c:v>
                </c:pt>
                <c:pt idx="2">
                  <c:v>2892430</c:v>
                </c:pt>
                <c:pt idx="3">
                  <c:v>2896020</c:v>
                </c:pt>
                <c:pt idx="4">
                  <c:v>2948832</c:v>
                </c:pt>
                <c:pt idx="5">
                  <c:v>2892430</c:v>
                </c:pt>
                <c:pt idx="6">
                  <c:v>6915037</c:v>
                </c:pt>
              </c:numCache>
            </c:numRef>
          </c:val>
          <c:extLst>
            <c:ext xmlns:c16="http://schemas.microsoft.com/office/drawing/2014/chart" uri="{C3380CC4-5D6E-409C-BE32-E72D297353CC}">
              <c16:uniqueId val="{00000001-5FD3-42D1-AB1C-B312FDC9C631}"/>
            </c:ext>
          </c:extLst>
        </c:ser>
        <c:dLbls>
          <c:dLblPos val="inEnd"/>
          <c:showLegendKey val="0"/>
          <c:showVal val="1"/>
          <c:showCatName val="0"/>
          <c:showSerName val="0"/>
          <c:showPercent val="0"/>
          <c:showBubbleSize val="0"/>
        </c:dLbls>
        <c:gapWidth val="182"/>
        <c:axId val="77326479"/>
        <c:axId val="77327727"/>
      </c:barChart>
      <c:catAx>
        <c:axId val="77326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27727"/>
        <c:crosses val="autoZero"/>
        <c:auto val="1"/>
        <c:lblAlgn val="ctr"/>
        <c:lblOffset val="100"/>
        <c:noMultiLvlLbl val="0"/>
      </c:catAx>
      <c:valAx>
        <c:axId val="77327727"/>
        <c:scaling>
          <c:orientation val="minMax"/>
        </c:scaling>
        <c:delete val="1"/>
        <c:axPos val="b"/>
        <c:numFmt formatCode="_(* #,##0_);_(* \(#,##0\);_(* &quot;-&quot;??_);_(@_)" sourceLinked="1"/>
        <c:majorTickMark val="none"/>
        <c:minorTickMark val="none"/>
        <c:tickLblPos val="nextTo"/>
        <c:crossAx val="77326479"/>
        <c:crosses val="autoZero"/>
        <c:crossBetween val="between"/>
      </c:valAx>
      <c:spPr>
        <a:noFill/>
        <a:ln>
          <a:noFill/>
        </a:ln>
        <a:effectLst/>
      </c:spPr>
    </c:plotArea>
    <c:legend>
      <c:legendPos val="t"/>
      <c:layout>
        <c:manualLayout>
          <c:xMode val="edge"/>
          <c:yMode val="edge"/>
          <c:x val="0.79563923957688332"/>
          <c:y val="5.2909011373578302E-4"/>
          <c:w val="0.2043607604231166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Riau-checked-blmupdated.xlsx]DBH!PivotTable10</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DBH!$V$3:$V$4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DBH!$U$5:$U$12</c:f>
              <c:strCache>
                <c:ptCount val="7"/>
                <c:pt idx="0">
                  <c:v>Kota Dumai</c:v>
                </c:pt>
                <c:pt idx="1">
                  <c:v>Kota Pekanbaru</c:v>
                </c:pt>
                <c:pt idx="2">
                  <c:v>Bengkalis</c:v>
                </c:pt>
                <c:pt idx="3">
                  <c:v>Rokan Hilir</c:v>
                </c:pt>
                <c:pt idx="4">
                  <c:v>Rokan Hulu</c:v>
                </c:pt>
                <c:pt idx="5">
                  <c:v>Siak</c:v>
                </c:pt>
                <c:pt idx="6">
                  <c:v>Kep. Meranti</c:v>
                </c:pt>
              </c:strCache>
            </c:strRef>
          </c:cat>
          <c:val>
            <c:numRef>
              <c:f>DBH!$V$5:$V$12</c:f>
              <c:numCache>
                <c:formatCode>_(* #,##0_);_(* \(#,##0\);_(* "-"??_);_(@_)</c:formatCode>
                <c:ptCount val="7"/>
                <c:pt idx="0">
                  <c:v>5509752</c:v>
                </c:pt>
                <c:pt idx="1">
                  <c:v>3951727</c:v>
                </c:pt>
                <c:pt idx="2">
                  <c:v>9437275</c:v>
                </c:pt>
                <c:pt idx="3">
                  <c:v>4721499</c:v>
                </c:pt>
                <c:pt idx="4">
                  <c:v>4577668</c:v>
                </c:pt>
                <c:pt idx="5">
                  <c:v>10814310</c:v>
                </c:pt>
                <c:pt idx="6">
                  <c:v>6631951</c:v>
                </c:pt>
              </c:numCache>
            </c:numRef>
          </c:val>
          <c:extLst>
            <c:ext xmlns:c16="http://schemas.microsoft.com/office/drawing/2014/chart" uri="{C3380CC4-5D6E-409C-BE32-E72D297353CC}">
              <c16:uniqueId val="{00000000-F5E4-4D79-A918-32E4619ED8DF}"/>
            </c:ext>
          </c:extLst>
        </c:ser>
        <c:ser>
          <c:idx val="1"/>
          <c:order val="1"/>
          <c:tx>
            <c:strRef>
              <c:f>DBH!$W$3:$W$4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DBH!$U$5:$U$12</c:f>
              <c:strCache>
                <c:ptCount val="7"/>
                <c:pt idx="0">
                  <c:v>Kota Dumai</c:v>
                </c:pt>
                <c:pt idx="1">
                  <c:v>Kota Pekanbaru</c:v>
                </c:pt>
                <c:pt idx="2">
                  <c:v>Bengkalis</c:v>
                </c:pt>
                <c:pt idx="3">
                  <c:v>Rokan Hilir</c:v>
                </c:pt>
                <c:pt idx="4">
                  <c:v>Rokan Hulu</c:v>
                </c:pt>
                <c:pt idx="5">
                  <c:v>Siak</c:v>
                </c:pt>
                <c:pt idx="6">
                  <c:v>Kep. Meranti</c:v>
                </c:pt>
              </c:strCache>
            </c:strRef>
          </c:cat>
          <c:val>
            <c:numRef>
              <c:f>DBH!$W$5:$W$12</c:f>
              <c:numCache>
                <c:formatCode>_(* #,##0_);_(* \(#,##0\);_(* "-"??_);_(@_)</c:formatCode>
                <c:ptCount val="7"/>
                <c:pt idx="0">
                  <c:v>5188964</c:v>
                </c:pt>
                <c:pt idx="1">
                  <c:v>3774763</c:v>
                </c:pt>
                <c:pt idx="2">
                  <c:v>9303921</c:v>
                </c:pt>
                <c:pt idx="3">
                  <c:v>4507596</c:v>
                </c:pt>
                <c:pt idx="4">
                  <c:v>4351537</c:v>
                </c:pt>
                <c:pt idx="5">
                  <c:v>10571265</c:v>
                </c:pt>
                <c:pt idx="6">
                  <c:v>5044244</c:v>
                </c:pt>
              </c:numCache>
            </c:numRef>
          </c:val>
          <c:extLst>
            <c:ext xmlns:c16="http://schemas.microsoft.com/office/drawing/2014/chart" uri="{C3380CC4-5D6E-409C-BE32-E72D297353CC}">
              <c16:uniqueId val="{00000001-031F-4B88-BC42-539808762673}"/>
            </c:ext>
          </c:extLst>
        </c:ser>
        <c:ser>
          <c:idx val="2"/>
          <c:order val="2"/>
          <c:tx>
            <c:strRef>
              <c:f>DBH!$X$3:$X$4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DBH!$U$5:$U$12</c:f>
              <c:strCache>
                <c:ptCount val="7"/>
                <c:pt idx="0">
                  <c:v>Kota Dumai</c:v>
                </c:pt>
                <c:pt idx="1">
                  <c:v>Kota Pekanbaru</c:v>
                </c:pt>
                <c:pt idx="2">
                  <c:v>Bengkalis</c:v>
                </c:pt>
                <c:pt idx="3">
                  <c:v>Rokan Hilir</c:v>
                </c:pt>
                <c:pt idx="4">
                  <c:v>Rokan Hulu</c:v>
                </c:pt>
                <c:pt idx="5">
                  <c:v>Siak</c:v>
                </c:pt>
                <c:pt idx="6">
                  <c:v>Kep. Meranti</c:v>
                </c:pt>
              </c:strCache>
            </c:strRef>
          </c:cat>
          <c:val>
            <c:numRef>
              <c:f>DBH!$X$5:$X$12</c:f>
              <c:numCache>
                <c:formatCode>_(* #,##0_);_(* \(#,##0\);_(* "-"??_);_(@_)</c:formatCode>
                <c:ptCount val="7"/>
                <c:pt idx="0">
                  <c:v>8409123</c:v>
                </c:pt>
                <c:pt idx="1">
                  <c:v>6647753</c:v>
                </c:pt>
                <c:pt idx="2">
                  <c:v>16523519</c:v>
                </c:pt>
                <c:pt idx="3">
                  <c:v>7638803</c:v>
                </c:pt>
                <c:pt idx="4">
                  <c:v>8296540</c:v>
                </c:pt>
                <c:pt idx="5">
                  <c:v>19228302</c:v>
                </c:pt>
                <c:pt idx="6">
                  <c:v>10547949</c:v>
                </c:pt>
              </c:numCache>
            </c:numRef>
          </c:val>
          <c:extLst>
            <c:ext xmlns:c16="http://schemas.microsoft.com/office/drawing/2014/chart" uri="{C3380CC4-5D6E-409C-BE32-E72D297353CC}">
              <c16:uniqueId val="{00000001-B545-458B-91D0-F6059490342F}"/>
            </c:ext>
          </c:extLst>
        </c:ser>
        <c:dLbls>
          <c:dLblPos val="inEnd"/>
          <c:showLegendKey val="0"/>
          <c:showVal val="1"/>
          <c:showCatName val="0"/>
          <c:showSerName val="0"/>
          <c:showPercent val="0"/>
          <c:showBubbleSize val="0"/>
        </c:dLbls>
        <c:gapWidth val="182"/>
        <c:axId val="77396367"/>
        <c:axId val="77383887"/>
      </c:barChart>
      <c:catAx>
        <c:axId val="77396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83887"/>
        <c:crosses val="autoZero"/>
        <c:auto val="1"/>
        <c:lblAlgn val="ctr"/>
        <c:lblOffset val="100"/>
        <c:noMultiLvlLbl val="0"/>
      </c:catAx>
      <c:valAx>
        <c:axId val="77383887"/>
        <c:scaling>
          <c:orientation val="minMax"/>
        </c:scaling>
        <c:delete val="1"/>
        <c:axPos val="b"/>
        <c:numFmt formatCode="_(* #,##0_);_(* \(#,##0\);_(* &quot;-&quot;??_);_(@_)" sourceLinked="1"/>
        <c:majorTickMark val="none"/>
        <c:minorTickMark val="none"/>
        <c:tickLblPos val="nextTo"/>
        <c:crossAx val="77396367"/>
        <c:crosses val="autoZero"/>
        <c:crossBetween val="between"/>
      </c:valAx>
      <c:spPr>
        <a:noFill/>
        <a:ln>
          <a:noFill/>
        </a:ln>
        <a:effectLst/>
      </c:spPr>
    </c:plotArea>
    <c:legend>
      <c:legendPos val="t"/>
      <c:layout>
        <c:manualLayout>
          <c:xMode val="edge"/>
          <c:yMode val="edge"/>
          <c:x val="0.79556520778105966"/>
          <c:y val="5.2909011373578302E-4"/>
          <c:w val="0.20443479221894034"/>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Riau-checked-blmupdated.xlsx]DBH!PivotTable11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DBH!$AA$3:$AA$4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DBH!$Z$5:$Z$12</c:f>
              <c:strCache>
                <c:ptCount val="7"/>
                <c:pt idx="0">
                  <c:v>Kota Dumai</c:v>
                </c:pt>
                <c:pt idx="1">
                  <c:v>Kota Pekanbaru</c:v>
                </c:pt>
                <c:pt idx="2">
                  <c:v>Bengkalis</c:v>
                </c:pt>
                <c:pt idx="3">
                  <c:v>Rokan Hilir</c:v>
                </c:pt>
                <c:pt idx="4">
                  <c:v>Rokan Hulu</c:v>
                </c:pt>
                <c:pt idx="5">
                  <c:v>Siak</c:v>
                </c:pt>
                <c:pt idx="6">
                  <c:v>Kep. Meranti</c:v>
                </c:pt>
              </c:strCache>
            </c:strRef>
          </c:cat>
          <c:val>
            <c:numRef>
              <c:f>DBH!$AA$5:$AA$12</c:f>
              <c:numCache>
                <c:formatCode>_(* #,##0_);_(* \(#,##0\);_(* "-"??_);_(@_)</c:formatCode>
                <c:ptCount val="7"/>
                <c:pt idx="0">
                  <c:v>1418361</c:v>
                </c:pt>
                <c:pt idx="1">
                  <c:v>1418361</c:v>
                </c:pt>
                <c:pt idx="2">
                  <c:v>1418361</c:v>
                </c:pt>
                <c:pt idx="3">
                  <c:v>1418361</c:v>
                </c:pt>
                <c:pt idx="4">
                  <c:v>1418361</c:v>
                </c:pt>
                <c:pt idx="5">
                  <c:v>1418361</c:v>
                </c:pt>
                <c:pt idx="6">
                  <c:v>1418361</c:v>
                </c:pt>
              </c:numCache>
            </c:numRef>
          </c:val>
          <c:extLst>
            <c:ext xmlns:c16="http://schemas.microsoft.com/office/drawing/2014/chart" uri="{C3380CC4-5D6E-409C-BE32-E72D297353CC}">
              <c16:uniqueId val="{00000000-0745-42C5-B94E-59AC55E02EE3}"/>
            </c:ext>
          </c:extLst>
        </c:ser>
        <c:ser>
          <c:idx val="1"/>
          <c:order val="1"/>
          <c:tx>
            <c:strRef>
              <c:f>DBH!$AB$3:$AB$4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DBH!$Z$5:$Z$12</c:f>
              <c:strCache>
                <c:ptCount val="7"/>
                <c:pt idx="0">
                  <c:v>Kota Dumai</c:v>
                </c:pt>
                <c:pt idx="1">
                  <c:v>Kota Pekanbaru</c:v>
                </c:pt>
                <c:pt idx="2">
                  <c:v>Bengkalis</c:v>
                </c:pt>
                <c:pt idx="3">
                  <c:v>Rokan Hilir</c:v>
                </c:pt>
                <c:pt idx="4">
                  <c:v>Rokan Hulu</c:v>
                </c:pt>
                <c:pt idx="5">
                  <c:v>Siak</c:v>
                </c:pt>
                <c:pt idx="6">
                  <c:v>Kep. Meranti</c:v>
                </c:pt>
              </c:strCache>
            </c:strRef>
          </c:cat>
          <c:val>
            <c:numRef>
              <c:f>DBH!$AB$5:$AB$12</c:f>
              <c:numCache>
                <c:formatCode>_(* #,##0_);_(* \(#,##0\);_(* "-"??_);_(@_)</c:formatCode>
                <c:ptCount val="7"/>
                <c:pt idx="0">
                  <c:v>1128319</c:v>
                </c:pt>
                <c:pt idx="1">
                  <c:v>1128319</c:v>
                </c:pt>
                <c:pt idx="2">
                  <c:v>1128319</c:v>
                </c:pt>
                <c:pt idx="3">
                  <c:v>1128319</c:v>
                </c:pt>
                <c:pt idx="4">
                  <c:v>1128319</c:v>
                </c:pt>
                <c:pt idx="5">
                  <c:v>1128319</c:v>
                </c:pt>
                <c:pt idx="6">
                  <c:v>1128319</c:v>
                </c:pt>
              </c:numCache>
            </c:numRef>
          </c:val>
          <c:extLst>
            <c:ext xmlns:c16="http://schemas.microsoft.com/office/drawing/2014/chart" uri="{C3380CC4-5D6E-409C-BE32-E72D297353CC}">
              <c16:uniqueId val="{00000001-6BF5-49B6-BE2F-46280C2223CD}"/>
            </c:ext>
          </c:extLst>
        </c:ser>
        <c:ser>
          <c:idx val="2"/>
          <c:order val="2"/>
          <c:tx>
            <c:strRef>
              <c:f>DBH!$AC$3:$AC$4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DBH!$Z$5:$Z$12</c:f>
              <c:strCache>
                <c:ptCount val="7"/>
                <c:pt idx="0">
                  <c:v>Kota Dumai</c:v>
                </c:pt>
                <c:pt idx="1">
                  <c:v>Kota Pekanbaru</c:v>
                </c:pt>
                <c:pt idx="2">
                  <c:v>Bengkalis</c:v>
                </c:pt>
                <c:pt idx="3">
                  <c:v>Rokan Hilir</c:v>
                </c:pt>
                <c:pt idx="4">
                  <c:v>Rokan Hulu</c:v>
                </c:pt>
                <c:pt idx="5">
                  <c:v>Siak</c:v>
                </c:pt>
                <c:pt idx="6">
                  <c:v>Kep. Meranti</c:v>
                </c:pt>
              </c:strCache>
            </c:strRef>
          </c:cat>
          <c:val>
            <c:numRef>
              <c:f>DBH!$AC$5:$AC$12</c:f>
              <c:numCache>
                <c:formatCode>_(* #,##0_);_(* \(#,##0\);_(* "-"??_);_(@_)</c:formatCode>
                <c:ptCount val="7"/>
                <c:pt idx="0">
                  <c:v>1958311</c:v>
                </c:pt>
                <c:pt idx="1">
                  <c:v>1958311</c:v>
                </c:pt>
                <c:pt idx="2">
                  <c:v>1958311</c:v>
                </c:pt>
                <c:pt idx="3">
                  <c:v>1958311</c:v>
                </c:pt>
                <c:pt idx="4">
                  <c:v>1958311</c:v>
                </c:pt>
                <c:pt idx="5">
                  <c:v>1958311</c:v>
                </c:pt>
                <c:pt idx="6">
                  <c:v>1958311</c:v>
                </c:pt>
              </c:numCache>
            </c:numRef>
          </c:val>
          <c:extLst>
            <c:ext xmlns:c16="http://schemas.microsoft.com/office/drawing/2014/chart" uri="{C3380CC4-5D6E-409C-BE32-E72D297353CC}">
              <c16:uniqueId val="{00000001-1B74-4ADC-BC0A-3276838CCC7F}"/>
            </c:ext>
          </c:extLst>
        </c:ser>
        <c:dLbls>
          <c:dLblPos val="inEnd"/>
          <c:showLegendKey val="0"/>
          <c:showVal val="1"/>
          <c:showCatName val="0"/>
          <c:showSerName val="0"/>
          <c:showPercent val="0"/>
          <c:showBubbleSize val="0"/>
        </c:dLbls>
        <c:gapWidth val="182"/>
        <c:axId val="2060330287"/>
        <c:axId val="2060319887"/>
      </c:barChart>
      <c:catAx>
        <c:axId val="206033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319887"/>
        <c:crosses val="autoZero"/>
        <c:auto val="1"/>
        <c:lblAlgn val="ctr"/>
        <c:lblOffset val="100"/>
        <c:noMultiLvlLbl val="0"/>
      </c:catAx>
      <c:valAx>
        <c:axId val="2060319887"/>
        <c:scaling>
          <c:orientation val="minMax"/>
        </c:scaling>
        <c:delete val="1"/>
        <c:axPos val="b"/>
        <c:numFmt formatCode="_(* #,##0_);_(* \(#,##0\);_(* &quot;-&quot;??_);_(@_)" sourceLinked="1"/>
        <c:majorTickMark val="none"/>
        <c:minorTickMark val="none"/>
        <c:tickLblPos val="nextTo"/>
        <c:crossAx val="2060330287"/>
        <c:crosses val="autoZero"/>
        <c:crossBetween val="between"/>
      </c:valAx>
      <c:spPr>
        <a:noFill/>
        <a:ln>
          <a:noFill/>
        </a:ln>
        <a:effectLst/>
      </c:spPr>
    </c:plotArea>
    <c:legend>
      <c:legendPos val="t"/>
      <c:layout>
        <c:manualLayout>
          <c:xMode val="edge"/>
          <c:yMode val="edge"/>
          <c:x val="0.79500292947903717"/>
          <c:y val="0"/>
          <c:w val="0.204997070520962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Riau-checked-blmupdated.xlsx]DBH!PivotTable12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DBH!$AF$3:$AF$4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DBH!$AE$5:$AE$12</c:f>
              <c:strCache>
                <c:ptCount val="7"/>
                <c:pt idx="0">
                  <c:v>Kota Dumai</c:v>
                </c:pt>
                <c:pt idx="1">
                  <c:v>Kota Pekanbaru</c:v>
                </c:pt>
                <c:pt idx="2">
                  <c:v>Bengkalis</c:v>
                </c:pt>
                <c:pt idx="3">
                  <c:v>Rokan Hilir</c:v>
                </c:pt>
                <c:pt idx="4">
                  <c:v>Rokan Hulu</c:v>
                </c:pt>
                <c:pt idx="5">
                  <c:v>Siak</c:v>
                </c:pt>
                <c:pt idx="6">
                  <c:v>Kep. Meranti</c:v>
                </c:pt>
              </c:strCache>
            </c:strRef>
          </c:cat>
          <c:val>
            <c:numRef>
              <c:f>DBH!$AF$5:$AF$12</c:f>
              <c:numCache>
                <c:formatCode>_(* #,##0_);_(* \(#,##0\);_(* "-"??_);_(@_)</c:formatCode>
                <c:ptCount val="7"/>
              </c:numCache>
            </c:numRef>
          </c:val>
          <c:extLst>
            <c:ext xmlns:c16="http://schemas.microsoft.com/office/drawing/2014/chart" uri="{C3380CC4-5D6E-409C-BE32-E72D297353CC}">
              <c16:uniqueId val="{00000000-7698-49A7-9A5B-E8BB25EAF0D4}"/>
            </c:ext>
          </c:extLst>
        </c:ser>
        <c:ser>
          <c:idx val="1"/>
          <c:order val="1"/>
          <c:tx>
            <c:strRef>
              <c:f>DBH!$AG$3:$AG$4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DBH!$AE$5:$AE$12</c:f>
              <c:strCache>
                <c:ptCount val="7"/>
                <c:pt idx="0">
                  <c:v>Kota Dumai</c:v>
                </c:pt>
                <c:pt idx="1">
                  <c:v>Kota Pekanbaru</c:v>
                </c:pt>
                <c:pt idx="2">
                  <c:v>Bengkalis</c:v>
                </c:pt>
                <c:pt idx="3">
                  <c:v>Rokan Hilir</c:v>
                </c:pt>
                <c:pt idx="4">
                  <c:v>Rokan Hulu</c:v>
                </c:pt>
                <c:pt idx="5">
                  <c:v>Siak</c:v>
                </c:pt>
                <c:pt idx="6">
                  <c:v>Kep. Meranti</c:v>
                </c:pt>
              </c:strCache>
            </c:strRef>
          </c:cat>
          <c:val>
            <c:numRef>
              <c:f>DBH!$AG$5:$AG$12</c:f>
              <c:numCache>
                <c:formatCode>_(* #,##0_);_(* \(#,##0\);_(* "-"??_);_(@_)</c:formatCode>
                <c:ptCount val="7"/>
              </c:numCache>
            </c:numRef>
          </c:val>
          <c:extLst>
            <c:ext xmlns:c16="http://schemas.microsoft.com/office/drawing/2014/chart" uri="{C3380CC4-5D6E-409C-BE32-E72D297353CC}">
              <c16:uniqueId val="{00000001-B4C5-4198-A31B-9E12E7A72F3F}"/>
            </c:ext>
          </c:extLst>
        </c:ser>
        <c:ser>
          <c:idx val="2"/>
          <c:order val="2"/>
          <c:tx>
            <c:strRef>
              <c:f>DBH!$AH$3:$AH$4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DBH!$AE$5:$AE$12</c:f>
              <c:strCache>
                <c:ptCount val="7"/>
                <c:pt idx="0">
                  <c:v>Kota Dumai</c:v>
                </c:pt>
                <c:pt idx="1">
                  <c:v>Kota Pekanbaru</c:v>
                </c:pt>
                <c:pt idx="2">
                  <c:v>Bengkalis</c:v>
                </c:pt>
                <c:pt idx="3">
                  <c:v>Rokan Hilir</c:v>
                </c:pt>
                <c:pt idx="4">
                  <c:v>Rokan Hulu</c:v>
                </c:pt>
                <c:pt idx="5">
                  <c:v>Siak</c:v>
                </c:pt>
                <c:pt idx="6">
                  <c:v>Kep. Meranti</c:v>
                </c:pt>
              </c:strCache>
            </c:strRef>
          </c:cat>
          <c:val>
            <c:numRef>
              <c:f>DBH!$AH$5:$AH$12</c:f>
              <c:numCache>
                <c:formatCode>_(* #,##0_);_(* \(#,##0\);_(* "-"??_);_(@_)</c:formatCode>
                <c:ptCount val="7"/>
              </c:numCache>
            </c:numRef>
          </c:val>
          <c:extLst>
            <c:ext xmlns:c16="http://schemas.microsoft.com/office/drawing/2014/chart" uri="{C3380CC4-5D6E-409C-BE32-E72D297353CC}">
              <c16:uniqueId val="{00000001-5CC8-4D78-9393-D11991CF869A}"/>
            </c:ext>
          </c:extLst>
        </c:ser>
        <c:dLbls>
          <c:dLblPos val="inEnd"/>
          <c:showLegendKey val="0"/>
          <c:showVal val="1"/>
          <c:showCatName val="0"/>
          <c:showSerName val="0"/>
          <c:showPercent val="0"/>
          <c:showBubbleSize val="0"/>
        </c:dLbls>
        <c:gapWidth val="182"/>
        <c:axId val="1920113455"/>
        <c:axId val="1920120943"/>
      </c:barChart>
      <c:catAx>
        <c:axId val="192011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920120943"/>
        <c:crosses val="autoZero"/>
        <c:auto val="1"/>
        <c:lblAlgn val="ctr"/>
        <c:lblOffset val="100"/>
        <c:noMultiLvlLbl val="0"/>
      </c:catAx>
      <c:valAx>
        <c:axId val="1920120943"/>
        <c:scaling>
          <c:orientation val="minMax"/>
        </c:scaling>
        <c:delete val="1"/>
        <c:axPos val="b"/>
        <c:numFmt formatCode="_(* #,##0_);_(* \(#,##0\);_(* &quot;-&quot;??_);_(@_)" sourceLinked="1"/>
        <c:majorTickMark val="none"/>
        <c:minorTickMark val="none"/>
        <c:tickLblPos val="nextTo"/>
        <c:crossAx val="1920113455"/>
        <c:crosses val="autoZero"/>
        <c:crossBetween val="between"/>
      </c:valAx>
      <c:spPr>
        <a:noFill/>
        <a:ln>
          <a:noFill/>
        </a:ln>
        <a:effectLst/>
      </c:spPr>
    </c:plotArea>
    <c:legend>
      <c:legendPos val="t"/>
      <c:layout>
        <c:manualLayout>
          <c:xMode val="edge"/>
          <c:yMode val="edge"/>
          <c:x val="0.79642966903699619"/>
          <c:y val="0"/>
          <c:w val="0.2035703309630037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Riau-checked-blmupdated.xlsx]IPM!PivotTable13</c:name>
    <c:fmtId val="6"/>
  </c:pivotSource>
  <c:chart>
    <c:autoTitleDeleted val="0"/>
    <c:pivotFmts>
      <c:pivotFmt>
        <c:idx val="0"/>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IPM!$B$5:$B$6</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IPM!$A$7:$A$14</c:f>
              <c:strCache>
                <c:ptCount val="7"/>
                <c:pt idx="0">
                  <c:v>Kota Dumai</c:v>
                </c:pt>
                <c:pt idx="1">
                  <c:v>Kota Pekanbaru</c:v>
                </c:pt>
                <c:pt idx="2">
                  <c:v>Bengkalis</c:v>
                </c:pt>
                <c:pt idx="3">
                  <c:v>Rokan Hilir</c:v>
                </c:pt>
                <c:pt idx="4">
                  <c:v>Rokan Hulu</c:v>
                </c:pt>
                <c:pt idx="5">
                  <c:v>Siak</c:v>
                </c:pt>
                <c:pt idx="6">
                  <c:v>Kep. Meranti</c:v>
                </c:pt>
              </c:strCache>
            </c:strRef>
          </c:cat>
          <c:val>
            <c:numRef>
              <c:f>IPM!$B$7:$B$14</c:f>
              <c:numCache>
                <c:formatCode>General</c:formatCode>
                <c:ptCount val="7"/>
                <c:pt idx="0">
                  <c:v>74.400000000000006</c:v>
                </c:pt>
                <c:pt idx="1">
                  <c:v>81.319999999999993</c:v>
                </c:pt>
                <c:pt idx="2">
                  <c:v>73.459999999999994</c:v>
                </c:pt>
                <c:pt idx="3">
                  <c:v>69.150000000000006</c:v>
                </c:pt>
                <c:pt idx="4">
                  <c:v>69.38</c:v>
                </c:pt>
                <c:pt idx="5">
                  <c:v>73.680000000000007</c:v>
                </c:pt>
                <c:pt idx="6">
                  <c:v>65.5</c:v>
                </c:pt>
              </c:numCache>
            </c:numRef>
          </c:val>
          <c:extLst>
            <c:ext xmlns:c16="http://schemas.microsoft.com/office/drawing/2014/chart" uri="{C3380CC4-5D6E-409C-BE32-E72D297353CC}">
              <c16:uniqueId val="{00000000-0BFC-461C-9339-84D56BA7ABAE}"/>
            </c:ext>
          </c:extLst>
        </c:ser>
        <c:ser>
          <c:idx val="1"/>
          <c:order val="1"/>
          <c:tx>
            <c:strRef>
              <c:f>IPM!$C$5:$C$6</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IPM!$A$7:$A$14</c:f>
              <c:strCache>
                <c:ptCount val="7"/>
                <c:pt idx="0">
                  <c:v>Kota Dumai</c:v>
                </c:pt>
                <c:pt idx="1">
                  <c:v>Kota Pekanbaru</c:v>
                </c:pt>
                <c:pt idx="2">
                  <c:v>Bengkalis</c:v>
                </c:pt>
                <c:pt idx="3">
                  <c:v>Rokan Hilir</c:v>
                </c:pt>
                <c:pt idx="4">
                  <c:v>Rokan Hulu</c:v>
                </c:pt>
                <c:pt idx="5">
                  <c:v>Siak</c:v>
                </c:pt>
                <c:pt idx="6">
                  <c:v>Kep. Meranti</c:v>
                </c:pt>
              </c:strCache>
            </c:strRef>
          </c:cat>
          <c:val>
            <c:numRef>
              <c:f>IPM!$C$7:$C$14</c:f>
              <c:numCache>
                <c:formatCode>General</c:formatCode>
                <c:ptCount val="7"/>
                <c:pt idx="0">
                  <c:v>74.75</c:v>
                </c:pt>
                <c:pt idx="1">
                  <c:v>81.58</c:v>
                </c:pt>
                <c:pt idx="2">
                  <c:v>73.58</c:v>
                </c:pt>
                <c:pt idx="3">
                  <c:v>69.34</c:v>
                </c:pt>
                <c:pt idx="4">
                  <c:v>69.67</c:v>
                </c:pt>
                <c:pt idx="5">
                  <c:v>73.98</c:v>
                </c:pt>
                <c:pt idx="6">
                  <c:v>65.7</c:v>
                </c:pt>
              </c:numCache>
            </c:numRef>
          </c:val>
          <c:extLst>
            <c:ext xmlns:c16="http://schemas.microsoft.com/office/drawing/2014/chart" uri="{C3380CC4-5D6E-409C-BE32-E72D297353CC}">
              <c16:uniqueId val="{00000001-9215-44AB-A753-DC2F6E339B4F}"/>
            </c:ext>
          </c:extLst>
        </c:ser>
        <c:ser>
          <c:idx val="2"/>
          <c:order val="2"/>
          <c:tx>
            <c:strRef>
              <c:f>IPM!$D$5:$D$6</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IPM!$A$7:$A$14</c:f>
              <c:strCache>
                <c:ptCount val="7"/>
                <c:pt idx="0">
                  <c:v>Kota Dumai</c:v>
                </c:pt>
                <c:pt idx="1">
                  <c:v>Kota Pekanbaru</c:v>
                </c:pt>
                <c:pt idx="2">
                  <c:v>Bengkalis</c:v>
                </c:pt>
                <c:pt idx="3">
                  <c:v>Rokan Hilir</c:v>
                </c:pt>
                <c:pt idx="4">
                  <c:v>Rokan Hulu</c:v>
                </c:pt>
                <c:pt idx="5">
                  <c:v>Siak</c:v>
                </c:pt>
                <c:pt idx="6">
                  <c:v>Kep. Meranti</c:v>
                </c:pt>
              </c:strCache>
            </c:strRef>
          </c:cat>
          <c:val>
            <c:numRef>
              <c:f>IPM!$D$7:$D$14</c:f>
              <c:numCache>
                <c:formatCode>General</c:formatCode>
                <c:ptCount val="7"/>
              </c:numCache>
            </c:numRef>
          </c:val>
          <c:extLst>
            <c:ext xmlns:c16="http://schemas.microsoft.com/office/drawing/2014/chart" uri="{C3380CC4-5D6E-409C-BE32-E72D297353CC}">
              <c16:uniqueId val="{00000001-BA63-4361-B71C-E0847AC89EF4}"/>
            </c:ext>
          </c:extLst>
        </c:ser>
        <c:dLbls>
          <c:dLblPos val="inEnd"/>
          <c:showLegendKey val="0"/>
          <c:showVal val="1"/>
          <c:showCatName val="0"/>
          <c:showSerName val="0"/>
          <c:showPercent val="0"/>
          <c:showBubbleSize val="0"/>
        </c:dLbls>
        <c:gapWidth val="80"/>
        <c:overlap val="25"/>
        <c:axId val="200959839"/>
        <c:axId val="200966495"/>
      </c:barChart>
      <c:catAx>
        <c:axId val="20095983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200966495"/>
        <c:crosses val="autoZero"/>
        <c:auto val="1"/>
        <c:lblAlgn val="ctr"/>
        <c:lblOffset val="100"/>
        <c:noMultiLvlLbl val="0"/>
      </c:catAx>
      <c:valAx>
        <c:axId val="200966495"/>
        <c:scaling>
          <c:orientation val="minMax"/>
        </c:scaling>
        <c:delete val="1"/>
        <c:axPos val="l"/>
        <c:numFmt formatCode="General" sourceLinked="1"/>
        <c:majorTickMark val="none"/>
        <c:minorTickMark val="none"/>
        <c:tickLblPos val="nextTo"/>
        <c:crossAx val="200959839"/>
        <c:crosses val="autoZero"/>
        <c:crossBetween val="between"/>
      </c:valAx>
      <c:spPr>
        <a:noFill/>
        <a:ln>
          <a:noFill/>
        </a:ln>
        <a:effectLst/>
      </c:spPr>
    </c:plotArea>
    <c:legend>
      <c:legendPos val="t"/>
      <c:layout>
        <c:manualLayout>
          <c:xMode val="edge"/>
          <c:yMode val="edge"/>
          <c:x val="0.89963994090193711"/>
          <c:y val="0"/>
          <c:w val="0.1003600590980628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Riau-checked-blmupdated.xlsx]Pengangguran!PivotTable6</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Pengangguran!$B$3:$B$4</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Pengangguran!$A$5:$A$12</c:f>
              <c:strCache>
                <c:ptCount val="7"/>
                <c:pt idx="0">
                  <c:v>Kota Dumai</c:v>
                </c:pt>
                <c:pt idx="1">
                  <c:v>Kota Pekanbaru</c:v>
                </c:pt>
                <c:pt idx="2">
                  <c:v>Bengkalis</c:v>
                </c:pt>
                <c:pt idx="3">
                  <c:v>Rokan Hilir</c:v>
                </c:pt>
                <c:pt idx="4">
                  <c:v>Rokan Hulu</c:v>
                </c:pt>
                <c:pt idx="5">
                  <c:v>Siak</c:v>
                </c:pt>
                <c:pt idx="6">
                  <c:v>Kep. Meranti</c:v>
                </c:pt>
              </c:strCache>
            </c:strRef>
          </c:cat>
          <c:val>
            <c:numRef>
              <c:f>Pengangguran!$B$5:$B$12</c:f>
              <c:numCache>
                <c:formatCode>_(* #,##0.00_);_(* \(#,##0.00\);_(* "-"??_);_(@_)</c:formatCode>
                <c:ptCount val="7"/>
                <c:pt idx="0">
                  <c:v>67.150000000000006</c:v>
                </c:pt>
                <c:pt idx="1">
                  <c:v>65.22</c:v>
                </c:pt>
                <c:pt idx="2">
                  <c:v>66</c:v>
                </c:pt>
                <c:pt idx="3">
                  <c:v>56.54</c:v>
                </c:pt>
                <c:pt idx="4">
                  <c:v>65.260000000000005</c:v>
                </c:pt>
                <c:pt idx="5">
                  <c:v>62.78</c:v>
                </c:pt>
                <c:pt idx="6">
                  <c:v>68.290000000000006</c:v>
                </c:pt>
              </c:numCache>
            </c:numRef>
          </c:val>
          <c:extLst>
            <c:ext xmlns:c16="http://schemas.microsoft.com/office/drawing/2014/chart" uri="{C3380CC4-5D6E-409C-BE32-E72D297353CC}">
              <c16:uniqueId val="{00000000-CEE9-4312-A7D0-0B1AC523C5CD}"/>
            </c:ext>
          </c:extLst>
        </c:ser>
        <c:ser>
          <c:idx val="1"/>
          <c:order val="1"/>
          <c:tx>
            <c:strRef>
              <c:f>Pengangguran!$C$3:$C$4</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Pengangguran!$A$5:$A$12</c:f>
              <c:strCache>
                <c:ptCount val="7"/>
                <c:pt idx="0">
                  <c:v>Kota Dumai</c:v>
                </c:pt>
                <c:pt idx="1">
                  <c:v>Kota Pekanbaru</c:v>
                </c:pt>
                <c:pt idx="2">
                  <c:v>Bengkalis</c:v>
                </c:pt>
                <c:pt idx="3">
                  <c:v>Rokan Hilir</c:v>
                </c:pt>
                <c:pt idx="4">
                  <c:v>Rokan Hulu</c:v>
                </c:pt>
                <c:pt idx="5">
                  <c:v>Siak</c:v>
                </c:pt>
                <c:pt idx="6">
                  <c:v>Kep. Meranti</c:v>
                </c:pt>
              </c:strCache>
            </c:strRef>
          </c:cat>
          <c:val>
            <c:numRef>
              <c:f>Pengangguran!$C$5:$C$12</c:f>
              <c:numCache>
                <c:formatCode>_(* #,##0.00_);_(* \(#,##0.00\);_(* "-"??_);_(@_)</c:formatCode>
                <c:ptCount val="7"/>
                <c:pt idx="0">
                  <c:v>64.91</c:v>
                </c:pt>
                <c:pt idx="1">
                  <c:v>61.61</c:v>
                </c:pt>
                <c:pt idx="2">
                  <c:v>66.760000000000005</c:v>
                </c:pt>
                <c:pt idx="3">
                  <c:v>60.74</c:v>
                </c:pt>
                <c:pt idx="4">
                  <c:v>66.5</c:v>
                </c:pt>
                <c:pt idx="5">
                  <c:v>64.69</c:v>
                </c:pt>
                <c:pt idx="6">
                  <c:v>65.599999999999994</c:v>
                </c:pt>
              </c:numCache>
            </c:numRef>
          </c:val>
          <c:extLst>
            <c:ext xmlns:c16="http://schemas.microsoft.com/office/drawing/2014/chart" uri="{C3380CC4-5D6E-409C-BE32-E72D297353CC}">
              <c16:uniqueId val="{00000001-2E0C-45AD-9B4A-22FB634C4299}"/>
            </c:ext>
          </c:extLst>
        </c:ser>
        <c:ser>
          <c:idx val="2"/>
          <c:order val="2"/>
          <c:tx>
            <c:strRef>
              <c:f>Pengangguran!$D$3:$D$4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Pengangguran!$A$5:$A$12</c:f>
              <c:strCache>
                <c:ptCount val="7"/>
                <c:pt idx="0">
                  <c:v>Kota Dumai</c:v>
                </c:pt>
                <c:pt idx="1">
                  <c:v>Kota Pekanbaru</c:v>
                </c:pt>
                <c:pt idx="2">
                  <c:v>Bengkalis</c:v>
                </c:pt>
                <c:pt idx="3">
                  <c:v>Rokan Hilir</c:v>
                </c:pt>
                <c:pt idx="4">
                  <c:v>Rokan Hulu</c:v>
                </c:pt>
                <c:pt idx="5">
                  <c:v>Siak</c:v>
                </c:pt>
                <c:pt idx="6">
                  <c:v>Kep. Meranti</c:v>
                </c:pt>
              </c:strCache>
            </c:strRef>
          </c:cat>
          <c:val>
            <c:numRef>
              <c:f>Pengangguran!$D$5:$D$12</c:f>
              <c:numCache>
                <c:formatCode>_(* #,##0.00_);_(* \(#,##0.00\);_(* "-"??_);_(@_)</c:formatCode>
                <c:ptCount val="7"/>
              </c:numCache>
            </c:numRef>
          </c:val>
          <c:extLst>
            <c:ext xmlns:c16="http://schemas.microsoft.com/office/drawing/2014/chart" uri="{C3380CC4-5D6E-409C-BE32-E72D297353CC}">
              <c16:uniqueId val="{00000001-6BF9-4B52-ACEE-3C1B857C28C5}"/>
            </c:ext>
          </c:extLst>
        </c:ser>
        <c:dLbls>
          <c:dLblPos val="inEnd"/>
          <c:showLegendKey val="0"/>
          <c:showVal val="1"/>
          <c:showCatName val="0"/>
          <c:showSerName val="0"/>
          <c:showPercent val="0"/>
          <c:showBubbleSize val="0"/>
        </c:dLbls>
        <c:gapWidth val="80"/>
        <c:overlap val="25"/>
        <c:axId val="1893184864"/>
        <c:axId val="1893195680"/>
      </c:barChart>
      <c:catAx>
        <c:axId val="18931848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893195680"/>
        <c:crosses val="autoZero"/>
        <c:auto val="1"/>
        <c:lblAlgn val="ctr"/>
        <c:lblOffset val="100"/>
        <c:noMultiLvlLbl val="0"/>
      </c:catAx>
      <c:valAx>
        <c:axId val="1893195680"/>
        <c:scaling>
          <c:orientation val="minMax"/>
        </c:scaling>
        <c:delete val="1"/>
        <c:axPos val="l"/>
        <c:numFmt formatCode="_(* #,##0.00_);_(* \(#,##0.00\);_(* &quot;-&quot;??_);_(@_)" sourceLinked="1"/>
        <c:majorTickMark val="none"/>
        <c:minorTickMark val="none"/>
        <c:tickLblPos val="nextTo"/>
        <c:crossAx val="1893184864"/>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8888888888881E-4"/>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IPM!$A$2</c:f>
              <c:strCache>
                <c:ptCount val="1"/>
                <c:pt idx="0">
                  <c:v>IPM (dalam %)</c:v>
                </c:pt>
              </c:strCache>
            </c:strRef>
          </c:tx>
          <c:spPr>
            <a:ln w="25400" cap="rnd">
              <a:solidFill>
                <a:schemeClr val="lt1"/>
              </a:solidFill>
              <a:round/>
            </a:ln>
            <a:effectLst>
              <a:outerShdw dist="25400" dir="2700000" algn="tl" rotWithShape="0">
                <a:schemeClr val="accent1"/>
              </a:outerShdw>
            </a:effectLst>
          </c:spPr>
          <c:marker>
            <c:symbol val="none"/>
          </c:marker>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1381944444444445"/>
                      <c:h val="0.27510444006999124"/>
                    </c:manualLayout>
                  </c15:layout>
                </c:ext>
                <c:ext xmlns:c16="http://schemas.microsoft.com/office/drawing/2014/chart" uri="{C3380CC4-5D6E-409C-BE32-E72D297353CC}">
                  <c16:uniqueId val="{00000002-51D3-410A-BC00-B19A76E75D6B}"/>
                </c:ext>
              </c:extLst>
            </c:dLbl>
            <c:dLbl>
              <c:idx val="1"/>
              <c:dLblPos val="ctr"/>
              <c:showLegendKey val="0"/>
              <c:showVal val="1"/>
              <c:showCatName val="0"/>
              <c:showSerName val="0"/>
              <c:showPercent val="0"/>
              <c:showBubbleSize val="0"/>
              <c:extLst>
                <c:ext xmlns:c15="http://schemas.microsoft.com/office/drawing/2012/chart" uri="{CE6537A1-D6FC-4f65-9D91-7224C49458BB}">
                  <c15:layout>
                    <c:manualLayout>
                      <c:w val="0.22770833333333335"/>
                      <c:h val="0.27510444006999124"/>
                    </c:manualLayout>
                  </c15:layout>
                </c:ext>
                <c:ext xmlns:c16="http://schemas.microsoft.com/office/drawing/2014/chart" uri="{C3380CC4-5D6E-409C-BE32-E72D297353CC}">
                  <c16:uniqueId val="{00000003-51D3-410A-BC00-B19A76E75D6B}"/>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IPM!$B$1:$C$1</c:f>
              <c:numCache>
                <c:formatCode>General</c:formatCode>
                <c:ptCount val="2"/>
                <c:pt idx="0">
                  <c:v>2020</c:v>
                </c:pt>
                <c:pt idx="1">
                  <c:v>2021</c:v>
                </c:pt>
              </c:numCache>
            </c:numRef>
          </c:cat>
          <c:val>
            <c:numRef>
              <c:f>IPM!$B$2:$C$2</c:f>
              <c:numCache>
                <c:formatCode>_(* #,##0.00_);_(* \(#,##0.00\);_(* "-"??_);_(@_)</c:formatCode>
                <c:ptCount val="2"/>
                <c:pt idx="0">
                  <c:v>72.412857142857149</c:v>
                </c:pt>
                <c:pt idx="1">
                  <c:v>72.657142857142858</c:v>
                </c:pt>
              </c:numCache>
            </c:numRef>
          </c:val>
          <c:smooth val="0"/>
          <c:extLst>
            <c:ext xmlns:c16="http://schemas.microsoft.com/office/drawing/2014/chart" uri="{C3380CC4-5D6E-409C-BE32-E72D297353CC}">
              <c16:uniqueId val="{00000000-51D3-410A-BC00-B19A76E75D6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724291023"/>
        <c:axId val="1724293519"/>
      </c:lineChart>
      <c:catAx>
        <c:axId val="1724291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724293519"/>
        <c:crosses val="autoZero"/>
        <c:auto val="1"/>
        <c:lblAlgn val="ctr"/>
        <c:lblOffset val="100"/>
        <c:noMultiLvlLbl val="0"/>
      </c:catAx>
      <c:valAx>
        <c:axId val="1724293519"/>
        <c:scaling>
          <c:orientation val="minMax"/>
        </c:scaling>
        <c:delete val="1"/>
        <c:axPos val="l"/>
        <c:numFmt formatCode="_(* #,##0.00_);_(* \(#,##0.00\);_(* &quot;-&quot;??_);_(@_)" sourceLinked="1"/>
        <c:majorTickMark val="none"/>
        <c:minorTickMark val="none"/>
        <c:tickLblPos val="nextTo"/>
        <c:crossAx val="172429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860017497813119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manualLayout>
          <c:layoutTarget val="inner"/>
          <c:xMode val="edge"/>
          <c:yMode val="edge"/>
          <c:x val="6.1111111111111109E-2"/>
          <c:y val="0.14881944444444445"/>
          <c:w val="0.87777777777777777"/>
          <c:h val="0.69008147419072619"/>
        </c:manualLayout>
      </c:layout>
      <c:lineChart>
        <c:grouping val="standard"/>
        <c:varyColors val="0"/>
        <c:ser>
          <c:idx val="0"/>
          <c:order val="0"/>
          <c:tx>
            <c:strRef>
              <c:f>IPM!$K$2</c:f>
              <c:strCache>
                <c:ptCount val="1"/>
                <c:pt idx="0">
                  <c:v>UHH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layout>
                <c:manualLayout>
                  <c:x val="-0.23304133858267717"/>
                  <c:y val="6.9447178477690923E-3"/>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715277777777775"/>
                    </c:manualLayout>
                  </c15:layout>
                </c:ext>
                <c:ext xmlns:c16="http://schemas.microsoft.com/office/drawing/2014/chart" uri="{C3380CC4-5D6E-409C-BE32-E72D297353CC}">
                  <c16:uniqueId val="{00000002-3529-4081-8C85-28A1007FAE22}"/>
                </c:ext>
              </c:extLst>
            </c:dLbl>
            <c:dLbl>
              <c:idx val="1"/>
              <c:layout>
                <c:manualLayout>
                  <c:x val="-8.9180446194225715E-2"/>
                  <c:y val="2.7340332456851278E-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02083333333333"/>
                    </c:manualLayout>
                  </c15:layout>
                </c:ext>
                <c:ext xmlns:c16="http://schemas.microsoft.com/office/drawing/2014/chart" uri="{C3380CC4-5D6E-409C-BE32-E72D297353CC}">
                  <c16:uniqueId val="{00000003-3529-4081-8C85-28A1007FAE22}"/>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IPM!$L$1:$M$1</c:f>
              <c:numCache>
                <c:formatCode>General</c:formatCode>
                <c:ptCount val="2"/>
                <c:pt idx="0">
                  <c:v>2020</c:v>
                </c:pt>
                <c:pt idx="1">
                  <c:v>2021</c:v>
                </c:pt>
              </c:numCache>
            </c:numRef>
          </c:cat>
          <c:val>
            <c:numRef>
              <c:f>IPM!$L$2:$M$2</c:f>
              <c:numCache>
                <c:formatCode>_(* #,##0.00_);_(* \(#,##0.00\);_(* "-"??_);_(@_)</c:formatCode>
                <c:ptCount val="2"/>
                <c:pt idx="0">
                  <c:v>70.517142857142872</c:v>
                </c:pt>
                <c:pt idx="1">
                  <c:v>70.587142857142865</c:v>
                </c:pt>
              </c:numCache>
            </c:numRef>
          </c:val>
          <c:smooth val="0"/>
          <c:extLst>
            <c:ext xmlns:c16="http://schemas.microsoft.com/office/drawing/2014/chart" uri="{C3380CC4-5D6E-409C-BE32-E72D297353CC}">
              <c16:uniqueId val="{00000000-3529-4081-8C85-28A1007FAE2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66499327"/>
        <c:axId val="1666517215"/>
      </c:lineChart>
      <c:catAx>
        <c:axId val="1666499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666517215"/>
        <c:crosses val="autoZero"/>
        <c:auto val="1"/>
        <c:lblAlgn val="ctr"/>
        <c:lblOffset val="100"/>
        <c:noMultiLvlLbl val="0"/>
      </c:catAx>
      <c:valAx>
        <c:axId val="1666517215"/>
        <c:scaling>
          <c:orientation val="minMax"/>
        </c:scaling>
        <c:delete val="1"/>
        <c:axPos val="l"/>
        <c:numFmt formatCode="_(* #,##0.00_);_(* \(#,##0.00\);_(* &quot;-&quot;??_);_(@_)" sourceLinked="1"/>
        <c:majorTickMark val="none"/>
        <c:minorTickMark val="none"/>
        <c:tickLblPos val="nextTo"/>
        <c:crossAx val="166649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779527559086722E-5"/>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IPM!$P$2</c:f>
              <c:strCache>
                <c:ptCount val="1"/>
                <c:pt idx="0">
                  <c:v>HLS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3830577427821523"/>
                      <c:h val="0.23104166666666665"/>
                    </c:manualLayout>
                  </c15:layout>
                </c:ext>
                <c:ext xmlns:c16="http://schemas.microsoft.com/office/drawing/2014/chart" uri="{C3380CC4-5D6E-409C-BE32-E72D297353CC}">
                  <c16:uniqueId val="{00000000-CF28-4CDF-AC17-8E33E74B94F6}"/>
                </c:ext>
              </c:extLst>
            </c:dLbl>
            <c:dLbl>
              <c:idx val="1"/>
              <c:layout>
                <c:manualLayout>
                  <c:x val="-0.13859755030621174"/>
                  <c:y val="-7.6388888888888895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216083552055993"/>
                      <c:h val="0.29354166666666665"/>
                    </c:manualLayout>
                  </c15:layout>
                </c:ext>
                <c:ext xmlns:c16="http://schemas.microsoft.com/office/drawing/2014/chart" uri="{C3380CC4-5D6E-409C-BE32-E72D297353CC}">
                  <c16:uniqueId val="{00000001-CF28-4CDF-AC17-8E33E74B94F6}"/>
                </c:ext>
              </c:extLst>
            </c:dLbl>
            <c:spPr>
              <a:solidFill>
                <a:schemeClr val="accent1"/>
              </a:solidFill>
              <a:ln>
                <a:noFill/>
              </a:ln>
              <a:effectLst/>
            </c:spPr>
            <c:txPr>
              <a:bodyPr rot="0" spcFirstLastPara="1" vertOverflow="ellipsis" vert="horz" wrap="square" anchor="ctr" anchorCtr="1"/>
              <a:lstStyle/>
              <a:p>
                <a:pPr>
                  <a:defRPr sz="14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IPM!$Q$1:$R$1</c:f>
              <c:numCache>
                <c:formatCode>General</c:formatCode>
                <c:ptCount val="2"/>
                <c:pt idx="0">
                  <c:v>2020</c:v>
                </c:pt>
                <c:pt idx="1">
                  <c:v>2021</c:v>
                </c:pt>
              </c:numCache>
            </c:numRef>
          </c:cat>
          <c:val>
            <c:numRef>
              <c:f>IPM!$Q$2:$R$2</c:f>
              <c:numCache>
                <c:formatCode>_(* #,##0.00_);_(* \(#,##0.00\);_(* "-"??_);_(@_)</c:formatCode>
                <c:ptCount val="2"/>
                <c:pt idx="0">
                  <c:v>13.232857142857142</c:v>
                </c:pt>
                <c:pt idx="1">
                  <c:v>13.284285714285714</c:v>
                </c:pt>
              </c:numCache>
            </c:numRef>
          </c:val>
          <c:smooth val="0"/>
          <c:extLst>
            <c:ext xmlns:c16="http://schemas.microsoft.com/office/drawing/2014/chart" uri="{C3380CC4-5D6E-409C-BE32-E72D297353CC}">
              <c16:uniqueId val="{00000002-CF28-4CDF-AC17-8E33E74B94F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6576639"/>
        <c:axId val="1676582463"/>
      </c:lineChart>
      <c:catAx>
        <c:axId val="1676576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30" baseline="0">
                <a:solidFill>
                  <a:schemeClr val="lt1"/>
                </a:solidFill>
                <a:latin typeface="+mn-lt"/>
                <a:ea typeface="+mn-ea"/>
                <a:cs typeface="+mn-cs"/>
              </a:defRPr>
            </a:pPr>
            <a:endParaRPr lang="id-ID"/>
          </a:p>
        </c:txPr>
        <c:crossAx val="1676582463"/>
        <c:crosses val="autoZero"/>
        <c:auto val="1"/>
        <c:lblAlgn val="ctr"/>
        <c:lblOffset val="100"/>
        <c:noMultiLvlLbl val="0"/>
      </c:catAx>
      <c:valAx>
        <c:axId val="1676582463"/>
        <c:scaling>
          <c:orientation val="minMax"/>
        </c:scaling>
        <c:delete val="1"/>
        <c:axPos val="l"/>
        <c:numFmt formatCode="_(* #,##0.00_);_(* \(#,##0.00\);_(* &quot;-&quot;??_);_(@_)" sourceLinked="1"/>
        <c:majorTickMark val="none"/>
        <c:minorTickMark val="none"/>
        <c:tickLblPos val="nextTo"/>
        <c:crossAx val="167657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cap="none" baseline="0"/>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Riau-checked-blmupdated.xlsx]DAK_Fisik_Pengsn!PivotTable3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3888888888888884E-2"/>
          <c:w val="0.80340591679068385"/>
          <c:h val="0.90555555555555556"/>
        </c:manualLayout>
      </c:layout>
      <c:barChart>
        <c:barDir val="bar"/>
        <c:grouping val="clustered"/>
        <c:varyColors val="0"/>
        <c:ser>
          <c:idx val="0"/>
          <c:order val="0"/>
          <c:tx>
            <c:strRef>
              <c:f>DAK_Fisik_Pengsn!$B$3:$B$4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DAK_Fisik_Pengsn!$A$5:$A$12</c:f>
              <c:strCache>
                <c:ptCount val="7"/>
                <c:pt idx="0">
                  <c:v>Kota Dumai</c:v>
                </c:pt>
                <c:pt idx="1">
                  <c:v>Kota Pekanbaru</c:v>
                </c:pt>
                <c:pt idx="2">
                  <c:v>Bengkalis</c:v>
                </c:pt>
                <c:pt idx="3">
                  <c:v>Rokan Hilir</c:v>
                </c:pt>
                <c:pt idx="4">
                  <c:v>Rokan Hulu</c:v>
                </c:pt>
                <c:pt idx="5">
                  <c:v>Siak</c:v>
                </c:pt>
                <c:pt idx="6">
                  <c:v>Kep. Meranti</c:v>
                </c:pt>
              </c:strCache>
            </c:strRef>
          </c:cat>
          <c:val>
            <c:numRef>
              <c:f>DAK_Fisik_Pengsn!$B$5:$B$12</c:f>
              <c:numCache>
                <c:formatCode>_(* #,##0_);_(* \(#,##0\);_(* "-"??_);_(@_)</c:formatCode>
                <c:ptCount val="7"/>
                <c:pt idx="0">
                  <c:v>26823648</c:v>
                </c:pt>
                <c:pt idx="1">
                  <c:v>10773819</c:v>
                </c:pt>
                <c:pt idx="2">
                  <c:v>5143361</c:v>
                </c:pt>
                <c:pt idx="3">
                  <c:v>36685338</c:v>
                </c:pt>
                <c:pt idx="4">
                  <c:v>20072056</c:v>
                </c:pt>
                <c:pt idx="5">
                  <c:v>26959018</c:v>
                </c:pt>
                <c:pt idx="6">
                  <c:v>27977356</c:v>
                </c:pt>
              </c:numCache>
            </c:numRef>
          </c:val>
          <c:extLst>
            <c:ext xmlns:c16="http://schemas.microsoft.com/office/drawing/2014/chart" uri="{C3380CC4-5D6E-409C-BE32-E72D297353CC}">
              <c16:uniqueId val="{00000000-FEC0-46F1-99A7-CA558BD0278B}"/>
            </c:ext>
          </c:extLst>
        </c:ser>
        <c:ser>
          <c:idx val="1"/>
          <c:order val="1"/>
          <c:tx>
            <c:strRef>
              <c:f>DAK_Fisik_Pengsn!$C$3:$C$4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DAK_Fisik_Pengsn!$A$5:$A$12</c:f>
              <c:strCache>
                <c:ptCount val="7"/>
                <c:pt idx="0">
                  <c:v>Kota Dumai</c:v>
                </c:pt>
                <c:pt idx="1">
                  <c:v>Kota Pekanbaru</c:v>
                </c:pt>
                <c:pt idx="2">
                  <c:v>Bengkalis</c:v>
                </c:pt>
                <c:pt idx="3">
                  <c:v>Rokan Hilir</c:v>
                </c:pt>
                <c:pt idx="4">
                  <c:v>Rokan Hulu</c:v>
                </c:pt>
                <c:pt idx="5">
                  <c:v>Siak</c:v>
                </c:pt>
                <c:pt idx="6">
                  <c:v>Kep. Meranti</c:v>
                </c:pt>
              </c:strCache>
            </c:strRef>
          </c:cat>
          <c:val>
            <c:numRef>
              <c:f>DAK_Fisik_Pengsn!$C$5:$C$12</c:f>
              <c:numCache>
                <c:formatCode>_(* #,##0_);_(* \(#,##0\);_(* "-"??_);_(@_)</c:formatCode>
                <c:ptCount val="7"/>
                <c:pt idx="0">
                  <c:v>49432233</c:v>
                </c:pt>
                <c:pt idx="1">
                  <c:v>12450915</c:v>
                </c:pt>
                <c:pt idx="2">
                  <c:v>21265605</c:v>
                </c:pt>
                <c:pt idx="3">
                  <c:v>62592823</c:v>
                </c:pt>
                <c:pt idx="4">
                  <c:v>28442330</c:v>
                </c:pt>
                <c:pt idx="5">
                  <c:v>29324268</c:v>
                </c:pt>
                <c:pt idx="6">
                  <c:v>39248708</c:v>
                </c:pt>
              </c:numCache>
            </c:numRef>
          </c:val>
          <c:extLst>
            <c:ext xmlns:c16="http://schemas.microsoft.com/office/drawing/2014/chart" uri="{C3380CC4-5D6E-409C-BE32-E72D297353CC}">
              <c16:uniqueId val="{00000001-2AF8-4167-8E13-66FCEFF67F18}"/>
            </c:ext>
          </c:extLst>
        </c:ser>
        <c:ser>
          <c:idx val="2"/>
          <c:order val="2"/>
          <c:tx>
            <c:strRef>
              <c:f>DAK_Fisik_Pengsn!$D$3:$D$4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DAK_Fisik_Pengsn!$A$5:$A$12</c:f>
              <c:strCache>
                <c:ptCount val="7"/>
                <c:pt idx="0">
                  <c:v>Kota Dumai</c:v>
                </c:pt>
                <c:pt idx="1">
                  <c:v>Kota Pekanbaru</c:v>
                </c:pt>
                <c:pt idx="2">
                  <c:v>Bengkalis</c:v>
                </c:pt>
                <c:pt idx="3">
                  <c:v>Rokan Hilir</c:v>
                </c:pt>
                <c:pt idx="4">
                  <c:v>Rokan Hulu</c:v>
                </c:pt>
                <c:pt idx="5">
                  <c:v>Siak</c:v>
                </c:pt>
                <c:pt idx="6">
                  <c:v>Kep. Meranti</c:v>
                </c:pt>
              </c:strCache>
            </c:strRef>
          </c:cat>
          <c:val>
            <c:numRef>
              <c:f>DAK_Fisik_Pengsn!$D$5:$D$12</c:f>
              <c:numCache>
                <c:formatCode>_(* #,##0_);_(* \(#,##0\);_(* "-"??_);_(@_)</c:formatCode>
                <c:ptCount val="7"/>
                <c:pt idx="0">
                  <c:v>0</c:v>
                </c:pt>
                <c:pt idx="1">
                  <c:v>0</c:v>
                </c:pt>
                <c:pt idx="2">
                  <c:v>0</c:v>
                </c:pt>
                <c:pt idx="3">
                  <c:v>26276306</c:v>
                </c:pt>
                <c:pt idx="4">
                  <c:v>0</c:v>
                </c:pt>
                <c:pt idx="5">
                  <c:v>0</c:v>
                </c:pt>
                <c:pt idx="6">
                  <c:v>0</c:v>
                </c:pt>
              </c:numCache>
            </c:numRef>
          </c:val>
          <c:extLst>
            <c:ext xmlns:c16="http://schemas.microsoft.com/office/drawing/2014/chart" uri="{C3380CC4-5D6E-409C-BE32-E72D297353CC}">
              <c16:uniqueId val="{00000001-23A3-4756-A8B1-3E3B083BBDAD}"/>
            </c:ext>
          </c:extLst>
        </c:ser>
        <c:dLbls>
          <c:dLblPos val="inEnd"/>
          <c:showLegendKey val="0"/>
          <c:showVal val="1"/>
          <c:showCatName val="0"/>
          <c:showSerName val="0"/>
          <c:showPercent val="0"/>
          <c:showBubbleSize val="0"/>
        </c:dLbls>
        <c:gapWidth val="182"/>
        <c:axId val="2060261647"/>
        <c:axId val="2060247919"/>
      </c:barChart>
      <c:catAx>
        <c:axId val="206026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47919"/>
        <c:crosses val="autoZero"/>
        <c:auto val="1"/>
        <c:lblAlgn val="ctr"/>
        <c:lblOffset val="100"/>
        <c:noMultiLvlLbl val="0"/>
      </c:catAx>
      <c:valAx>
        <c:axId val="2060247919"/>
        <c:scaling>
          <c:orientation val="minMax"/>
        </c:scaling>
        <c:delete val="1"/>
        <c:axPos val="b"/>
        <c:numFmt formatCode="_(* #,##0_);_(* \(#,##0\);_(* &quot;-&quot;??_);_(@_)" sourceLinked="1"/>
        <c:majorTickMark val="none"/>
        <c:minorTickMark val="none"/>
        <c:tickLblPos val="nextTo"/>
        <c:crossAx val="2060261647"/>
        <c:crosses val="autoZero"/>
        <c:crossBetween val="between"/>
      </c:valAx>
      <c:spPr>
        <a:noFill/>
        <a:ln>
          <a:noFill/>
        </a:ln>
        <a:effectLst/>
      </c:spPr>
    </c:plotArea>
    <c:legend>
      <c:legendPos val="t"/>
      <c:layout>
        <c:manualLayout>
          <c:xMode val="edge"/>
          <c:yMode val="edge"/>
          <c:x val="0.79560820375245822"/>
          <c:y val="6.6141732283464582E-4"/>
          <c:w val="0.2043917962475417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526684164479438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IPM!$U$2</c:f>
              <c:strCache>
                <c:ptCount val="1"/>
                <c:pt idx="0">
                  <c:v>RLS (tahun)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IPM!$V$1:$W$1</c:f>
              <c:numCache>
                <c:formatCode>General</c:formatCode>
                <c:ptCount val="2"/>
                <c:pt idx="0">
                  <c:v>2020</c:v>
                </c:pt>
                <c:pt idx="1">
                  <c:v>2021</c:v>
                </c:pt>
              </c:numCache>
            </c:numRef>
          </c:cat>
          <c:val>
            <c:numRef>
              <c:f>IPM!$V$2:$W$2</c:f>
              <c:numCache>
                <c:formatCode>_(* #,##0.00_);_(* \(#,##0.00\);_(* "-"??_);_(@_)</c:formatCode>
                <c:ptCount val="2"/>
                <c:pt idx="0">
                  <c:v>9.3485714285714288</c:v>
                </c:pt>
                <c:pt idx="1">
                  <c:v>9.4657142857142862</c:v>
                </c:pt>
              </c:numCache>
            </c:numRef>
          </c:val>
          <c:smooth val="0"/>
          <c:extLst>
            <c:ext xmlns:c16="http://schemas.microsoft.com/office/drawing/2014/chart" uri="{C3380CC4-5D6E-409C-BE32-E72D297353CC}">
              <c16:uniqueId val="{00000000-C510-444D-9B7D-4E9100B6A37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6589951"/>
        <c:axId val="1676582879"/>
      </c:lineChart>
      <c:catAx>
        <c:axId val="1676589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676582879"/>
        <c:crosses val="autoZero"/>
        <c:auto val="1"/>
        <c:lblAlgn val="ctr"/>
        <c:lblOffset val="100"/>
        <c:noMultiLvlLbl val="0"/>
      </c:catAx>
      <c:valAx>
        <c:axId val="1676582879"/>
        <c:scaling>
          <c:orientation val="minMax"/>
        </c:scaling>
        <c:delete val="1"/>
        <c:axPos val="l"/>
        <c:numFmt formatCode="_(* #,##0.00_);_(* \(#,##0.00\);_(* &quot;-&quot;??_);_(@_)" sourceLinked="1"/>
        <c:majorTickMark val="none"/>
        <c:minorTickMark val="none"/>
        <c:tickLblPos val="nextTo"/>
        <c:crossAx val="167658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7.7777777777778099E-4"/>
          <c:y val="0"/>
        </c:manualLayout>
      </c:layout>
      <c:overlay val="0"/>
      <c:spPr>
        <a:solidFill>
          <a:schemeClr val="accent2"/>
        </a:solidFill>
        <a:ln>
          <a:noFill/>
        </a:ln>
        <a:effectLst/>
      </c:spPr>
      <c:txPr>
        <a:bodyPr rot="0" spcFirstLastPara="1" vertOverflow="ellipsis" vert="horz" wrap="square" anchor="ctr" anchorCtr="1"/>
        <a:lstStyle/>
        <a:p>
          <a:pPr>
            <a:defRPr sz="115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IPM!$Z$2</c:f>
              <c:strCache>
                <c:ptCount val="1"/>
                <c:pt idx="0">
                  <c:v>Pengeluaran per Kapita (Rp 000)</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IPM!$AA$1:$AB$1</c:f>
              <c:numCache>
                <c:formatCode>General</c:formatCode>
                <c:ptCount val="2"/>
                <c:pt idx="0">
                  <c:v>2020</c:v>
                </c:pt>
                <c:pt idx="1">
                  <c:v>2021</c:v>
                </c:pt>
              </c:numCache>
            </c:numRef>
          </c:cat>
          <c:val>
            <c:numRef>
              <c:f>IPM!$AA$2:$AB$2</c:f>
              <c:numCache>
                <c:formatCode>_(* #,##0_);_(* \(#,##0\);_(* "-"??_);_(@_)</c:formatCode>
                <c:ptCount val="2"/>
                <c:pt idx="0">
                  <c:v>10834.285714285714</c:v>
                </c:pt>
                <c:pt idx="1">
                  <c:v>10857.571428571429</c:v>
                </c:pt>
              </c:numCache>
            </c:numRef>
          </c:val>
          <c:smooth val="0"/>
          <c:extLst>
            <c:ext xmlns:c16="http://schemas.microsoft.com/office/drawing/2014/chart" uri="{C3380CC4-5D6E-409C-BE32-E72D297353CC}">
              <c16:uniqueId val="{00000000-AA87-4697-96A3-AB34B37B042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74429903"/>
        <c:axId val="1674451119"/>
      </c:lineChart>
      <c:catAx>
        <c:axId val="1674429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674451119"/>
        <c:crosses val="autoZero"/>
        <c:auto val="1"/>
        <c:lblAlgn val="ctr"/>
        <c:lblOffset val="100"/>
        <c:noMultiLvlLbl val="0"/>
      </c:catAx>
      <c:valAx>
        <c:axId val="1674451119"/>
        <c:scaling>
          <c:orientation val="minMax"/>
        </c:scaling>
        <c:delete val="1"/>
        <c:axPos val="l"/>
        <c:numFmt formatCode="_(* #,##0_);_(* \(#,##0\);_(* &quot;-&quot;??_);_(@_)" sourceLinked="1"/>
        <c:majorTickMark val="none"/>
        <c:minorTickMark val="none"/>
        <c:tickLblPos val="nextTo"/>
        <c:crossAx val="167442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Riau-checked-blmupdated.xlsx]Pengangguran!PivotTable7</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Pengangguran!$G$3:$G$4</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Pengangguran!$F$5:$F$12</c:f>
              <c:strCache>
                <c:ptCount val="7"/>
                <c:pt idx="0">
                  <c:v>Kota Dumai</c:v>
                </c:pt>
                <c:pt idx="1">
                  <c:v>Kota Pekanbaru</c:v>
                </c:pt>
                <c:pt idx="2">
                  <c:v>Bengkalis</c:v>
                </c:pt>
                <c:pt idx="3">
                  <c:v>Rokan Hilir</c:v>
                </c:pt>
                <c:pt idx="4">
                  <c:v>Rokan Hulu</c:v>
                </c:pt>
                <c:pt idx="5">
                  <c:v>Siak</c:v>
                </c:pt>
                <c:pt idx="6">
                  <c:v>Kep. Meranti</c:v>
                </c:pt>
              </c:strCache>
            </c:strRef>
          </c:cat>
          <c:val>
            <c:numRef>
              <c:f>Pengangguran!$G$5:$G$12</c:f>
              <c:numCache>
                <c:formatCode>_(* #,##0.00_);_(* \(#,##0.00\);_(* "-"??_);_(@_)</c:formatCode>
                <c:ptCount val="7"/>
                <c:pt idx="0">
                  <c:v>8.19</c:v>
                </c:pt>
                <c:pt idx="1">
                  <c:v>8.56</c:v>
                </c:pt>
                <c:pt idx="2">
                  <c:v>9.31</c:v>
                </c:pt>
                <c:pt idx="3">
                  <c:v>4.8</c:v>
                </c:pt>
                <c:pt idx="4">
                  <c:v>4.42</c:v>
                </c:pt>
                <c:pt idx="5">
                  <c:v>5.8</c:v>
                </c:pt>
                <c:pt idx="6">
                  <c:v>7.94</c:v>
                </c:pt>
              </c:numCache>
            </c:numRef>
          </c:val>
          <c:extLst>
            <c:ext xmlns:c16="http://schemas.microsoft.com/office/drawing/2014/chart" uri="{C3380CC4-5D6E-409C-BE32-E72D297353CC}">
              <c16:uniqueId val="{00000000-D510-4D6C-8065-A03C5E670DE6}"/>
            </c:ext>
          </c:extLst>
        </c:ser>
        <c:ser>
          <c:idx val="1"/>
          <c:order val="1"/>
          <c:tx>
            <c:strRef>
              <c:f>Pengangguran!$H$3:$H$4</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Pengangguran!$F$5:$F$12</c:f>
              <c:strCache>
                <c:ptCount val="7"/>
                <c:pt idx="0">
                  <c:v>Kota Dumai</c:v>
                </c:pt>
                <c:pt idx="1">
                  <c:v>Kota Pekanbaru</c:v>
                </c:pt>
                <c:pt idx="2">
                  <c:v>Bengkalis</c:v>
                </c:pt>
                <c:pt idx="3">
                  <c:v>Rokan Hilir</c:v>
                </c:pt>
                <c:pt idx="4">
                  <c:v>Rokan Hulu</c:v>
                </c:pt>
                <c:pt idx="5">
                  <c:v>Siak</c:v>
                </c:pt>
                <c:pt idx="6">
                  <c:v>Kep. Meranti</c:v>
                </c:pt>
              </c:strCache>
            </c:strRef>
          </c:cat>
          <c:val>
            <c:numRef>
              <c:f>Pengangguran!$H$5:$H$12</c:f>
              <c:numCache>
                <c:formatCode>_(* #,##0.00_);_(* \(#,##0.00\);_(* "-"??_);_(@_)</c:formatCode>
                <c:ptCount val="7"/>
                <c:pt idx="0">
                  <c:v>6.29</c:v>
                </c:pt>
                <c:pt idx="1">
                  <c:v>8.2899999999999991</c:v>
                </c:pt>
                <c:pt idx="2">
                  <c:v>6.63</c:v>
                </c:pt>
                <c:pt idx="3">
                  <c:v>3.25</c:v>
                </c:pt>
                <c:pt idx="4">
                  <c:v>2.25</c:v>
                </c:pt>
                <c:pt idx="5">
                  <c:v>4.34</c:v>
                </c:pt>
                <c:pt idx="6">
                  <c:v>4.43</c:v>
                </c:pt>
              </c:numCache>
            </c:numRef>
          </c:val>
          <c:extLst>
            <c:ext xmlns:c16="http://schemas.microsoft.com/office/drawing/2014/chart" uri="{C3380CC4-5D6E-409C-BE32-E72D297353CC}">
              <c16:uniqueId val="{00000001-2733-412A-A4EA-A4E7112FA489}"/>
            </c:ext>
          </c:extLst>
        </c:ser>
        <c:ser>
          <c:idx val="2"/>
          <c:order val="2"/>
          <c:tx>
            <c:strRef>
              <c:f>Pengangguran!$I$3:$I$4</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Pengangguran!$F$5:$F$12</c:f>
              <c:strCache>
                <c:ptCount val="7"/>
                <c:pt idx="0">
                  <c:v>Kota Dumai</c:v>
                </c:pt>
                <c:pt idx="1">
                  <c:v>Kota Pekanbaru</c:v>
                </c:pt>
                <c:pt idx="2">
                  <c:v>Bengkalis</c:v>
                </c:pt>
                <c:pt idx="3">
                  <c:v>Rokan Hilir</c:v>
                </c:pt>
                <c:pt idx="4">
                  <c:v>Rokan Hulu</c:v>
                </c:pt>
                <c:pt idx="5">
                  <c:v>Siak</c:v>
                </c:pt>
                <c:pt idx="6">
                  <c:v>Kep. Meranti</c:v>
                </c:pt>
              </c:strCache>
            </c:strRef>
          </c:cat>
          <c:val>
            <c:numRef>
              <c:f>Pengangguran!$I$5:$I$12</c:f>
              <c:numCache>
                <c:formatCode>_(* #,##0.00_);_(* \(#,##0.00\);_(* "-"??_);_(@_)</c:formatCode>
                <c:ptCount val="7"/>
              </c:numCache>
            </c:numRef>
          </c:val>
          <c:extLst>
            <c:ext xmlns:c16="http://schemas.microsoft.com/office/drawing/2014/chart" uri="{C3380CC4-5D6E-409C-BE32-E72D297353CC}">
              <c16:uniqueId val="{00000001-D6D8-4254-B5BC-60868530CF5F}"/>
            </c:ext>
          </c:extLst>
        </c:ser>
        <c:dLbls>
          <c:dLblPos val="outEnd"/>
          <c:showLegendKey val="0"/>
          <c:showVal val="1"/>
          <c:showCatName val="0"/>
          <c:showSerName val="0"/>
          <c:showPercent val="0"/>
          <c:showBubbleSize val="0"/>
        </c:dLbls>
        <c:gapWidth val="80"/>
        <c:overlap val="25"/>
        <c:axId val="1666520959"/>
        <c:axId val="1666500159"/>
      </c:barChart>
      <c:catAx>
        <c:axId val="166652095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666500159"/>
        <c:crosses val="autoZero"/>
        <c:auto val="1"/>
        <c:lblAlgn val="ctr"/>
        <c:lblOffset val="100"/>
        <c:noMultiLvlLbl val="0"/>
      </c:catAx>
      <c:valAx>
        <c:axId val="1666500159"/>
        <c:scaling>
          <c:orientation val="minMax"/>
        </c:scaling>
        <c:delete val="1"/>
        <c:axPos val="l"/>
        <c:majorGridlines>
          <c:spPr>
            <a:ln w="9525" cap="flat" cmpd="sng" algn="ctr">
              <a:solidFill>
                <a:schemeClr val="tx1">
                  <a:lumMod val="5000"/>
                  <a:lumOff val="95000"/>
                </a:schemeClr>
              </a:solidFill>
              <a:round/>
            </a:ln>
            <a:effectLst/>
          </c:spPr>
        </c:majorGridlines>
        <c:numFmt formatCode="_(* #,##0.00_);_(* \(#,##0.00\);_(* &quot;-&quot;??_);_(@_)" sourceLinked="1"/>
        <c:majorTickMark val="none"/>
        <c:minorTickMark val="none"/>
        <c:tickLblPos val="nextTo"/>
        <c:crossAx val="1666520959"/>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Riau-checked-blmupdated.xlsx]DAK_Fisik_Afirm!PivotTable4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7.2222222222222215E-2"/>
          <c:w val="0.80340591679068385"/>
          <c:h val="0.89722222222222214"/>
        </c:manualLayout>
      </c:layout>
      <c:barChart>
        <c:barDir val="bar"/>
        <c:grouping val="clustered"/>
        <c:varyColors val="0"/>
        <c:ser>
          <c:idx val="0"/>
          <c:order val="0"/>
          <c:tx>
            <c:strRef>
              <c:f>DAK_Fisik_Afirm!$B$3:$B$4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DAK_Fisik_Afirm!$A$5:$A$12</c:f>
              <c:strCache>
                <c:ptCount val="7"/>
                <c:pt idx="0">
                  <c:v>Kota Dumai</c:v>
                </c:pt>
                <c:pt idx="1">
                  <c:v>Kota Pekanbaru</c:v>
                </c:pt>
                <c:pt idx="2">
                  <c:v>Bengkalis</c:v>
                </c:pt>
                <c:pt idx="3">
                  <c:v>Rokan Hilir</c:v>
                </c:pt>
                <c:pt idx="4">
                  <c:v>Rokan Hulu</c:v>
                </c:pt>
                <c:pt idx="5">
                  <c:v>Siak</c:v>
                </c:pt>
                <c:pt idx="6">
                  <c:v>Kep. Meranti</c:v>
                </c:pt>
              </c:strCache>
            </c:strRef>
          </c:cat>
          <c:val>
            <c:numRef>
              <c:f>DAK_Fisik_Afirm!$B$5:$B$12</c:f>
              <c:numCache>
                <c:formatCode>_(* #,##0_);_(* \(#,##0\);_(* "-"??_);_(@_)</c:formatCode>
                <c:ptCount val="7"/>
                <c:pt idx="0">
                  <c:v>28741022</c:v>
                </c:pt>
                <c:pt idx="1">
                  <c:v>0</c:v>
                </c:pt>
                <c:pt idx="2">
                  <c:v>19698986</c:v>
                </c:pt>
                <c:pt idx="3">
                  <c:v>43683344</c:v>
                </c:pt>
                <c:pt idx="4">
                  <c:v>0</c:v>
                </c:pt>
                <c:pt idx="5">
                  <c:v>0</c:v>
                </c:pt>
                <c:pt idx="6">
                  <c:v>52083873</c:v>
                </c:pt>
              </c:numCache>
            </c:numRef>
          </c:val>
          <c:extLst>
            <c:ext xmlns:c16="http://schemas.microsoft.com/office/drawing/2014/chart" uri="{C3380CC4-5D6E-409C-BE32-E72D297353CC}">
              <c16:uniqueId val="{00000000-AEBF-4A0C-B4E8-8A3147BDCFD6}"/>
            </c:ext>
          </c:extLst>
        </c:ser>
        <c:ser>
          <c:idx val="1"/>
          <c:order val="1"/>
          <c:tx>
            <c:strRef>
              <c:f>DAK_Fisik_Afirm!$C$3:$C$4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DAK_Fisik_Afirm!$A$5:$A$12</c:f>
              <c:strCache>
                <c:ptCount val="7"/>
                <c:pt idx="0">
                  <c:v>Kota Dumai</c:v>
                </c:pt>
                <c:pt idx="1">
                  <c:v>Kota Pekanbaru</c:v>
                </c:pt>
                <c:pt idx="2">
                  <c:v>Bengkalis</c:v>
                </c:pt>
                <c:pt idx="3">
                  <c:v>Rokan Hilir</c:v>
                </c:pt>
                <c:pt idx="4">
                  <c:v>Rokan Hulu</c:v>
                </c:pt>
                <c:pt idx="5">
                  <c:v>Siak</c:v>
                </c:pt>
                <c:pt idx="6">
                  <c:v>Kep. Meranti</c:v>
                </c:pt>
              </c:strCache>
            </c:strRef>
          </c:cat>
          <c:val>
            <c:numRef>
              <c:f>DAK_Fisik_Afirm!$C$5:$C$12</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AC95-4E29-B3EE-433FC01274C6}"/>
            </c:ext>
          </c:extLst>
        </c:ser>
        <c:ser>
          <c:idx val="2"/>
          <c:order val="2"/>
          <c:tx>
            <c:strRef>
              <c:f>DAK_Fisik_Afirm!$D$3:$D$4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DAK_Fisik_Afirm!$A$5:$A$12</c:f>
              <c:strCache>
                <c:ptCount val="7"/>
                <c:pt idx="0">
                  <c:v>Kota Dumai</c:v>
                </c:pt>
                <c:pt idx="1">
                  <c:v>Kota Pekanbaru</c:v>
                </c:pt>
                <c:pt idx="2">
                  <c:v>Bengkalis</c:v>
                </c:pt>
                <c:pt idx="3">
                  <c:v>Rokan Hilir</c:v>
                </c:pt>
                <c:pt idx="4">
                  <c:v>Rokan Hulu</c:v>
                </c:pt>
                <c:pt idx="5">
                  <c:v>Siak</c:v>
                </c:pt>
                <c:pt idx="6">
                  <c:v>Kep. Meranti</c:v>
                </c:pt>
              </c:strCache>
            </c:strRef>
          </c:cat>
          <c:val>
            <c:numRef>
              <c:f>DAK_Fisik_Afirm!$D$5:$D$12</c:f>
              <c:numCache>
                <c:formatCode>_(* #,##0_);_(* \(#,##0\);_(* "-"??_);_(@_)</c:formatCode>
                <c:ptCount val="7"/>
              </c:numCache>
            </c:numRef>
          </c:val>
          <c:extLst>
            <c:ext xmlns:c16="http://schemas.microsoft.com/office/drawing/2014/chart" uri="{C3380CC4-5D6E-409C-BE32-E72D297353CC}">
              <c16:uniqueId val="{00000001-AC65-460D-ACA9-0F1E28A60CED}"/>
            </c:ext>
          </c:extLst>
        </c:ser>
        <c:dLbls>
          <c:dLblPos val="inEnd"/>
          <c:showLegendKey val="0"/>
          <c:showVal val="1"/>
          <c:showCatName val="0"/>
          <c:showSerName val="0"/>
          <c:showPercent val="0"/>
          <c:showBubbleSize val="0"/>
        </c:dLbls>
        <c:gapWidth val="182"/>
        <c:axId val="2060246255"/>
        <c:axId val="2060238351"/>
      </c:barChart>
      <c:catAx>
        <c:axId val="206024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38351"/>
        <c:crosses val="autoZero"/>
        <c:auto val="1"/>
        <c:lblAlgn val="ctr"/>
        <c:lblOffset val="100"/>
        <c:noMultiLvlLbl val="0"/>
      </c:catAx>
      <c:valAx>
        <c:axId val="2060238351"/>
        <c:scaling>
          <c:orientation val="minMax"/>
        </c:scaling>
        <c:delete val="1"/>
        <c:axPos val="b"/>
        <c:numFmt formatCode="_(* #,##0_);_(* \(#,##0\);_(* &quot;-&quot;??_);_(@_)" sourceLinked="1"/>
        <c:majorTickMark val="none"/>
        <c:minorTickMark val="none"/>
        <c:tickLblPos val="nextTo"/>
        <c:crossAx val="2060246255"/>
        <c:crosses val="autoZero"/>
        <c:crossBetween val="between"/>
      </c:valAx>
      <c:spPr>
        <a:noFill/>
        <a:ln>
          <a:noFill/>
        </a:ln>
        <a:effectLst/>
      </c:spPr>
    </c:plotArea>
    <c:legend>
      <c:legendPos val="t"/>
      <c:layout>
        <c:manualLayout>
          <c:xMode val="edge"/>
          <c:yMode val="edge"/>
          <c:x val="0.79625798793993285"/>
          <c:y val="0"/>
          <c:w val="0.203742012060067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Riau-checked-blmupdated.xlsx]DAK_Non_Fisik!PivotTable5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DAK_Non_Fisik!$B$3:$B$4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DAK_Non_Fisik!$A$5:$A$12</c:f>
              <c:strCache>
                <c:ptCount val="7"/>
                <c:pt idx="0">
                  <c:v>Kota Dumai</c:v>
                </c:pt>
                <c:pt idx="1">
                  <c:v>Kota Pekanbaru</c:v>
                </c:pt>
                <c:pt idx="2">
                  <c:v>Bengkalis</c:v>
                </c:pt>
                <c:pt idx="3">
                  <c:v>Rokan Hilir</c:v>
                </c:pt>
                <c:pt idx="4">
                  <c:v>Rokan Hulu</c:v>
                </c:pt>
                <c:pt idx="5">
                  <c:v>Siak</c:v>
                </c:pt>
                <c:pt idx="6">
                  <c:v>Kep. Meranti</c:v>
                </c:pt>
              </c:strCache>
            </c:strRef>
          </c:cat>
          <c:val>
            <c:numRef>
              <c:f>DAK_Non_Fisik!$B$5:$B$12</c:f>
              <c:numCache>
                <c:formatCode>_(* #,##0_);_(* \(#,##0\);_(* "-"??_);_(@_)</c:formatCode>
                <c:ptCount val="7"/>
                <c:pt idx="0">
                  <c:v>67189241</c:v>
                </c:pt>
                <c:pt idx="1">
                  <c:v>157678487</c:v>
                </c:pt>
                <c:pt idx="2">
                  <c:v>129689450</c:v>
                </c:pt>
                <c:pt idx="3">
                  <c:v>122833515</c:v>
                </c:pt>
                <c:pt idx="4">
                  <c:v>125773042</c:v>
                </c:pt>
                <c:pt idx="5">
                  <c:v>107799095</c:v>
                </c:pt>
                <c:pt idx="6">
                  <c:v>53721603</c:v>
                </c:pt>
              </c:numCache>
            </c:numRef>
          </c:val>
          <c:extLst>
            <c:ext xmlns:c16="http://schemas.microsoft.com/office/drawing/2014/chart" uri="{C3380CC4-5D6E-409C-BE32-E72D297353CC}">
              <c16:uniqueId val="{00000000-866E-4BEC-B648-DECD291885B5}"/>
            </c:ext>
          </c:extLst>
        </c:ser>
        <c:ser>
          <c:idx val="1"/>
          <c:order val="1"/>
          <c:tx>
            <c:strRef>
              <c:f>DAK_Non_Fisik!$C$3:$C$4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DAK_Non_Fisik!$A$5:$A$12</c:f>
              <c:strCache>
                <c:ptCount val="7"/>
                <c:pt idx="0">
                  <c:v>Kota Dumai</c:v>
                </c:pt>
                <c:pt idx="1">
                  <c:v>Kota Pekanbaru</c:v>
                </c:pt>
                <c:pt idx="2">
                  <c:v>Bengkalis</c:v>
                </c:pt>
                <c:pt idx="3">
                  <c:v>Rokan Hilir</c:v>
                </c:pt>
                <c:pt idx="4">
                  <c:v>Rokan Hulu</c:v>
                </c:pt>
                <c:pt idx="5">
                  <c:v>Siak</c:v>
                </c:pt>
                <c:pt idx="6">
                  <c:v>Kep. Meranti</c:v>
                </c:pt>
              </c:strCache>
            </c:strRef>
          </c:cat>
          <c:val>
            <c:numRef>
              <c:f>DAK_Non_Fisik!$C$5:$C$12</c:f>
              <c:numCache>
                <c:formatCode>_(* #,##0_);_(* \(#,##0\);_(* "-"??_);_(@_)</c:formatCode>
                <c:ptCount val="7"/>
                <c:pt idx="0">
                  <c:v>74141860</c:v>
                </c:pt>
                <c:pt idx="1">
                  <c:v>178645610</c:v>
                </c:pt>
                <c:pt idx="2">
                  <c:v>150028486</c:v>
                </c:pt>
                <c:pt idx="3">
                  <c:v>133527957</c:v>
                </c:pt>
                <c:pt idx="4">
                  <c:v>144293562</c:v>
                </c:pt>
                <c:pt idx="5">
                  <c:v>119459956</c:v>
                </c:pt>
                <c:pt idx="6">
                  <c:v>67422735</c:v>
                </c:pt>
              </c:numCache>
            </c:numRef>
          </c:val>
          <c:extLst>
            <c:ext xmlns:c16="http://schemas.microsoft.com/office/drawing/2014/chart" uri="{C3380CC4-5D6E-409C-BE32-E72D297353CC}">
              <c16:uniqueId val="{00000001-D8AD-45CE-A63E-0727DF07C0EE}"/>
            </c:ext>
          </c:extLst>
        </c:ser>
        <c:ser>
          <c:idx val="2"/>
          <c:order val="2"/>
          <c:tx>
            <c:strRef>
              <c:f>DAK_Non_Fisik!$D$3:$D$4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DAK_Non_Fisik!$A$5:$A$12</c:f>
              <c:strCache>
                <c:ptCount val="7"/>
                <c:pt idx="0">
                  <c:v>Kota Dumai</c:v>
                </c:pt>
                <c:pt idx="1">
                  <c:v>Kota Pekanbaru</c:v>
                </c:pt>
                <c:pt idx="2">
                  <c:v>Bengkalis</c:v>
                </c:pt>
                <c:pt idx="3">
                  <c:v>Rokan Hilir</c:v>
                </c:pt>
                <c:pt idx="4">
                  <c:v>Rokan Hulu</c:v>
                </c:pt>
                <c:pt idx="5">
                  <c:v>Siak</c:v>
                </c:pt>
                <c:pt idx="6">
                  <c:v>Kep. Meranti</c:v>
                </c:pt>
              </c:strCache>
            </c:strRef>
          </c:cat>
          <c:val>
            <c:numRef>
              <c:f>DAK_Non_Fisik!$D$5:$D$12</c:f>
              <c:numCache>
                <c:formatCode>_(* #,##0_);_(* \(#,##0\);_(* "-"??_);_(@_)</c:formatCode>
                <c:ptCount val="7"/>
                <c:pt idx="0">
                  <c:v>121023531</c:v>
                </c:pt>
                <c:pt idx="1">
                  <c:v>320283109</c:v>
                </c:pt>
                <c:pt idx="2">
                  <c:v>239195363</c:v>
                </c:pt>
                <c:pt idx="3">
                  <c:v>247517836</c:v>
                </c:pt>
                <c:pt idx="4">
                  <c:v>231379309</c:v>
                </c:pt>
                <c:pt idx="5">
                  <c:v>199254072</c:v>
                </c:pt>
                <c:pt idx="6">
                  <c:v>87308721</c:v>
                </c:pt>
              </c:numCache>
            </c:numRef>
          </c:val>
          <c:extLst>
            <c:ext xmlns:c16="http://schemas.microsoft.com/office/drawing/2014/chart" uri="{C3380CC4-5D6E-409C-BE32-E72D297353CC}">
              <c16:uniqueId val="{00000001-1507-49F4-96B6-1A31E03F0D64}"/>
            </c:ext>
          </c:extLst>
        </c:ser>
        <c:dLbls>
          <c:dLblPos val="inEnd"/>
          <c:showLegendKey val="0"/>
          <c:showVal val="1"/>
          <c:showCatName val="0"/>
          <c:showSerName val="0"/>
          <c:showPercent val="0"/>
          <c:showBubbleSize val="0"/>
        </c:dLbls>
        <c:gapWidth val="182"/>
        <c:axId val="2060317807"/>
        <c:axId val="2060339439"/>
      </c:barChart>
      <c:catAx>
        <c:axId val="206031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339439"/>
        <c:crosses val="autoZero"/>
        <c:auto val="1"/>
        <c:lblAlgn val="ctr"/>
        <c:lblOffset val="100"/>
        <c:noMultiLvlLbl val="0"/>
      </c:catAx>
      <c:valAx>
        <c:axId val="2060339439"/>
        <c:scaling>
          <c:orientation val="minMax"/>
        </c:scaling>
        <c:delete val="1"/>
        <c:axPos val="b"/>
        <c:numFmt formatCode="_(* #,##0_);_(* \(#,##0\);_(* &quot;-&quot;??_);_(@_)" sourceLinked="1"/>
        <c:majorTickMark val="none"/>
        <c:minorTickMark val="none"/>
        <c:tickLblPos val="nextTo"/>
        <c:crossAx val="2060317807"/>
        <c:crosses val="autoZero"/>
        <c:crossBetween val="between"/>
      </c:valAx>
      <c:spPr>
        <a:noFill/>
        <a:ln>
          <a:noFill/>
        </a:ln>
        <a:effectLst/>
      </c:spPr>
    </c:plotArea>
    <c:legend>
      <c:legendPos val="t"/>
      <c:layout>
        <c:manualLayout>
          <c:xMode val="edge"/>
          <c:yMode val="edge"/>
          <c:x val="0.79538625975925303"/>
          <c:y val="6.6141732283464582E-4"/>
          <c:w val="0.2046137402407471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Riau-checked-blmupdated.xlsx]DAU!PivotTable6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15:layout>
                <c:manualLayout>
                  <c:w val="0.23277777777777775"/>
                  <c:h val="0.13361111111111112"/>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DAU!$B$3:$B$4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DAU!$A$5:$A$12</c:f>
              <c:strCache>
                <c:ptCount val="7"/>
                <c:pt idx="0">
                  <c:v>Kota Dumai</c:v>
                </c:pt>
                <c:pt idx="1">
                  <c:v>Kota Pekanbaru</c:v>
                </c:pt>
                <c:pt idx="2">
                  <c:v>Bengkalis</c:v>
                </c:pt>
                <c:pt idx="3">
                  <c:v>Rokan Hilir</c:v>
                </c:pt>
                <c:pt idx="4">
                  <c:v>Rokan Hulu</c:v>
                </c:pt>
                <c:pt idx="5">
                  <c:v>Siak</c:v>
                </c:pt>
                <c:pt idx="6">
                  <c:v>Kep. Meranti</c:v>
                </c:pt>
              </c:strCache>
            </c:strRef>
          </c:cat>
          <c:val>
            <c:numRef>
              <c:f>DAU!$B$5:$B$12</c:f>
              <c:numCache>
                <c:formatCode>_(* #,##0_);_(* \(#,##0\);_(* "-"??_);_(@_)</c:formatCode>
                <c:ptCount val="7"/>
                <c:pt idx="0">
                  <c:v>437822618</c:v>
                </c:pt>
                <c:pt idx="1">
                  <c:v>818435221</c:v>
                </c:pt>
                <c:pt idx="2">
                  <c:v>344485485</c:v>
                </c:pt>
                <c:pt idx="3">
                  <c:v>491772859</c:v>
                </c:pt>
                <c:pt idx="4">
                  <c:v>651346142</c:v>
                </c:pt>
                <c:pt idx="5">
                  <c:v>365851291</c:v>
                </c:pt>
                <c:pt idx="6">
                  <c:v>411574919</c:v>
                </c:pt>
              </c:numCache>
            </c:numRef>
          </c:val>
          <c:extLst>
            <c:ext xmlns:c16="http://schemas.microsoft.com/office/drawing/2014/chart" uri="{C3380CC4-5D6E-409C-BE32-E72D297353CC}">
              <c16:uniqueId val="{00000000-8F3E-4D18-9553-102C65A793D7}"/>
            </c:ext>
          </c:extLst>
        </c:ser>
        <c:ser>
          <c:idx val="1"/>
          <c:order val="1"/>
          <c:tx>
            <c:strRef>
              <c:f>DAU!$C$3:$C$4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DAU!$A$5:$A$12</c:f>
              <c:strCache>
                <c:ptCount val="7"/>
                <c:pt idx="0">
                  <c:v>Kota Dumai</c:v>
                </c:pt>
                <c:pt idx="1">
                  <c:v>Kota Pekanbaru</c:v>
                </c:pt>
                <c:pt idx="2">
                  <c:v>Bengkalis</c:v>
                </c:pt>
                <c:pt idx="3">
                  <c:v>Rokan Hilir</c:v>
                </c:pt>
                <c:pt idx="4">
                  <c:v>Rokan Hulu</c:v>
                </c:pt>
                <c:pt idx="5">
                  <c:v>Siak</c:v>
                </c:pt>
                <c:pt idx="6">
                  <c:v>Kep. Meranti</c:v>
                </c:pt>
              </c:strCache>
            </c:strRef>
          </c:cat>
          <c:val>
            <c:numRef>
              <c:f>DAU!$C$5:$C$12</c:f>
              <c:numCache>
                <c:formatCode>_(* #,##0_);_(* \(#,##0\);_(* "-"??_);_(@_)</c:formatCode>
                <c:ptCount val="7"/>
                <c:pt idx="0">
                  <c:v>443636431</c:v>
                </c:pt>
                <c:pt idx="1">
                  <c:v>826619573</c:v>
                </c:pt>
                <c:pt idx="2">
                  <c:v>347930340</c:v>
                </c:pt>
                <c:pt idx="3">
                  <c:v>507585261</c:v>
                </c:pt>
                <c:pt idx="4">
                  <c:v>663163214</c:v>
                </c:pt>
                <c:pt idx="5">
                  <c:v>378654237</c:v>
                </c:pt>
                <c:pt idx="6">
                  <c:v>419803236</c:v>
                </c:pt>
              </c:numCache>
            </c:numRef>
          </c:val>
          <c:extLst>
            <c:ext xmlns:c16="http://schemas.microsoft.com/office/drawing/2014/chart" uri="{C3380CC4-5D6E-409C-BE32-E72D297353CC}">
              <c16:uniqueId val="{00000001-2887-4CFE-B1DD-05614763C28C}"/>
            </c:ext>
          </c:extLst>
        </c:ser>
        <c:ser>
          <c:idx val="2"/>
          <c:order val="2"/>
          <c:tx>
            <c:strRef>
              <c:f>DAU!$D$3:$D$4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DAU!$A$5:$A$12</c:f>
              <c:strCache>
                <c:ptCount val="7"/>
                <c:pt idx="0">
                  <c:v>Kota Dumai</c:v>
                </c:pt>
                <c:pt idx="1">
                  <c:v>Kota Pekanbaru</c:v>
                </c:pt>
                <c:pt idx="2">
                  <c:v>Bengkalis</c:v>
                </c:pt>
                <c:pt idx="3">
                  <c:v>Rokan Hilir</c:v>
                </c:pt>
                <c:pt idx="4">
                  <c:v>Rokan Hulu</c:v>
                </c:pt>
                <c:pt idx="5">
                  <c:v>Siak</c:v>
                </c:pt>
                <c:pt idx="6">
                  <c:v>Kep. Meranti</c:v>
                </c:pt>
              </c:strCache>
            </c:strRef>
          </c:cat>
          <c:val>
            <c:numRef>
              <c:f>DAU!$D$5:$D$12</c:f>
              <c:numCache>
                <c:formatCode>_(* #,##0_);_(* \(#,##0\);_(* "-"??_);_(@_)</c:formatCode>
                <c:ptCount val="7"/>
                <c:pt idx="0">
                  <c:v>429554051</c:v>
                </c:pt>
                <c:pt idx="1">
                  <c:v>800145136</c:v>
                </c:pt>
                <c:pt idx="2">
                  <c:v>338312985</c:v>
                </c:pt>
                <c:pt idx="3">
                  <c:v>495023160</c:v>
                </c:pt>
                <c:pt idx="4">
                  <c:v>642947308</c:v>
                </c:pt>
                <c:pt idx="5">
                  <c:v>369707154</c:v>
                </c:pt>
                <c:pt idx="6">
                  <c:v>407577804</c:v>
                </c:pt>
              </c:numCache>
            </c:numRef>
          </c:val>
          <c:extLst>
            <c:ext xmlns:c16="http://schemas.microsoft.com/office/drawing/2014/chart" uri="{C3380CC4-5D6E-409C-BE32-E72D297353CC}">
              <c16:uniqueId val="{00000001-8AF2-4E1F-95F3-6189F35993BB}"/>
            </c:ext>
          </c:extLst>
        </c:ser>
        <c:dLbls>
          <c:dLblPos val="inEnd"/>
          <c:showLegendKey val="0"/>
          <c:showVal val="1"/>
          <c:showCatName val="0"/>
          <c:showSerName val="0"/>
          <c:showPercent val="0"/>
          <c:showBubbleSize val="0"/>
        </c:dLbls>
        <c:gapWidth val="182"/>
        <c:axId val="77403855"/>
        <c:axId val="77395951"/>
      </c:barChart>
      <c:catAx>
        <c:axId val="77403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95951"/>
        <c:crosses val="autoZero"/>
        <c:auto val="1"/>
        <c:lblAlgn val="ctr"/>
        <c:lblOffset val="100"/>
        <c:noMultiLvlLbl val="0"/>
      </c:catAx>
      <c:valAx>
        <c:axId val="77395951"/>
        <c:scaling>
          <c:orientation val="minMax"/>
        </c:scaling>
        <c:delete val="1"/>
        <c:axPos val="b"/>
        <c:numFmt formatCode="_(* #,##0_);_(* \(#,##0\);_(* &quot;-&quot;??_);_(@_)" sourceLinked="1"/>
        <c:majorTickMark val="none"/>
        <c:minorTickMark val="none"/>
        <c:tickLblPos val="nextTo"/>
        <c:crossAx val="77403855"/>
        <c:crosses val="autoZero"/>
        <c:crossBetween val="between"/>
      </c:valAx>
      <c:spPr>
        <a:noFill/>
        <a:ln>
          <a:noFill/>
        </a:ln>
        <a:effectLst/>
      </c:spPr>
    </c:plotArea>
    <c:legend>
      <c:legendPos val="t"/>
      <c:layout>
        <c:manualLayout>
          <c:xMode val="edge"/>
          <c:yMode val="edge"/>
          <c:x val="0.7964988562163241"/>
          <c:y val="0"/>
          <c:w val="0.2035011437836757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Riau-checked-blmupdated.xlsx]DID!PivotTable3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DID!$B$3:$B$4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DID!$A$5:$A$12</c:f>
              <c:strCache>
                <c:ptCount val="7"/>
                <c:pt idx="0">
                  <c:v>Kota Dumai</c:v>
                </c:pt>
                <c:pt idx="1">
                  <c:v>Kota Pekanbaru</c:v>
                </c:pt>
                <c:pt idx="2">
                  <c:v>Bengkalis</c:v>
                </c:pt>
                <c:pt idx="3">
                  <c:v>Rokan Hilir</c:v>
                </c:pt>
                <c:pt idx="4">
                  <c:v>Rokan Hulu</c:v>
                </c:pt>
                <c:pt idx="5">
                  <c:v>Siak</c:v>
                </c:pt>
                <c:pt idx="6">
                  <c:v>Kep. Meranti</c:v>
                </c:pt>
              </c:strCache>
            </c:strRef>
          </c:cat>
          <c:val>
            <c:numRef>
              <c:f>DID!$B$5:$B$12</c:f>
              <c:numCache>
                <c:formatCode>_(* #,##0_);_(* \(#,##0\);_(* "-"??_);_(@_)</c:formatCode>
                <c:ptCount val="7"/>
                <c:pt idx="0">
                  <c:v>33129996</c:v>
                </c:pt>
                <c:pt idx="1">
                  <c:v>40933369</c:v>
                </c:pt>
                <c:pt idx="2">
                  <c:v>35625236</c:v>
                </c:pt>
                <c:pt idx="3">
                  <c:v>19956722</c:v>
                </c:pt>
                <c:pt idx="4">
                  <c:v>31215601</c:v>
                </c:pt>
                <c:pt idx="5">
                  <c:v>39249156</c:v>
                </c:pt>
                <c:pt idx="6">
                  <c:v>20047281</c:v>
                </c:pt>
              </c:numCache>
            </c:numRef>
          </c:val>
          <c:extLst>
            <c:ext xmlns:c16="http://schemas.microsoft.com/office/drawing/2014/chart" uri="{C3380CC4-5D6E-409C-BE32-E72D297353CC}">
              <c16:uniqueId val="{00000000-40C3-4D91-BF94-5E6C7D556DA9}"/>
            </c:ext>
          </c:extLst>
        </c:ser>
        <c:ser>
          <c:idx val="1"/>
          <c:order val="1"/>
          <c:tx>
            <c:strRef>
              <c:f>DID!$C$3:$C$4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DID!$A$5:$A$12</c:f>
              <c:strCache>
                <c:ptCount val="7"/>
                <c:pt idx="0">
                  <c:v>Kota Dumai</c:v>
                </c:pt>
                <c:pt idx="1">
                  <c:v>Kota Pekanbaru</c:v>
                </c:pt>
                <c:pt idx="2">
                  <c:v>Bengkalis</c:v>
                </c:pt>
                <c:pt idx="3">
                  <c:v>Rokan Hilir</c:v>
                </c:pt>
                <c:pt idx="4">
                  <c:v>Rokan Hulu</c:v>
                </c:pt>
                <c:pt idx="5">
                  <c:v>Siak</c:v>
                </c:pt>
                <c:pt idx="6">
                  <c:v>Kep. Meranti</c:v>
                </c:pt>
              </c:strCache>
            </c:strRef>
          </c:cat>
          <c:val>
            <c:numRef>
              <c:f>DID!$C$5:$C$12</c:f>
              <c:numCache>
                <c:formatCode>_(* #,##0_);_(* \(#,##0\);_(* "-"??_);_(@_)</c:formatCode>
                <c:ptCount val="7"/>
                <c:pt idx="0">
                  <c:v>31603245</c:v>
                </c:pt>
                <c:pt idx="1">
                  <c:v>22238212</c:v>
                </c:pt>
                <c:pt idx="2">
                  <c:v>62269396</c:v>
                </c:pt>
                <c:pt idx="4">
                  <c:v>9173013</c:v>
                </c:pt>
                <c:pt idx="5">
                  <c:v>19735831</c:v>
                </c:pt>
                <c:pt idx="6">
                  <c:v>9712602</c:v>
                </c:pt>
              </c:numCache>
            </c:numRef>
          </c:val>
          <c:extLst>
            <c:ext xmlns:c16="http://schemas.microsoft.com/office/drawing/2014/chart" uri="{C3380CC4-5D6E-409C-BE32-E72D297353CC}">
              <c16:uniqueId val="{00000001-93F7-409B-9103-576DD12D8896}"/>
            </c:ext>
          </c:extLst>
        </c:ser>
        <c:ser>
          <c:idx val="2"/>
          <c:order val="2"/>
          <c:tx>
            <c:strRef>
              <c:f>DID!$D$3:$D$4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DID!$A$5:$A$12</c:f>
              <c:strCache>
                <c:ptCount val="7"/>
                <c:pt idx="0">
                  <c:v>Kota Dumai</c:v>
                </c:pt>
                <c:pt idx="1">
                  <c:v>Kota Pekanbaru</c:v>
                </c:pt>
                <c:pt idx="2">
                  <c:v>Bengkalis</c:v>
                </c:pt>
                <c:pt idx="3">
                  <c:v>Rokan Hilir</c:v>
                </c:pt>
                <c:pt idx="4">
                  <c:v>Rokan Hulu</c:v>
                </c:pt>
                <c:pt idx="5">
                  <c:v>Siak</c:v>
                </c:pt>
                <c:pt idx="6">
                  <c:v>Kep. Meranti</c:v>
                </c:pt>
              </c:strCache>
            </c:strRef>
          </c:cat>
          <c:val>
            <c:numRef>
              <c:f>DID!$D$5:$D$12</c:f>
              <c:numCache>
                <c:formatCode>_(* #,##0_);_(* \(#,##0\);_(* "-"??_);_(@_)</c:formatCode>
                <c:ptCount val="7"/>
                <c:pt idx="0">
                  <c:v>0</c:v>
                </c:pt>
                <c:pt idx="1">
                  <c:v>0</c:v>
                </c:pt>
                <c:pt idx="2">
                  <c:v>0</c:v>
                </c:pt>
                <c:pt idx="3">
                  <c:v>0</c:v>
                </c:pt>
                <c:pt idx="4">
                  <c:v>5056056</c:v>
                </c:pt>
                <c:pt idx="5">
                  <c:v>10752368</c:v>
                </c:pt>
                <c:pt idx="6">
                  <c:v>3070579</c:v>
                </c:pt>
              </c:numCache>
            </c:numRef>
          </c:val>
          <c:extLst>
            <c:ext xmlns:c16="http://schemas.microsoft.com/office/drawing/2014/chart" uri="{C3380CC4-5D6E-409C-BE32-E72D297353CC}">
              <c16:uniqueId val="{00000001-2764-4F07-97F3-688BA062E091}"/>
            </c:ext>
          </c:extLst>
        </c:ser>
        <c:dLbls>
          <c:dLblPos val="inEnd"/>
          <c:showLegendKey val="0"/>
          <c:showVal val="1"/>
          <c:showCatName val="0"/>
          <c:showSerName val="0"/>
          <c:showPercent val="0"/>
          <c:showBubbleSize val="0"/>
        </c:dLbls>
        <c:gapWidth val="182"/>
        <c:axId val="2060356079"/>
        <c:axId val="2060357743"/>
      </c:barChart>
      <c:catAx>
        <c:axId val="206035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357743"/>
        <c:crosses val="autoZero"/>
        <c:auto val="1"/>
        <c:lblAlgn val="ctr"/>
        <c:lblOffset val="100"/>
        <c:noMultiLvlLbl val="0"/>
      </c:catAx>
      <c:valAx>
        <c:axId val="2060357743"/>
        <c:scaling>
          <c:orientation val="minMax"/>
        </c:scaling>
        <c:delete val="1"/>
        <c:axPos val="b"/>
        <c:numFmt formatCode="_(* #,##0_);_(* \(#,##0\);_(* &quot;-&quot;??_);_(@_)" sourceLinked="1"/>
        <c:majorTickMark val="none"/>
        <c:minorTickMark val="none"/>
        <c:tickLblPos val="nextTo"/>
        <c:crossAx val="2060356079"/>
        <c:crosses val="autoZero"/>
        <c:crossBetween val="between"/>
      </c:valAx>
      <c:spPr>
        <a:noFill/>
        <a:ln>
          <a:noFill/>
        </a:ln>
        <a:effectLst/>
      </c:spPr>
    </c:plotArea>
    <c:legend>
      <c:legendPos val="t"/>
      <c:layout>
        <c:manualLayout>
          <c:xMode val="edge"/>
          <c:yMode val="edge"/>
          <c:x val="0.79488030012399191"/>
          <c:y val="0"/>
          <c:w val="0.2051196998760080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Riau-checked-blmupdated.xlsx]Dana_Desa!PivotTable4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Dana_Desa!$B$3:$B$4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Dana_Desa!$A$5:$A$12</c:f>
              <c:strCache>
                <c:ptCount val="7"/>
                <c:pt idx="0">
                  <c:v>Kota Dumai</c:v>
                </c:pt>
                <c:pt idx="1">
                  <c:v>Kota Pekanbaru</c:v>
                </c:pt>
                <c:pt idx="2">
                  <c:v>Bengkalis</c:v>
                </c:pt>
                <c:pt idx="3">
                  <c:v>Rokan Hilir</c:v>
                </c:pt>
                <c:pt idx="4">
                  <c:v>Rokan Hulu</c:v>
                </c:pt>
                <c:pt idx="5">
                  <c:v>Siak</c:v>
                </c:pt>
                <c:pt idx="6">
                  <c:v>Kep. Meranti</c:v>
                </c:pt>
              </c:strCache>
            </c:strRef>
          </c:cat>
          <c:val>
            <c:numRef>
              <c:f>Dana_Desa!$B$5:$B$12</c:f>
              <c:numCache>
                <c:formatCode>_(* #,##0_);_(* \(#,##0\);_(* "-"??_);_(@_)</c:formatCode>
                <c:ptCount val="7"/>
                <c:pt idx="2">
                  <c:v>131032700</c:v>
                </c:pt>
                <c:pt idx="3">
                  <c:v>144465232</c:v>
                </c:pt>
                <c:pt idx="4">
                  <c:v>143249015</c:v>
                </c:pt>
                <c:pt idx="5">
                  <c:v>114400614</c:v>
                </c:pt>
                <c:pt idx="6">
                  <c:v>95363524</c:v>
                </c:pt>
              </c:numCache>
            </c:numRef>
          </c:val>
          <c:extLst>
            <c:ext xmlns:c16="http://schemas.microsoft.com/office/drawing/2014/chart" uri="{C3380CC4-5D6E-409C-BE32-E72D297353CC}">
              <c16:uniqueId val="{00000000-2DC4-4558-A296-673BBF37016F}"/>
            </c:ext>
          </c:extLst>
        </c:ser>
        <c:ser>
          <c:idx val="1"/>
          <c:order val="1"/>
          <c:tx>
            <c:strRef>
              <c:f>Dana_Desa!$C$3:$C$4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Dana_Desa!$A$5:$A$12</c:f>
              <c:strCache>
                <c:ptCount val="7"/>
                <c:pt idx="0">
                  <c:v>Kota Dumai</c:v>
                </c:pt>
                <c:pt idx="1">
                  <c:v>Kota Pekanbaru</c:v>
                </c:pt>
                <c:pt idx="2">
                  <c:v>Bengkalis</c:v>
                </c:pt>
                <c:pt idx="3">
                  <c:v>Rokan Hilir</c:v>
                </c:pt>
                <c:pt idx="4">
                  <c:v>Rokan Hulu</c:v>
                </c:pt>
                <c:pt idx="5">
                  <c:v>Siak</c:v>
                </c:pt>
                <c:pt idx="6">
                  <c:v>Kep. Meranti</c:v>
                </c:pt>
              </c:strCache>
            </c:strRef>
          </c:cat>
          <c:val>
            <c:numRef>
              <c:f>Dana_Desa!$C$5:$C$12</c:f>
              <c:numCache>
                <c:formatCode>_(* #,##0_);_(* \(#,##0\);_(* "-"??_);_(@_)</c:formatCode>
                <c:ptCount val="7"/>
                <c:pt idx="2">
                  <c:v>134693135</c:v>
                </c:pt>
                <c:pt idx="3">
                  <c:v>148715912</c:v>
                </c:pt>
                <c:pt idx="4">
                  <c:v>147334899</c:v>
                </c:pt>
                <c:pt idx="5">
                  <c:v>118494478</c:v>
                </c:pt>
                <c:pt idx="6">
                  <c:v>96940718</c:v>
                </c:pt>
              </c:numCache>
            </c:numRef>
          </c:val>
          <c:extLst>
            <c:ext xmlns:c16="http://schemas.microsoft.com/office/drawing/2014/chart" uri="{C3380CC4-5D6E-409C-BE32-E72D297353CC}">
              <c16:uniqueId val="{00000001-1D74-4FF1-ACC5-84407A22E7C0}"/>
            </c:ext>
          </c:extLst>
        </c:ser>
        <c:ser>
          <c:idx val="2"/>
          <c:order val="2"/>
          <c:tx>
            <c:strRef>
              <c:f>Dana_Desa!$D$3:$D$4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Dana_Desa!$A$5:$A$12</c:f>
              <c:strCache>
                <c:ptCount val="7"/>
                <c:pt idx="0">
                  <c:v>Kota Dumai</c:v>
                </c:pt>
                <c:pt idx="1">
                  <c:v>Kota Pekanbaru</c:v>
                </c:pt>
                <c:pt idx="2">
                  <c:v>Bengkalis</c:v>
                </c:pt>
                <c:pt idx="3">
                  <c:v>Rokan Hilir</c:v>
                </c:pt>
                <c:pt idx="4">
                  <c:v>Rokan Hulu</c:v>
                </c:pt>
                <c:pt idx="5">
                  <c:v>Siak</c:v>
                </c:pt>
                <c:pt idx="6">
                  <c:v>Kep. Meranti</c:v>
                </c:pt>
              </c:strCache>
            </c:strRef>
          </c:cat>
          <c:val>
            <c:numRef>
              <c:f>Dana_Desa!$D$5:$D$12</c:f>
              <c:numCache>
                <c:formatCode>_(* #,##0_);_(* \(#,##0\);_(* "-"??_);_(@_)</c:formatCode>
                <c:ptCount val="7"/>
                <c:pt idx="2">
                  <c:v>127460843</c:v>
                </c:pt>
                <c:pt idx="3">
                  <c:v>142253661</c:v>
                </c:pt>
                <c:pt idx="4">
                  <c:v>137819413</c:v>
                </c:pt>
                <c:pt idx="5">
                  <c:v>107516036</c:v>
                </c:pt>
                <c:pt idx="6">
                  <c:v>85239193</c:v>
                </c:pt>
              </c:numCache>
            </c:numRef>
          </c:val>
          <c:extLst>
            <c:ext xmlns:c16="http://schemas.microsoft.com/office/drawing/2014/chart" uri="{C3380CC4-5D6E-409C-BE32-E72D297353CC}">
              <c16:uniqueId val="{00000001-9A86-49DD-AF9C-BED6638DB557}"/>
            </c:ext>
          </c:extLst>
        </c:ser>
        <c:dLbls>
          <c:dLblPos val="inEnd"/>
          <c:showLegendKey val="0"/>
          <c:showVal val="1"/>
          <c:showCatName val="0"/>
          <c:showSerName val="0"/>
          <c:showPercent val="0"/>
          <c:showBubbleSize val="0"/>
        </c:dLbls>
        <c:gapWidth val="182"/>
        <c:axId val="2060241263"/>
        <c:axId val="2060261647"/>
      </c:barChart>
      <c:catAx>
        <c:axId val="2060241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61647"/>
        <c:crosses val="autoZero"/>
        <c:auto val="1"/>
        <c:lblAlgn val="ctr"/>
        <c:lblOffset val="100"/>
        <c:noMultiLvlLbl val="0"/>
      </c:catAx>
      <c:valAx>
        <c:axId val="2060261647"/>
        <c:scaling>
          <c:orientation val="minMax"/>
        </c:scaling>
        <c:delete val="1"/>
        <c:axPos val="b"/>
        <c:numFmt formatCode="_(* #,##0_);_(* \(#,##0\);_(* &quot;-&quot;??_);_(@_)" sourceLinked="1"/>
        <c:majorTickMark val="none"/>
        <c:minorTickMark val="none"/>
        <c:tickLblPos val="nextTo"/>
        <c:crossAx val="2060241263"/>
        <c:crosses val="autoZero"/>
        <c:crossBetween val="between"/>
      </c:valAx>
      <c:spPr>
        <a:noFill/>
        <a:ln>
          <a:noFill/>
        </a:ln>
        <a:effectLst/>
      </c:spPr>
    </c:plotArea>
    <c:legend>
      <c:legendPos val="t"/>
      <c:layout>
        <c:manualLayout>
          <c:xMode val="edge"/>
          <c:yMode val="edge"/>
          <c:x val="0.79487560690176173"/>
          <c:y val="0"/>
          <c:w val="0.20512439309823821"/>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Riau-checked-blmupdated.xlsx]DBH!PivotTable5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9444444444444448E-2"/>
          <c:w val="0.80340591679068385"/>
          <c:h val="0.9"/>
        </c:manualLayout>
      </c:layout>
      <c:barChart>
        <c:barDir val="bar"/>
        <c:grouping val="clustered"/>
        <c:varyColors val="0"/>
        <c:ser>
          <c:idx val="0"/>
          <c:order val="0"/>
          <c:tx>
            <c:strRef>
              <c:f>DBH!$B$3:$B$4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DBH!$A$5:$A$12</c:f>
              <c:strCache>
                <c:ptCount val="7"/>
                <c:pt idx="0">
                  <c:v>Kota Dumai</c:v>
                </c:pt>
                <c:pt idx="1">
                  <c:v>Kota Pekanbaru</c:v>
                </c:pt>
                <c:pt idx="2">
                  <c:v>Bengkalis</c:v>
                </c:pt>
                <c:pt idx="3">
                  <c:v>Rokan Hilir</c:v>
                </c:pt>
                <c:pt idx="4">
                  <c:v>Rokan Hulu</c:v>
                </c:pt>
                <c:pt idx="5">
                  <c:v>Siak</c:v>
                </c:pt>
                <c:pt idx="6">
                  <c:v>Kep. Meranti</c:v>
                </c:pt>
              </c:strCache>
            </c:strRef>
          </c:cat>
          <c:val>
            <c:numRef>
              <c:f>DBH!$B$5:$B$12</c:f>
              <c:numCache>
                <c:formatCode>_(* #,##0_);_(* \(#,##0\);_(* "-"??_);_(@_)</c:formatCode>
                <c:ptCount val="7"/>
                <c:pt idx="0">
                  <c:v>33030025</c:v>
                </c:pt>
                <c:pt idx="1">
                  <c:v>94343247</c:v>
                </c:pt>
                <c:pt idx="2">
                  <c:v>59941949</c:v>
                </c:pt>
                <c:pt idx="3">
                  <c:v>16913440</c:v>
                </c:pt>
                <c:pt idx="4">
                  <c:v>13669324</c:v>
                </c:pt>
                <c:pt idx="5">
                  <c:v>32382534</c:v>
                </c:pt>
                <c:pt idx="6">
                  <c:v>12829511</c:v>
                </c:pt>
              </c:numCache>
            </c:numRef>
          </c:val>
          <c:extLst>
            <c:ext xmlns:c16="http://schemas.microsoft.com/office/drawing/2014/chart" uri="{C3380CC4-5D6E-409C-BE32-E72D297353CC}">
              <c16:uniqueId val="{00000000-0AAF-487B-89BF-CC156E888048}"/>
            </c:ext>
          </c:extLst>
        </c:ser>
        <c:ser>
          <c:idx val="1"/>
          <c:order val="1"/>
          <c:tx>
            <c:strRef>
              <c:f>DBH!$C$3:$C$4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DBH!$A$5:$A$12</c:f>
              <c:strCache>
                <c:ptCount val="7"/>
                <c:pt idx="0">
                  <c:v>Kota Dumai</c:v>
                </c:pt>
                <c:pt idx="1">
                  <c:v>Kota Pekanbaru</c:v>
                </c:pt>
                <c:pt idx="2">
                  <c:v>Bengkalis</c:v>
                </c:pt>
                <c:pt idx="3">
                  <c:v>Rokan Hilir</c:v>
                </c:pt>
                <c:pt idx="4">
                  <c:v>Rokan Hulu</c:v>
                </c:pt>
                <c:pt idx="5">
                  <c:v>Siak</c:v>
                </c:pt>
                <c:pt idx="6">
                  <c:v>Kep. Meranti</c:v>
                </c:pt>
              </c:strCache>
            </c:strRef>
          </c:cat>
          <c:val>
            <c:numRef>
              <c:f>DBH!$C$5:$C$12</c:f>
              <c:numCache>
                <c:formatCode>_(* #,##0_);_(* \(#,##0\);_(* "-"??_);_(@_)</c:formatCode>
                <c:ptCount val="7"/>
                <c:pt idx="0">
                  <c:v>21696368</c:v>
                </c:pt>
                <c:pt idx="1">
                  <c:v>79365055</c:v>
                </c:pt>
                <c:pt idx="2">
                  <c:v>42527265</c:v>
                </c:pt>
                <c:pt idx="3">
                  <c:v>12314142</c:v>
                </c:pt>
                <c:pt idx="4">
                  <c:v>10852749</c:v>
                </c:pt>
                <c:pt idx="5">
                  <c:v>21704862</c:v>
                </c:pt>
                <c:pt idx="6">
                  <c:v>9389438</c:v>
                </c:pt>
              </c:numCache>
            </c:numRef>
          </c:val>
          <c:extLst>
            <c:ext xmlns:c16="http://schemas.microsoft.com/office/drawing/2014/chart" uri="{C3380CC4-5D6E-409C-BE32-E72D297353CC}">
              <c16:uniqueId val="{00000001-2B00-47A8-BCC3-BB7DB89273EB}"/>
            </c:ext>
          </c:extLst>
        </c:ser>
        <c:ser>
          <c:idx val="2"/>
          <c:order val="2"/>
          <c:tx>
            <c:strRef>
              <c:f>DBH!$D$3:$D$4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DBH!$A$5:$A$12</c:f>
              <c:strCache>
                <c:ptCount val="7"/>
                <c:pt idx="0">
                  <c:v>Kota Dumai</c:v>
                </c:pt>
                <c:pt idx="1">
                  <c:v>Kota Pekanbaru</c:v>
                </c:pt>
                <c:pt idx="2">
                  <c:v>Bengkalis</c:v>
                </c:pt>
                <c:pt idx="3">
                  <c:v>Rokan Hilir</c:v>
                </c:pt>
                <c:pt idx="4">
                  <c:v>Rokan Hulu</c:v>
                </c:pt>
                <c:pt idx="5">
                  <c:v>Siak</c:v>
                </c:pt>
                <c:pt idx="6">
                  <c:v>Kep. Meranti</c:v>
                </c:pt>
              </c:strCache>
            </c:strRef>
          </c:cat>
          <c:val>
            <c:numRef>
              <c:f>DBH!$D$5:$D$12</c:f>
              <c:numCache>
                <c:formatCode>_(* #,##0_);_(* \(#,##0\);_(* "-"??_);_(@_)</c:formatCode>
                <c:ptCount val="7"/>
                <c:pt idx="0">
                  <c:v>27673998</c:v>
                </c:pt>
                <c:pt idx="1">
                  <c:v>91250330</c:v>
                </c:pt>
                <c:pt idx="2">
                  <c:v>50518302</c:v>
                </c:pt>
                <c:pt idx="3">
                  <c:v>14470842</c:v>
                </c:pt>
                <c:pt idx="4">
                  <c:v>12248024</c:v>
                </c:pt>
                <c:pt idx="5">
                  <c:v>24265695</c:v>
                </c:pt>
                <c:pt idx="6">
                  <c:v>11181712</c:v>
                </c:pt>
              </c:numCache>
            </c:numRef>
          </c:val>
          <c:extLst>
            <c:ext xmlns:c16="http://schemas.microsoft.com/office/drawing/2014/chart" uri="{C3380CC4-5D6E-409C-BE32-E72D297353CC}">
              <c16:uniqueId val="{00000001-5475-451E-870A-F3D473488E49}"/>
            </c:ext>
          </c:extLst>
        </c:ser>
        <c:dLbls>
          <c:dLblPos val="inEnd"/>
          <c:showLegendKey val="0"/>
          <c:showVal val="1"/>
          <c:showCatName val="0"/>
          <c:showSerName val="0"/>
          <c:showPercent val="0"/>
          <c:showBubbleSize val="0"/>
        </c:dLbls>
        <c:gapWidth val="182"/>
        <c:axId val="2060303663"/>
        <c:axId val="2060296175"/>
      </c:barChart>
      <c:catAx>
        <c:axId val="206030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2060296175"/>
        <c:crosses val="autoZero"/>
        <c:auto val="1"/>
        <c:lblAlgn val="ctr"/>
        <c:lblOffset val="100"/>
        <c:noMultiLvlLbl val="0"/>
      </c:catAx>
      <c:valAx>
        <c:axId val="2060296175"/>
        <c:scaling>
          <c:orientation val="minMax"/>
        </c:scaling>
        <c:delete val="1"/>
        <c:axPos val="b"/>
        <c:numFmt formatCode="_(* #,##0_);_(* \(#,##0\);_(* &quot;-&quot;??_);_(@_)" sourceLinked="1"/>
        <c:majorTickMark val="none"/>
        <c:minorTickMark val="none"/>
        <c:tickLblPos val="nextTo"/>
        <c:crossAx val="2060303663"/>
        <c:crosses val="autoZero"/>
        <c:crossBetween val="between"/>
      </c:valAx>
      <c:spPr>
        <a:noFill/>
        <a:ln>
          <a:noFill/>
        </a:ln>
        <a:effectLst/>
      </c:spPr>
    </c:plotArea>
    <c:legend>
      <c:legendPos val="t"/>
      <c:layout>
        <c:manualLayout>
          <c:xMode val="edge"/>
          <c:yMode val="edge"/>
          <c:x val="0.79604406784279824"/>
          <c:y val="0"/>
          <c:w val="0.2039559321572017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Riau-checked-blmupdated.xlsx]DBH!PivotTable7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44430432064095"/>
          <c:y val="6.6666666666666666E-2"/>
          <c:w val="0.80340591679068385"/>
          <c:h val="0.9027777777777779"/>
        </c:manualLayout>
      </c:layout>
      <c:barChart>
        <c:barDir val="bar"/>
        <c:grouping val="clustered"/>
        <c:varyColors val="0"/>
        <c:ser>
          <c:idx val="0"/>
          <c:order val="0"/>
          <c:tx>
            <c:strRef>
              <c:f>DBH!$G$3:$G$4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DBH!$F$5:$F$12</c:f>
              <c:strCache>
                <c:ptCount val="7"/>
                <c:pt idx="0">
                  <c:v>Kota Dumai</c:v>
                </c:pt>
                <c:pt idx="1">
                  <c:v>Kota Pekanbaru</c:v>
                </c:pt>
                <c:pt idx="2">
                  <c:v>Bengkalis</c:v>
                </c:pt>
                <c:pt idx="3">
                  <c:v>Rokan Hilir</c:v>
                </c:pt>
                <c:pt idx="4">
                  <c:v>Rokan Hulu</c:v>
                </c:pt>
                <c:pt idx="5">
                  <c:v>Siak</c:v>
                </c:pt>
                <c:pt idx="6">
                  <c:v>Kep. Meranti</c:v>
                </c:pt>
              </c:strCache>
            </c:strRef>
          </c:cat>
          <c:val>
            <c:numRef>
              <c:f>DBH!$G$5:$G$12</c:f>
              <c:numCache>
                <c:formatCode>_(* #,##0_);_(* \(#,##0\);_(* "-"??_);_(@_)</c:formatCode>
                <c:ptCount val="7"/>
                <c:pt idx="0">
                  <c:v>20492195</c:v>
                </c:pt>
                <c:pt idx="1">
                  <c:v>16805289</c:v>
                </c:pt>
                <c:pt idx="2">
                  <c:v>981684674</c:v>
                </c:pt>
                <c:pt idx="3">
                  <c:v>192803146</c:v>
                </c:pt>
                <c:pt idx="4">
                  <c:v>45094375</c:v>
                </c:pt>
                <c:pt idx="5">
                  <c:v>355031081</c:v>
                </c:pt>
                <c:pt idx="6">
                  <c:v>40564617</c:v>
                </c:pt>
              </c:numCache>
            </c:numRef>
          </c:val>
          <c:extLst>
            <c:ext xmlns:c16="http://schemas.microsoft.com/office/drawing/2014/chart" uri="{C3380CC4-5D6E-409C-BE32-E72D297353CC}">
              <c16:uniqueId val="{00000000-082D-4AD8-B0F5-283A8578C526}"/>
            </c:ext>
          </c:extLst>
        </c:ser>
        <c:ser>
          <c:idx val="1"/>
          <c:order val="1"/>
          <c:tx>
            <c:strRef>
              <c:f>DBH!$H$3:$H$4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DBH!$F$5:$F$12</c:f>
              <c:strCache>
                <c:ptCount val="7"/>
                <c:pt idx="0">
                  <c:v>Kota Dumai</c:v>
                </c:pt>
                <c:pt idx="1">
                  <c:v>Kota Pekanbaru</c:v>
                </c:pt>
                <c:pt idx="2">
                  <c:v>Bengkalis</c:v>
                </c:pt>
                <c:pt idx="3">
                  <c:v>Rokan Hilir</c:v>
                </c:pt>
                <c:pt idx="4">
                  <c:v>Rokan Hulu</c:v>
                </c:pt>
                <c:pt idx="5">
                  <c:v>Siak</c:v>
                </c:pt>
                <c:pt idx="6">
                  <c:v>Kep. Meranti</c:v>
                </c:pt>
              </c:strCache>
            </c:strRef>
          </c:cat>
          <c:val>
            <c:numRef>
              <c:f>DBH!$H$5:$H$12</c:f>
              <c:numCache>
                <c:formatCode>_(* #,##0_);_(* \(#,##0\);_(* "-"??_);_(@_)</c:formatCode>
                <c:ptCount val="7"/>
                <c:pt idx="0">
                  <c:v>25054419</c:v>
                </c:pt>
                <c:pt idx="1">
                  <c:v>18438001</c:v>
                </c:pt>
                <c:pt idx="2">
                  <c:v>1383717917</c:v>
                </c:pt>
                <c:pt idx="3">
                  <c:v>204967845</c:v>
                </c:pt>
                <c:pt idx="4">
                  <c:v>41452577</c:v>
                </c:pt>
                <c:pt idx="5">
                  <c:v>417137027</c:v>
                </c:pt>
                <c:pt idx="6">
                  <c:v>41131623</c:v>
                </c:pt>
              </c:numCache>
            </c:numRef>
          </c:val>
          <c:extLst>
            <c:ext xmlns:c16="http://schemas.microsoft.com/office/drawing/2014/chart" uri="{C3380CC4-5D6E-409C-BE32-E72D297353CC}">
              <c16:uniqueId val="{00000001-447A-4887-9516-8F9F5BC11494}"/>
            </c:ext>
          </c:extLst>
        </c:ser>
        <c:ser>
          <c:idx val="2"/>
          <c:order val="2"/>
          <c:tx>
            <c:strRef>
              <c:f>DBH!$I$3:$I$4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DBH!$F$5:$F$12</c:f>
              <c:strCache>
                <c:ptCount val="7"/>
                <c:pt idx="0">
                  <c:v>Kota Dumai</c:v>
                </c:pt>
                <c:pt idx="1">
                  <c:v>Kota Pekanbaru</c:v>
                </c:pt>
                <c:pt idx="2">
                  <c:v>Bengkalis</c:v>
                </c:pt>
                <c:pt idx="3">
                  <c:v>Rokan Hilir</c:v>
                </c:pt>
                <c:pt idx="4">
                  <c:v>Rokan Hulu</c:v>
                </c:pt>
                <c:pt idx="5">
                  <c:v>Siak</c:v>
                </c:pt>
                <c:pt idx="6">
                  <c:v>Kep. Meranti</c:v>
                </c:pt>
              </c:strCache>
            </c:strRef>
          </c:cat>
          <c:val>
            <c:numRef>
              <c:f>DBH!$I$5:$I$12</c:f>
              <c:numCache>
                <c:formatCode>_(* #,##0_);_(* \(#,##0\);_(* "-"??_);_(@_)</c:formatCode>
                <c:ptCount val="7"/>
                <c:pt idx="0">
                  <c:v>26807415</c:v>
                </c:pt>
                <c:pt idx="1">
                  <c:v>20532946</c:v>
                </c:pt>
                <c:pt idx="2">
                  <c:v>1521755857</c:v>
                </c:pt>
                <c:pt idx="3">
                  <c:v>249352032</c:v>
                </c:pt>
                <c:pt idx="4">
                  <c:v>62832287</c:v>
                </c:pt>
                <c:pt idx="5">
                  <c:v>477648024</c:v>
                </c:pt>
                <c:pt idx="6">
                  <c:v>48193727</c:v>
                </c:pt>
              </c:numCache>
            </c:numRef>
          </c:val>
          <c:extLst>
            <c:ext xmlns:c16="http://schemas.microsoft.com/office/drawing/2014/chart" uri="{C3380CC4-5D6E-409C-BE32-E72D297353CC}">
              <c16:uniqueId val="{00000001-8681-4857-9C9B-565E1FEF8C77}"/>
            </c:ext>
          </c:extLst>
        </c:ser>
        <c:dLbls>
          <c:dLblPos val="inEnd"/>
          <c:showLegendKey val="0"/>
          <c:showVal val="1"/>
          <c:showCatName val="0"/>
          <c:showSerName val="0"/>
          <c:showPercent val="0"/>
          <c:showBubbleSize val="0"/>
        </c:dLbls>
        <c:gapWidth val="182"/>
        <c:axId val="77369327"/>
        <c:axId val="77361423"/>
      </c:barChart>
      <c:catAx>
        <c:axId val="7736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77361423"/>
        <c:crosses val="autoZero"/>
        <c:auto val="1"/>
        <c:lblAlgn val="ctr"/>
        <c:lblOffset val="100"/>
        <c:noMultiLvlLbl val="0"/>
      </c:catAx>
      <c:valAx>
        <c:axId val="77361423"/>
        <c:scaling>
          <c:orientation val="minMax"/>
        </c:scaling>
        <c:delete val="1"/>
        <c:axPos val="b"/>
        <c:numFmt formatCode="_(* #,##0_);_(* \(#,##0\);_(* &quot;-&quot;??_);_(@_)" sourceLinked="1"/>
        <c:majorTickMark val="none"/>
        <c:minorTickMark val="none"/>
        <c:tickLblPos val="nextTo"/>
        <c:crossAx val="77369327"/>
        <c:crosses val="autoZero"/>
        <c:crossBetween val="between"/>
      </c:valAx>
      <c:spPr>
        <a:noFill/>
        <a:ln>
          <a:noFill/>
        </a:ln>
        <a:effectLst/>
      </c:spPr>
    </c:plotArea>
    <c:legend>
      <c:legendPos val="t"/>
      <c:layout>
        <c:manualLayout>
          <c:xMode val="edge"/>
          <c:yMode val="edge"/>
          <c:x val="0.79609448213320577"/>
          <c:y val="1.1905074365704284E-3"/>
          <c:w val="0.20390551786679423"/>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171450</xdr:rowOff>
    </xdr:from>
    <xdr:to>
      <xdr:col>18</xdr:col>
      <xdr:colOff>552450</xdr:colOff>
      <xdr:row>5</xdr:row>
      <xdr:rowOff>63500</xdr:rowOff>
    </xdr:to>
    <xdr:sp macro="" textlink="">
      <xdr:nvSpPr>
        <xdr:cNvPr id="2" name="Rectangle: Rounded Corners 1">
          <a:extLst>
            <a:ext uri="{FF2B5EF4-FFF2-40B4-BE49-F238E27FC236}">
              <a16:creationId xmlns:a16="http://schemas.microsoft.com/office/drawing/2014/main" id="{345CDE26-5F5A-4DA9-9DF3-664714114F49}"/>
            </a:ext>
          </a:extLst>
        </xdr:cNvPr>
        <xdr:cNvSpPr/>
      </xdr:nvSpPr>
      <xdr:spPr>
        <a:xfrm>
          <a:off x="2609850" y="171450"/>
          <a:ext cx="8915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DAK, DAU, DID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dan Dana Desa 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4</xdr:col>
      <xdr:colOff>171449</xdr:colOff>
      <xdr:row>6</xdr:row>
      <xdr:rowOff>73023</xdr:rowOff>
    </xdr:from>
    <xdr:to>
      <xdr:col>15</xdr:col>
      <xdr:colOff>140969</xdr:colOff>
      <xdr:row>30</xdr:row>
      <xdr:rowOff>73023</xdr:rowOff>
    </xdr:to>
    <xdr:graphicFrame macro="">
      <xdr:nvGraphicFramePr>
        <xdr:cNvPr id="4" name="Chart 3">
          <a:extLst>
            <a:ext uri="{FF2B5EF4-FFF2-40B4-BE49-F238E27FC236}">
              <a16:creationId xmlns:a16="http://schemas.microsoft.com/office/drawing/2014/main" id="{4E5A0AB3-3181-4049-8835-329DC3AD3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463550</xdr:colOff>
      <xdr:row>6</xdr:row>
      <xdr:rowOff>73025</xdr:rowOff>
    </xdr:from>
    <xdr:to>
      <xdr:col>26</xdr:col>
      <xdr:colOff>433070</xdr:colOff>
      <xdr:row>30</xdr:row>
      <xdr:rowOff>73025</xdr:rowOff>
    </xdr:to>
    <xdr:graphicFrame macro="">
      <xdr:nvGraphicFramePr>
        <xdr:cNvPr id="5" name="Chart 4">
          <a:extLst>
            <a:ext uri="{FF2B5EF4-FFF2-40B4-BE49-F238E27FC236}">
              <a16:creationId xmlns:a16="http://schemas.microsoft.com/office/drawing/2014/main" id="{78086EA5-CC66-4E5C-BF62-5E44526C2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174625</xdr:colOff>
      <xdr:row>31</xdr:row>
      <xdr:rowOff>177800</xdr:rowOff>
    </xdr:from>
    <xdr:to>
      <xdr:col>15</xdr:col>
      <xdr:colOff>144145</xdr:colOff>
      <xdr:row>55</xdr:row>
      <xdr:rowOff>177800</xdr:rowOff>
    </xdr:to>
    <xdr:graphicFrame macro="">
      <xdr:nvGraphicFramePr>
        <xdr:cNvPr id="6" name="Chart 5">
          <a:extLst>
            <a:ext uri="{FF2B5EF4-FFF2-40B4-BE49-F238E27FC236}">
              <a16:creationId xmlns:a16="http://schemas.microsoft.com/office/drawing/2014/main" id="{BF8FF95F-6940-4F55-A164-DE77A784F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9</xdr:row>
      <xdr:rowOff>53976</xdr:rowOff>
    </xdr:from>
    <xdr:to>
      <xdr:col>3</xdr:col>
      <xdr:colOff>523875</xdr:colOff>
      <xdr:row>14</xdr:row>
      <xdr:rowOff>47626</xdr:rowOff>
    </xdr:to>
    <mc:AlternateContent xmlns:mc="http://schemas.openxmlformats.org/markup-compatibility/2006" xmlns:a14="http://schemas.microsoft.com/office/drawing/2010/main">
      <mc:Choice Requires="a14">
        <xdr:graphicFrame macro="">
          <xdr:nvGraphicFramePr>
            <xdr:cNvPr id="7" name="Daerah Pemilihan">
              <a:extLst>
                <a:ext uri="{FF2B5EF4-FFF2-40B4-BE49-F238E27FC236}">
                  <a16:creationId xmlns:a16="http://schemas.microsoft.com/office/drawing/2014/main" id="{A2617A78-A6D4-4D66-8AE4-E6E306DF4547}"/>
                </a:ext>
              </a:extLst>
            </xdr:cNvPr>
            <xdr:cNvGraphicFramePr/>
          </xdr:nvGraphicFramePr>
          <xdr:xfrm>
            <a:off x="0" y="0"/>
            <a:ext cx="0" cy="0"/>
          </xdr:xfrm>
          <a:graphic>
            <a:graphicData uri="http://schemas.microsoft.com/office/drawing/2010/slicer">
              <sle:slicer xmlns:sle="http://schemas.microsoft.com/office/drawing/2010/slicer" name="Daerah Pemilihan"/>
            </a:graphicData>
          </a:graphic>
        </xdr:graphicFrame>
      </mc:Choice>
      <mc:Fallback xmlns="">
        <xdr:sp macro="" textlink="">
          <xdr:nvSpPr>
            <xdr:cNvPr id="0" name=""/>
            <xdr:cNvSpPr>
              <a:spLocks noTextEdit="1"/>
            </xdr:cNvSpPr>
          </xdr:nvSpPr>
          <xdr:spPr>
            <a:xfrm>
              <a:off x="66675" y="1768476"/>
              <a:ext cx="2266950" cy="94615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460375</xdr:colOff>
      <xdr:row>31</xdr:row>
      <xdr:rowOff>187325</xdr:rowOff>
    </xdr:from>
    <xdr:to>
      <xdr:col>26</xdr:col>
      <xdr:colOff>429895</xdr:colOff>
      <xdr:row>55</xdr:row>
      <xdr:rowOff>187325</xdr:rowOff>
    </xdr:to>
    <xdr:graphicFrame macro="">
      <xdr:nvGraphicFramePr>
        <xdr:cNvPr id="8" name="Chart 7">
          <a:extLst>
            <a:ext uri="{FF2B5EF4-FFF2-40B4-BE49-F238E27FC236}">
              <a16:creationId xmlns:a16="http://schemas.microsoft.com/office/drawing/2014/main" id="{BB5F4324-619D-481D-AC6F-6BF8EE6D9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171450</xdr:colOff>
      <xdr:row>57</xdr:row>
      <xdr:rowOff>79375</xdr:rowOff>
    </xdr:from>
    <xdr:to>
      <xdr:col>15</xdr:col>
      <xdr:colOff>140970</xdr:colOff>
      <xdr:row>81</xdr:row>
      <xdr:rowOff>79375</xdr:rowOff>
    </xdr:to>
    <xdr:graphicFrame macro="">
      <xdr:nvGraphicFramePr>
        <xdr:cNvPr id="9" name="Chart 8">
          <a:extLst>
            <a:ext uri="{FF2B5EF4-FFF2-40B4-BE49-F238E27FC236}">
              <a16:creationId xmlns:a16="http://schemas.microsoft.com/office/drawing/2014/main" id="{B14DD209-8E2C-436D-B73E-ED39A6C30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457200</xdr:colOff>
      <xdr:row>57</xdr:row>
      <xdr:rowOff>79375</xdr:rowOff>
    </xdr:from>
    <xdr:to>
      <xdr:col>26</xdr:col>
      <xdr:colOff>426720</xdr:colOff>
      <xdr:row>81</xdr:row>
      <xdr:rowOff>79375</xdr:rowOff>
    </xdr:to>
    <xdr:graphicFrame macro="">
      <xdr:nvGraphicFramePr>
        <xdr:cNvPr id="10" name="Chart 9">
          <a:extLst>
            <a:ext uri="{FF2B5EF4-FFF2-40B4-BE49-F238E27FC236}">
              <a16:creationId xmlns:a16="http://schemas.microsoft.com/office/drawing/2014/main" id="{BEA39341-3DFB-4516-9B78-E3381829B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184150</xdr:colOff>
      <xdr:row>82</xdr:row>
      <xdr:rowOff>187325</xdr:rowOff>
    </xdr:from>
    <xdr:to>
      <xdr:col>15</xdr:col>
      <xdr:colOff>153670</xdr:colOff>
      <xdr:row>106</xdr:row>
      <xdr:rowOff>187325</xdr:rowOff>
    </xdr:to>
    <xdr:graphicFrame macro="">
      <xdr:nvGraphicFramePr>
        <xdr:cNvPr id="11" name="Chart 10">
          <a:extLst>
            <a:ext uri="{FF2B5EF4-FFF2-40B4-BE49-F238E27FC236}">
              <a16:creationId xmlns:a16="http://schemas.microsoft.com/office/drawing/2014/main" id="{C2FB7B38-8C07-4851-B5C9-11946DE16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457200</xdr:colOff>
      <xdr:row>113</xdr:row>
      <xdr:rowOff>149225</xdr:rowOff>
    </xdr:from>
    <xdr:to>
      <xdr:col>26</xdr:col>
      <xdr:colOff>426720</xdr:colOff>
      <xdr:row>137</xdr:row>
      <xdr:rowOff>149225</xdr:rowOff>
    </xdr:to>
    <xdr:graphicFrame macro="">
      <xdr:nvGraphicFramePr>
        <xdr:cNvPr id="19" name="Chart 18">
          <a:extLst>
            <a:ext uri="{FF2B5EF4-FFF2-40B4-BE49-F238E27FC236}">
              <a16:creationId xmlns:a16="http://schemas.microsoft.com/office/drawing/2014/main" id="{0E7B4813-8919-4C91-9774-A2BD9A497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171450</xdr:colOff>
      <xdr:row>113</xdr:row>
      <xdr:rowOff>155575</xdr:rowOff>
    </xdr:from>
    <xdr:to>
      <xdr:col>15</xdr:col>
      <xdr:colOff>140970</xdr:colOff>
      <xdr:row>137</xdr:row>
      <xdr:rowOff>155575</xdr:rowOff>
    </xdr:to>
    <xdr:graphicFrame macro="">
      <xdr:nvGraphicFramePr>
        <xdr:cNvPr id="22" name="Chart 21">
          <a:extLst>
            <a:ext uri="{FF2B5EF4-FFF2-40B4-BE49-F238E27FC236}">
              <a16:creationId xmlns:a16="http://schemas.microsoft.com/office/drawing/2014/main" id="{CF2EA10B-F723-47FB-A4E1-E5857370D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438150</xdr:colOff>
      <xdr:row>164</xdr:row>
      <xdr:rowOff>101600</xdr:rowOff>
    </xdr:from>
    <xdr:to>
      <xdr:col>26</xdr:col>
      <xdr:colOff>407670</xdr:colOff>
      <xdr:row>188</xdr:row>
      <xdr:rowOff>101600</xdr:rowOff>
    </xdr:to>
    <xdr:graphicFrame macro="">
      <xdr:nvGraphicFramePr>
        <xdr:cNvPr id="24" name="Chart 23">
          <a:extLst>
            <a:ext uri="{FF2B5EF4-FFF2-40B4-BE49-F238E27FC236}">
              <a16:creationId xmlns:a16="http://schemas.microsoft.com/office/drawing/2014/main" id="{128B528C-E666-4667-AE37-2803C6CDF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187325</xdr:colOff>
      <xdr:row>189</xdr:row>
      <xdr:rowOff>158750</xdr:rowOff>
    </xdr:from>
    <xdr:to>
      <xdr:col>15</xdr:col>
      <xdr:colOff>156845</xdr:colOff>
      <xdr:row>213</xdr:row>
      <xdr:rowOff>158750</xdr:rowOff>
    </xdr:to>
    <xdr:graphicFrame macro="">
      <xdr:nvGraphicFramePr>
        <xdr:cNvPr id="26" name="Chart 25">
          <a:extLst>
            <a:ext uri="{FF2B5EF4-FFF2-40B4-BE49-F238E27FC236}">
              <a16:creationId xmlns:a16="http://schemas.microsoft.com/office/drawing/2014/main" id="{091BD320-367E-485D-8AD4-BED50DF88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184150</xdr:colOff>
      <xdr:row>164</xdr:row>
      <xdr:rowOff>101600</xdr:rowOff>
    </xdr:from>
    <xdr:to>
      <xdr:col>15</xdr:col>
      <xdr:colOff>153670</xdr:colOff>
      <xdr:row>188</xdr:row>
      <xdr:rowOff>101600</xdr:rowOff>
    </xdr:to>
    <xdr:graphicFrame macro="">
      <xdr:nvGraphicFramePr>
        <xdr:cNvPr id="27" name="Chart 26">
          <a:extLst>
            <a:ext uri="{FF2B5EF4-FFF2-40B4-BE49-F238E27FC236}">
              <a16:creationId xmlns:a16="http://schemas.microsoft.com/office/drawing/2014/main" id="{0A2C1B7C-B2FD-4A2E-81F3-23347C64E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454025</xdr:colOff>
      <xdr:row>139</xdr:row>
      <xdr:rowOff>47625</xdr:rowOff>
    </xdr:from>
    <xdr:to>
      <xdr:col>26</xdr:col>
      <xdr:colOff>423545</xdr:colOff>
      <xdr:row>163</xdr:row>
      <xdr:rowOff>47625</xdr:rowOff>
    </xdr:to>
    <xdr:graphicFrame macro="">
      <xdr:nvGraphicFramePr>
        <xdr:cNvPr id="28" name="Chart 27">
          <a:extLst>
            <a:ext uri="{FF2B5EF4-FFF2-40B4-BE49-F238E27FC236}">
              <a16:creationId xmlns:a16="http://schemas.microsoft.com/office/drawing/2014/main" id="{65B47E57-F3A8-40C4-9E75-59858E261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187325</xdr:colOff>
      <xdr:row>139</xdr:row>
      <xdr:rowOff>44450</xdr:rowOff>
    </xdr:from>
    <xdr:to>
      <xdr:col>15</xdr:col>
      <xdr:colOff>156845</xdr:colOff>
      <xdr:row>163</xdr:row>
      <xdr:rowOff>44450</xdr:rowOff>
    </xdr:to>
    <xdr:graphicFrame macro="">
      <xdr:nvGraphicFramePr>
        <xdr:cNvPr id="29" name="Chart 28">
          <a:extLst>
            <a:ext uri="{FF2B5EF4-FFF2-40B4-BE49-F238E27FC236}">
              <a16:creationId xmlns:a16="http://schemas.microsoft.com/office/drawing/2014/main" id="{F23E812C-1B17-4BFD-B98F-098D9D68E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441325</xdr:colOff>
      <xdr:row>189</xdr:row>
      <xdr:rowOff>171449</xdr:rowOff>
    </xdr:from>
    <xdr:to>
      <xdr:col>26</xdr:col>
      <xdr:colOff>410845</xdr:colOff>
      <xdr:row>213</xdr:row>
      <xdr:rowOff>171449</xdr:rowOff>
    </xdr:to>
    <xdr:sp macro="" textlink="">
      <xdr:nvSpPr>
        <xdr:cNvPr id="30" name="TextBox 29">
          <a:extLst>
            <a:ext uri="{FF2B5EF4-FFF2-40B4-BE49-F238E27FC236}">
              <a16:creationId xmlns:a16="http://schemas.microsoft.com/office/drawing/2014/main" id="{9B497187-E0C5-4FF2-B725-591A982D4DE3}"/>
            </a:ext>
          </a:extLst>
        </xdr:cNvPr>
        <xdr:cNvSpPr txBox="1"/>
      </xdr:nvSpPr>
      <xdr:spPr>
        <a:xfrm>
          <a:off x="9585325" y="36175949"/>
          <a:ext cx="6675120" cy="45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Transfer ke Daerah dan Dana Desa</a:t>
          </a:r>
        </a:p>
        <a:p>
          <a:r>
            <a:rPr lang="en-US" sz="1200"/>
            <a:t>Transfer ke Daerah merupakan bagian dari Belanja Negara dalam rangka mendanai pelaksanaan desentralisasi fiskal berupa Dana Perimbangan, Dana Insentif Daerah (DID), dan dana lainnya. Dana Transfer ke Daerah dialokasikan untuk mengurangi ketimpangan sumber pendanaan antara pusat dan daerah, mengurangi kesenjangan pendanaan urusan pemerintahan antar daerah, mengurangi kesenjangan layanan publik antar daerah.</a:t>
          </a:r>
        </a:p>
        <a:p>
          <a:r>
            <a:rPr lang="en-US" sz="1200"/>
            <a:t>Transfer Dana Perimbangan meliputi </a:t>
          </a:r>
        </a:p>
        <a:p>
          <a:r>
            <a:rPr lang="en-US" sz="1200"/>
            <a:t>1. Transfer Dana Bagi Hasil Pajak,</a:t>
          </a:r>
          <a:r>
            <a:rPr lang="en-US" sz="1200" baseline="0"/>
            <a:t> baik Pajak Penghasilan (PPh) &amp; Pajak Bumi maupun Bangunan (PBB);</a:t>
          </a:r>
          <a:endParaRPr lang="en-US" sz="1200"/>
        </a:p>
        <a:p>
          <a:r>
            <a:rPr lang="en-US" sz="1200"/>
            <a:t>2. Transfer Dana Bagi Hasil Sumber Daya Alam (SDA);</a:t>
          </a:r>
        </a:p>
        <a:p>
          <a:r>
            <a:rPr lang="en-US" sz="1200"/>
            <a:t>3. Transfer Dana Alokasi Umum (DAU);</a:t>
          </a:r>
        </a:p>
        <a:p>
          <a:r>
            <a:rPr lang="en-US" sz="1200"/>
            <a:t>4. Transfer Dana Alokasi Khusus (DAK). </a:t>
          </a:r>
        </a:p>
        <a:p>
          <a:r>
            <a:rPr lang="id-ID" sz="1200"/>
            <a:t>Transfer ke Daerah ditetapkan dalam APBN, Peraturan Presiden, dan Peraturan Menteri Keuangan (PMK) yang selanjutnya dituangkan dalam Daftar Isian Pelaksanaan Anggaran (DIPA) yang ditandatangani oleh Direktur Jenderal Perimbangan Keuangan selaku Kuasa Pengguna Anggaran atas nama Menteri Keuangan selaku Pengguna Anggaran untuk tiap jenis Transfer ke Daerah dengan dilampiri rincian alokasi per daerah. </a:t>
          </a:r>
          <a:endParaRPr lang="en-US" sz="1200"/>
        </a:p>
        <a:p>
          <a:endParaRPr lang="en-US" sz="1200"/>
        </a:p>
        <a:p>
          <a:r>
            <a:rPr lang="id-ID" sz="1200"/>
            <a:t>Dana Desa didefinisikan sebagai dana yang bersumber dari APBN yang diperuntu</a:t>
          </a:r>
          <a:r>
            <a:rPr lang="en-US" sz="1200"/>
            <a:t>k</a:t>
          </a:r>
          <a:r>
            <a:rPr lang="id-ID" sz="1200"/>
            <a:t>kan bagi </a:t>
          </a:r>
          <a:r>
            <a:rPr lang="en-US" sz="1200"/>
            <a:t>d</a:t>
          </a:r>
          <a:r>
            <a:rPr lang="id-ID" sz="1200"/>
            <a:t>esa yang ditransfer melalui APBD </a:t>
          </a:r>
          <a:r>
            <a:rPr lang="en-US" sz="1200"/>
            <a:t>k</a:t>
          </a:r>
          <a:r>
            <a:rPr lang="id-ID" sz="1200"/>
            <a:t>abupaten/kota dan digunakan unuk membiayai penyelenggaraan pemerintahan, pelaksanaan pembangunan, pembinaan, kemasyarakatan dan pemberdayaan masyarakat</a:t>
          </a:r>
          <a:r>
            <a:rPr lang="en-US" sz="1200"/>
            <a:t>. Dana ini dialokasikan secara berkeadilan berdasarkan: alokasi dasar, dan</a:t>
          </a:r>
        </a:p>
        <a:p>
          <a:r>
            <a:rPr lang="en-US" sz="1200"/>
            <a:t>alokasi yang dihitung dengan memperhatikan jumlah penduduk, angka kemiskinan, luas wilayah, dan tingkat kesulitan geografis desa setiap kabupaten/kota.</a:t>
          </a:r>
        </a:p>
        <a:p>
          <a:endParaRPr lang="id-ID" sz="1200"/>
        </a:p>
        <a:p>
          <a:endParaRPr lang="id-ID" sz="1200"/>
        </a:p>
      </xdr:txBody>
    </xdr:sp>
    <xdr:clientData/>
  </xdr:twoCellAnchor>
  <xdr:twoCellAnchor editAs="oneCell">
    <xdr:from>
      <xdr:col>0</xdr:col>
      <xdr:colOff>57150</xdr:colOff>
      <xdr:row>14</xdr:row>
      <xdr:rowOff>179161</xdr:rowOff>
    </xdr:from>
    <xdr:to>
      <xdr:col>3</xdr:col>
      <xdr:colOff>527050</xdr:colOff>
      <xdr:row>35</xdr:row>
      <xdr:rowOff>110581</xdr:rowOff>
    </xdr:to>
    <mc:AlternateContent xmlns:mc="http://schemas.openxmlformats.org/markup-compatibility/2006" xmlns:a14="http://schemas.microsoft.com/office/drawing/2010/main">
      <mc:Choice Requires="a14">
        <xdr:graphicFrame macro="">
          <xdr:nvGraphicFramePr>
            <xdr:cNvPr id="34" name="Bidang">
              <a:extLst>
                <a:ext uri="{FF2B5EF4-FFF2-40B4-BE49-F238E27FC236}">
                  <a16:creationId xmlns:a16="http://schemas.microsoft.com/office/drawing/2014/main" id="{A5220C24-7B6C-43BB-9191-CA5B15DD43A0}"/>
                </a:ext>
              </a:extLst>
            </xdr:cNvPr>
            <xdr:cNvGraphicFramePr/>
          </xdr:nvGraphicFramePr>
          <xdr:xfrm>
            <a:off x="0" y="0"/>
            <a:ext cx="0" cy="0"/>
          </xdr:xfrm>
          <a:graphic>
            <a:graphicData uri="http://schemas.microsoft.com/office/drawing/2010/slicer">
              <sle:slicer xmlns:sle="http://schemas.microsoft.com/office/drawing/2010/slicer" name="Bidang"/>
            </a:graphicData>
          </a:graphic>
        </xdr:graphicFrame>
      </mc:Choice>
      <mc:Fallback xmlns="">
        <xdr:sp macro="" textlink="">
          <xdr:nvSpPr>
            <xdr:cNvPr id="0" name=""/>
            <xdr:cNvSpPr>
              <a:spLocks noTextEdit="1"/>
            </xdr:cNvSpPr>
          </xdr:nvSpPr>
          <xdr:spPr>
            <a:xfrm>
              <a:off x="57150" y="2846161"/>
              <a:ext cx="2279650" cy="393192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469900</xdr:colOff>
      <xdr:row>82</xdr:row>
      <xdr:rowOff>184150</xdr:rowOff>
    </xdr:from>
    <xdr:to>
      <xdr:col>26</xdr:col>
      <xdr:colOff>439420</xdr:colOff>
      <xdr:row>106</xdr:row>
      <xdr:rowOff>184150</xdr:rowOff>
    </xdr:to>
    <xdr:sp macro="" textlink="">
      <xdr:nvSpPr>
        <xdr:cNvPr id="35" name="TextBox 34">
          <a:extLst>
            <a:ext uri="{FF2B5EF4-FFF2-40B4-BE49-F238E27FC236}">
              <a16:creationId xmlns:a16="http://schemas.microsoft.com/office/drawing/2014/main" id="{7AA155CF-8A43-40E7-A4BB-E04A75D25334}"/>
            </a:ext>
          </a:extLst>
        </xdr:cNvPr>
        <xdr:cNvSpPr txBox="1"/>
      </xdr:nvSpPr>
      <xdr:spPr>
        <a:xfrm>
          <a:off x="9613900" y="15805150"/>
          <a:ext cx="6675120" cy="45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Transfer ke Daerah dan Dana Desa</a:t>
          </a:r>
        </a:p>
        <a:p>
          <a:r>
            <a:rPr lang="en-US" sz="1200"/>
            <a:t>Transfer ke Daerah merupakan bagian dari Belanja Negara dalam rangka mendanai pelaksanaan desentralisasi fiskal berupa Dana Perimbangan, Dana Insentif Daerah (DID), dan dana lainnya. Dana Transfer ke Daerah dialokasikan untuk mengurangi ketimpangan sumber pendanaan antara pusat dan daerah, mengurangi kesenjangan pendanaan urusan pemerintahan antar daerah, mengurangi kesenjangan layanan publik antar daerah.</a:t>
          </a:r>
        </a:p>
        <a:p>
          <a:r>
            <a:rPr lang="en-US" sz="1200"/>
            <a:t>Transfer Dana Perimbangan meliputi </a:t>
          </a:r>
        </a:p>
        <a:p>
          <a:r>
            <a:rPr lang="en-US" sz="1200"/>
            <a:t>1. Transfer Dana Bagi Hasil Pajak,</a:t>
          </a:r>
          <a:r>
            <a:rPr lang="en-US" sz="1200" baseline="0"/>
            <a:t> baik Pajak Penghasilan (PPh) &amp; Pajak Bumi maupun Bangunan (PBB);</a:t>
          </a:r>
          <a:endParaRPr lang="en-US" sz="1200"/>
        </a:p>
        <a:p>
          <a:r>
            <a:rPr lang="en-US" sz="1200"/>
            <a:t>2. Transfer Dana Bagi Hasil Sumber Daya Alam (SDA);</a:t>
          </a:r>
        </a:p>
        <a:p>
          <a:r>
            <a:rPr lang="en-US" sz="1200"/>
            <a:t>3. Transfer Dana Alokasi Umum (DAU);</a:t>
          </a:r>
        </a:p>
        <a:p>
          <a:r>
            <a:rPr lang="en-US" sz="1200"/>
            <a:t>4. Transfer Dana Alokasi Khusus (DAK). </a:t>
          </a:r>
        </a:p>
        <a:p>
          <a:r>
            <a:rPr lang="id-ID" sz="1200"/>
            <a:t>Transfer ke Daerah ditetapkan dalam APBN, Peraturan Presiden, dan Peraturan Menteri Keuangan (PMK) yang selanjutnya dituangkan dalam Daftar Isian Pelaksanaan Anggaran (DIPA) yang ditandatangani oleh Direktur Jenderal Perimbangan Keuangan selaku Kuasa Pengguna Anggaran atas nama Menteri Keuangan selaku Pengguna Anggaran untuk tiap jenis Transfer ke Daerah dengan dilampiri rincian alokasi per daerah. </a:t>
          </a:r>
          <a:endParaRPr lang="en-US" sz="1200"/>
        </a:p>
        <a:p>
          <a:endParaRPr lang="en-US" sz="1200"/>
        </a:p>
        <a:p>
          <a:r>
            <a:rPr lang="id-ID" sz="1200"/>
            <a:t>Dana Desa didefinisikan sebagai dana yang bersumber dari APBN yang diperuntu</a:t>
          </a:r>
          <a:r>
            <a:rPr lang="en-US" sz="1200"/>
            <a:t>k</a:t>
          </a:r>
          <a:r>
            <a:rPr lang="id-ID" sz="1200"/>
            <a:t>kan bagi </a:t>
          </a:r>
          <a:r>
            <a:rPr lang="en-US" sz="1200"/>
            <a:t>d</a:t>
          </a:r>
          <a:r>
            <a:rPr lang="id-ID" sz="1200"/>
            <a:t>esa yang ditransfer melalui APBD </a:t>
          </a:r>
          <a:r>
            <a:rPr lang="en-US" sz="1200"/>
            <a:t>k</a:t>
          </a:r>
          <a:r>
            <a:rPr lang="id-ID" sz="1200"/>
            <a:t>abupaten/kota dan digunakan unuk membiayai penyelenggaraan pemerintahan, pelaksanaan pembangunan, pembinaan, kemasyarakatan dan pemberdayaan masyarakat</a:t>
          </a:r>
          <a:r>
            <a:rPr lang="en-US" sz="1200"/>
            <a:t>. Dana ini dialokasikan secara berkeadilan berdasarkan: alokasi dasar, dan</a:t>
          </a:r>
        </a:p>
        <a:p>
          <a:r>
            <a:rPr lang="en-US" sz="1200"/>
            <a:t>alokasi yang dihitung dengan memperhatikan jumlah penduduk, angka kemiskinan, luas wilayah, dan tingkat kesulitan geografis desa setiap kabupaten/kota.</a:t>
          </a:r>
        </a:p>
        <a:p>
          <a:endParaRPr lang="id-ID" sz="1200"/>
        </a:p>
        <a:p>
          <a:endParaRPr lang="id-ID" sz="1200"/>
        </a:p>
      </xdr:txBody>
    </xdr:sp>
    <xdr:clientData/>
  </xdr:twoCellAnchor>
  <xdr:twoCellAnchor>
    <xdr:from>
      <xdr:col>4</xdr:col>
      <xdr:colOff>152400</xdr:colOff>
      <xdr:row>108</xdr:row>
      <xdr:rowOff>133350</xdr:rowOff>
    </xdr:from>
    <xdr:to>
      <xdr:col>18</xdr:col>
      <xdr:colOff>152400</xdr:colOff>
      <xdr:row>113</xdr:row>
      <xdr:rowOff>25400</xdr:rowOff>
    </xdr:to>
    <xdr:sp macro="" textlink="">
      <xdr:nvSpPr>
        <xdr:cNvPr id="36" name="Rectangle: Rounded Corners 35">
          <a:extLst>
            <a:ext uri="{FF2B5EF4-FFF2-40B4-BE49-F238E27FC236}">
              <a16:creationId xmlns:a16="http://schemas.microsoft.com/office/drawing/2014/main" id="{A1E1E5E4-4898-4AA2-9573-FF52A2911439}"/>
            </a:ext>
          </a:extLst>
        </xdr:cNvPr>
        <xdr:cNvSpPr/>
      </xdr:nvSpPr>
      <xdr:spPr>
        <a:xfrm>
          <a:off x="2590800" y="20707350"/>
          <a:ext cx="8534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Transfer ke Daerah</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 DBH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editAs="oneCell">
    <xdr:from>
      <xdr:col>0</xdr:col>
      <xdr:colOff>76200</xdr:colOff>
      <xdr:row>0</xdr:row>
      <xdr:rowOff>85725</xdr:rowOff>
    </xdr:from>
    <xdr:to>
      <xdr:col>3</xdr:col>
      <xdr:colOff>533400</xdr:colOff>
      <xdr:row>7</xdr:row>
      <xdr:rowOff>0</xdr:rowOff>
    </xdr:to>
    <mc:AlternateContent xmlns:mc="http://schemas.openxmlformats.org/markup-compatibility/2006" xmlns:a14="http://schemas.microsoft.com/office/drawing/2010/main">
      <mc:Choice Requires="a14">
        <xdr:graphicFrame macro="">
          <xdr:nvGraphicFramePr>
            <xdr:cNvPr id="37" name="Tahun">
              <a:extLst>
                <a:ext uri="{FF2B5EF4-FFF2-40B4-BE49-F238E27FC236}">
                  <a16:creationId xmlns:a16="http://schemas.microsoft.com/office/drawing/2014/main" id="{0B7B76D8-A056-499B-AB10-BF04314395AC}"/>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76200" y="85725"/>
              <a:ext cx="2298700" cy="12477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238124</xdr:colOff>
      <xdr:row>232</xdr:row>
      <xdr:rowOff>174625</xdr:rowOff>
    </xdr:from>
    <xdr:to>
      <xdr:col>26</xdr:col>
      <xdr:colOff>412750</xdr:colOff>
      <xdr:row>256</xdr:row>
      <xdr:rowOff>174625</xdr:rowOff>
    </xdr:to>
    <xdr:graphicFrame macro="">
      <xdr:nvGraphicFramePr>
        <xdr:cNvPr id="23" name="Chart 22">
          <a:extLst>
            <a:ext uri="{FF2B5EF4-FFF2-40B4-BE49-F238E27FC236}">
              <a16:creationId xmlns:a16="http://schemas.microsoft.com/office/drawing/2014/main" id="{DC8113BA-7779-48FE-B58D-3F79CB3E6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238125</xdr:colOff>
      <xdr:row>258</xdr:row>
      <xdr:rowOff>111125</xdr:rowOff>
    </xdr:from>
    <xdr:to>
      <xdr:col>15</xdr:col>
      <xdr:colOff>204343</xdr:colOff>
      <xdr:row>282</xdr:row>
      <xdr:rowOff>111125</xdr:rowOff>
    </xdr:to>
    <xdr:graphicFrame macro="">
      <xdr:nvGraphicFramePr>
        <xdr:cNvPr id="25" name="Chart 24">
          <a:extLst>
            <a:ext uri="{FF2B5EF4-FFF2-40B4-BE49-F238E27FC236}">
              <a16:creationId xmlns:a16="http://schemas.microsoft.com/office/drawing/2014/main" id="{A579CFC9-691C-45E5-BF8A-995DB33BD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158749</xdr:colOff>
      <xdr:row>222</xdr:row>
      <xdr:rowOff>47625</xdr:rowOff>
    </xdr:from>
    <xdr:to>
      <xdr:col>8</xdr:col>
      <xdr:colOff>31749</xdr:colOff>
      <xdr:row>231</xdr:row>
      <xdr:rowOff>161925</xdr:rowOff>
    </xdr:to>
    <xdr:graphicFrame macro="">
      <xdr:nvGraphicFramePr>
        <xdr:cNvPr id="31" name="Chart 30">
          <a:extLst>
            <a:ext uri="{FF2B5EF4-FFF2-40B4-BE49-F238E27FC236}">
              <a16:creationId xmlns:a16="http://schemas.microsoft.com/office/drawing/2014/main" id="{AAC76C57-CD34-4C08-BA4A-CB2B25FA0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174625</xdr:colOff>
      <xdr:row>220</xdr:row>
      <xdr:rowOff>47625</xdr:rowOff>
    </xdr:from>
    <xdr:to>
      <xdr:col>11</xdr:col>
      <xdr:colOff>432435</xdr:colOff>
      <xdr:row>221</xdr:row>
      <xdr:rowOff>161940</xdr:rowOff>
    </xdr:to>
    <xdr:sp macro="" textlink="">
      <xdr:nvSpPr>
        <xdr:cNvPr id="33" name="TextBox 24">
          <a:extLst>
            <a:ext uri="{FF2B5EF4-FFF2-40B4-BE49-F238E27FC236}">
              <a16:creationId xmlns:a16="http://schemas.microsoft.com/office/drawing/2014/main" id="{4BD72AD9-1920-46B7-8FA6-48832B3F0A4F}"/>
            </a:ext>
          </a:extLst>
        </xdr:cNvPr>
        <xdr:cNvSpPr txBox="1"/>
      </xdr:nvSpPr>
      <xdr:spPr>
        <a:xfrm>
          <a:off x="2587625" y="41576625"/>
          <a:ext cx="4480560" cy="30481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600" b="1"/>
            <a:t>Rata-rata</a:t>
          </a:r>
          <a:r>
            <a:rPr lang="en-US" sz="1600" b="1" baseline="0"/>
            <a:t> </a:t>
          </a:r>
          <a:r>
            <a:rPr lang="en-US" sz="1600" b="1"/>
            <a:t>IPM Daerah Pemilihan dan Indikatornya</a:t>
          </a:r>
          <a:r>
            <a:rPr lang="en-US" sz="1600" b="1" baseline="0"/>
            <a:t>	</a:t>
          </a:r>
        </a:p>
        <a:p>
          <a:endParaRPr lang="id-ID" sz="1600" b="1"/>
        </a:p>
      </xdr:txBody>
    </xdr:sp>
    <xdr:clientData/>
  </xdr:twoCellAnchor>
  <xdr:twoCellAnchor>
    <xdr:from>
      <xdr:col>8</xdr:col>
      <xdr:colOff>380999</xdr:colOff>
      <xdr:row>222</xdr:row>
      <xdr:rowOff>63499</xdr:rowOff>
    </xdr:from>
    <xdr:to>
      <xdr:col>12</xdr:col>
      <xdr:colOff>253999</xdr:colOff>
      <xdr:row>231</xdr:row>
      <xdr:rowOff>177799</xdr:rowOff>
    </xdr:to>
    <xdr:graphicFrame macro="">
      <xdr:nvGraphicFramePr>
        <xdr:cNvPr id="38" name="Chart 37">
          <a:extLst>
            <a:ext uri="{FF2B5EF4-FFF2-40B4-BE49-F238E27FC236}">
              <a16:creationId xmlns:a16="http://schemas.microsoft.com/office/drawing/2014/main" id="{F43CE33F-3B06-40ED-B7A1-952464F2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555625</xdr:colOff>
      <xdr:row>222</xdr:row>
      <xdr:rowOff>63500</xdr:rowOff>
    </xdr:from>
    <xdr:to>
      <xdr:col>16</xdr:col>
      <xdr:colOff>428625</xdr:colOff>
      <xdr:row>231</xdr:row>
      <xdr:rowOff>177800</xdr:rowOff>
    </xdr:to>
    <xdr:graphicFrame macro="">
      <xdr:nvGraphicFramePr>
        <xdr:cNvPr id="39" name="Chart 38">
          <a:extLst>
            <a:ext uri="{FF2B5EF4-FFF2-40B4-BE49-F238E27FC236}">
              <a16:creationId xmlns:a16="http://schemas.microsoft.com/office/drawing/2014/main" id="{0811F0F9-1E0B-42EE-965F-529BF96FA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95250</xdr:colOff>
      <xdr:row>222</xdr:row>
      <xdr:rowOff>63500</xdr:rowOff>
    </xdr:from>
    <xdr:to>
      <xdr:col>20</xdr:col>
      <xdr:colOff>571500</xdr:colOff>
      <xdr:row>231</xdr:row>
      <xdr:rowOff>177800</xdr:rowOff>
    </xdr:to>
    <xdr:graphicFrame macro="">
      <xdr:nvGraphicFramePr>
        <xdr:cNvPr id="40" name="Chart 39">
          <a:extLst>
            <a:ext uri="{FF2B5EF4-FFF2-40B4-BE49-F238E27FC236}">
              <a16:creationId xmlns:a16="http://schemas.microsoft.com/office/drawing/2014/main" id="{E5726E7A-8849-4C11-89A7-C15142A08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21</xdr:col>
      <xdr:colOff>222250</xdr:colOff>
      <xdr:row>222</xdr:row>
      <xdr:rowOff>63500</xdr:rowOff>
    </xdr:from>
    <xdr:to>
      <xdr:col>26</xdr:col>
      <xdr:colOff>406400</xdr:colOff>
      <xdr:row>231</xdr:row>
      <xdr:rowOff>177800</xdr:rowOff>
    </xdr:to>
    <xdr:graphicFrame macro="">
      <xdr:nvGraphicFramePr>
        <xdr:cNvPr id="41" name="Chart 40">
          <a:extLst>
            <a:ext uri="{FF2B5EF4-FFF2-40B4-BE49-F238E27FC236}">
              <a16:creationId xmlns:a16="http://schemas.microsoft.com/office/drawing/2014/main" id="{6A2BCABD-74A5-4889-A253-FF4B8FC0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444500</xdr:colOff>
      <xdr:row>258</xdr:row>
      <xdr:rowOff>111125</xdr:rowOff>
    </xdr:from>
    <xdr:to>
      <xdr:col>26</xdr:col>
      <xdr:colOff>410718</xdr:colOff>
      <xdr:row>282</xdr:row>
      <xdr:rowOff>111125</xdr:rowOff>
    </xdr:to>
    <xdr:graphicFrame macro="">
      <xdr:nvGraphicFramePr>
        <xdr:cNvPr id="42" name="Chart 41">
          <a:extLst>
            <a:ext uri="{FF2B5EF4-FFF2-40B4-BE49-F238E27FC236}">
              <a16:creationId xmlns:a16="http://schemas.microsoft.com/office/drawing/2014/main" id="{7EF1E91B-88C2-4C63-AE30-72E1975A4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174625</xdr:colOff>
      <xdr:row>215</xdr:row>
      <xdr:rowOff>127000</xdr:rowOff>
    </xdr:from>
    <xdr:to>
      <xdr:col>18</xdr:col>
      <xdr:colOff>174625</xdr:colOff>
      <xdr:row>219</xdr:row>
      <xdr:rowOff>111126</xdr:rowOff>
    </xdr:to>
    <xdr:sp macro="" textlink="">
      <xdr:nvSpPr>
        <xdr:cNvPr id="43" name="Rectangle: Rounded Corners 42">
          <a:extLst>
            <a:ext uri="{FF2B5EF4-FFF2-40B4-BE49-F238E27FC236}">
              <a16:creationId xmlns:a16="http://schemas.microsoft.com/office/drawing/2014/main" id="{F32EE75F-E2E1-4097-90BA-66FCD7A4D7EA}"/>
            </a:ext>
          </a:extLst>
        </xdr:cNvPr>
        <xdr:cNvSpPr/>
      </xdr:nvSpPr>
      <xdr:spPr>
        <a:xfrm>
          <a:off x="2587625" y="41084500"/>
          <a:ext cx="8445500" cy="74612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Indikator Kinerja</a:t>
          </a:r>
          <a:r>
            <a:rPr lang="en-US" sz="36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a:t>
          </a:r>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0.00083</cdr:x>
      <cdr:y>0.00099</cdr:y>
    </cdr:from>
    <cdr:to>
      <cdr:x>0.54977</cdr:x>
      <cdr:y>0.06766</cdr:y>
    </cdr:to>
    <cdr:sp macro="" textlink="">
      <cdr:nvSpPr>
        <cdr:cNvPr id="2" name="TextBox 22">
          <a:extLst xmlns:a="http://schemas.openxmlformats.org/drawingml/2006/main">
            <a:ext uri="{FF2B5EF4-FFF2-40B4-BE49-F238E27FC236}">
              <a16:creationId xmlns:a16="http://schemas.microsoft.com/office/drawing/2014/main" id="{70E5D57E-E3F6-4E46-91F8-77921938F672}"/>
            </a:ext>
          </a:extLst>
        </cdr:cNvPr>
        <cdr:cNvSpPr txBox="1"/>
      </cdr:nvSpPr>
      <cdr:spPr>
        <a:xfrm xmlns:a="http://schemas.openxmlformats.org/drawingml/2006/main">
          <a:off x="3402" y="4082"/>
          <a:ext cx="225878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PBB</a:t>
          </a:r>
          <a:r>
            <a:rPr lang="en-US" sz="1600" b="1" baseline="0"/>
            <a:t> (dalam Rp 000)	</a:t>
          </a:r>
        </a:p>
        <a:p xmlns:a="http://schemas.openxmlformats.org/drawingml/2006/main">
          <a:endParaRPr lang="id-ID" sz="1600" b="1"/>
        </a:p>
      </cdr:txBody>
    </cdr:sp>
  </cdr:relSizeAnchor>
</c:userShapes>
</file>

<file path=xl/drawings/drawing11.xml><?xml version="1.0" encoding="utf-8"?>
<c:userShapes xmlns:c="http://schemas.openxmlformats.org/drawingml/2006/chart">
  <cdr:relSizeAnchor xmlns:cdr="http://schemas.openxmlformats.org/drawingml/2006/chartDrawing">
    <cdr:from>
      <cdr:x>0.00083</cdr:x>
      <cdr:y>0.00099</cdr:y>
    </cdr:from>
    <cdr:to>
      <cdr:x>0.66716</cdr:x>
      <cdr:y>0.06766</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3402" y="4082"/>
          <a:ext cx="2741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Migas</a:t>
          </a:r>
          <a:r>
            <a:rPr lang="en-US" sz="1600" b="1" baseline="0"/>
            <a:t> (dalam Rp 000)	</a:t>
          </a:r>
        </a:p>
        <a:p xmlns:a="http://schemas.openxmlformats.org/drawingml/2006/main">
          <a:endParaRPr lang="id-ID" sz="1600" b="1"/>
        </a:p>
      </cdr:txBody>
    </cdr: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0.68287</cdr:x>
      <cdr:y>0.06667</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0" y="0"/>
          <a:ext cx="2809875"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Minerba</a:t>
          </a:r>
          <a:r>
            <a:rPr lang="en-US" sz="1600" b="1" baseline="0"/>
            <a:t> (dalam Rp 000)	</a:t>
          </a:r>
        </a:p>
        <a:p xmlns:a="http://schemas.openxmlformats.org/drawingml/2006/main">
          <a:endParaRPr lang="id-ID" sz="1600" b="1"/>
        </a:p>
      </cdr:txBody>
    </cdr:sp>
  </cdr:relSizeAnchor>
</c:userShapes>
</file>

<file path=xl/drawings/drawing13.xml><?xml version="1.0" encoding="utf-8"?>
<c:userShapes xmlns:c="http://schemas.openxmlformats.org/drawingml/2006/chart">
  <cdr:relSizeAnchor xmlns:cdr="http://schemas.openxmlformats.org/drawingml/2006/chartDrawing">
    <cdr:from>
      <cdr:x>0.00077</cdr:x>
      <cdr:y>0.00099</cdr:y>
    </cdr:from>
    <cdr:to>
      <cdr:x>0.72917</cdr:x>
      <cdr:y>0.06766</cdr:y>
    </cdr:to>
    <cdr:sp macro="" textlink="">
      <cdr:nvSpPr>
        <cdr:cNvPr id="2" name="TextBox 24">
          <a:extLst xmlns:a="http://schemas.openxmlformats.org/drawingml/2006/main">
            <a:ext uri="{FF2B5EF4-FFF2-40B4-BE49-F238E27FC236}">
              <a16:creationId xmlns:a16="http://schemas.microsoft.com/office/drawing/2014/main" id="{19B69F0C-59AC-4D1F-A6CC-43983EF740E6}"/>
            </a:ext>
          </a:extLst>
        </cdr:cNvPr>
        <cdr:cNvSpPr txBox="1"/>
      </cdr:nvSpPr>
      <cdr:spPr>
        <a:xfrm xmlns:a="http://schemas.openxmlformats.org/drawingml/2006/main">
          <a:off x="3173" y="4081"/>
          <a:ext cx="2997202"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Kehutanan</a:t>
          </a:r>
          <a:r>
            <a:rPr lang="en-US" sz="1600" b="1" baseline="0"/>
            <a:t> (dalam Rp 000)	</a:t>
          </a:r>
        </a:p>
        <a:p xmlns:a="http://schemas.openxmlformats.org/drawingml/2006/main">
          <a:endParaRPr lang="id-ID" sz="1600" b="1"/>
        </a:p>
      </cdr:txBody>
    </cdr: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0.66551</cdr:x>
      <cdr:y>0.06667</cdr:y>
    </cdr:to>
    <cdr:sp macro="" textlink="">
      <cdr:nvSpPr>
        <cdr:cNvPr id="2" name="TextBox 22">
          <a:extLst xmlns:a="http://schemas.openxmlformats.org/drawingml/2006/main">
            <a:ext uri="{FF2B5EF4-FFF2-40B4-BE49-F238E27FC236}">
              <a16:creationId xmlns:a16="http://schemas.microsoft.com/office/drawing/2014/main" id="{5CF10E1D-1159-4494-9BB3-63DE8B26D61C}"/>
            </a:ext>
          </a:extLst>
        </cdr:cNvPr>
        <cdr:cNvSpPr txBox="1"/>
      </cdr:nvSpPr>
      <cdr:spPr>
        <a:xfrm xmlns:a="http://schemas.openxmlformats.org/drawingml/2006/main">
          <a:off x="0" y="0"/>
          <a:ext cx="2738438"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Perikanan</a:t>
          </a:r>
          <a:r>
            <a:rPr lang="en-US" sz="1600" b="1" baseline="0"/>
            <a:t> (dalam Rp 000)	</a:t>
          </a:r>
        </a:p>
        <a:p xmlns:a="http://schemas.openxmlformats.org/drawingml/2006/main">
          <a:endParaRPr lang="id-ID" sz="1600" b="1"/>
        </a:p>
      </cdr:txBody>
    </cdr: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0.69031</cdr:x>
      <cdr:y>0.06667</cdr:y>
    </cdr:to>
    <cdr:sp macro="" textlink="">
      <cdr:nvSpPr>
        <cdr:cNvPr id="2" name="TextBox 22">
          <a:extLst xmlns:a="http://schemas.openxmlformats.org/drawingml/2006/main">
            <a:ext uri="{FF2B5EF4-FFF2-40B4-BE49-F238E27FC236}">
              <a16:creationId xmlns:a16="http://schemas.microsoft.com/office/drawing/2014/main" id="{63F74C5A-0F2A-4985-B2DB-63953FE543D6}"/>
            </a:ext>
          </a:extLst>
        </cdr:cNvPr>
        <cdr:cNvSpPr txBox="1"/>
      </cdr:nvSpPr>
      <cdr:spPr>
        <a:xfrm xmlns:a="http://schemas.openxmlformats.org/drawingml/2006/main">
          <a:off x="0" y="0"/>
          <a:ext cx="2840491"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Panas</a:t>
          </a:r>
          <a:r>
            <a:rPr lang="en-US" sz="1600" b="1" baseline="0"/>
            <a:t> Bumi (dalam Rp 000)	</a:t>
          </a:r>
        </a:p>
        <a:p xmlns:a="http://schemas.openxmlformats.org/drawingml/2006/main">
          <a:endParaRPr lang="id-ID" sz="1600" b="1"/>
        </a:p>
      </cdr:txBody>
    </cdr:sp>
  </cdr:relSizeAnchor>
</c:userShapes>
</file>

<file path=xl/drawings/drawing16.xml><?xml version="1.0" encoding="utf-8"?>
<c:userShapes xmlns:c="http://schemas.openxmlformats.org/drawingml/2006/chart">
  <cdr:relSizeAnchor xmlns:cdr="http://schemas.openxmlformats.org/drawingml/2006/chartDrawing">
    <cdr:from>
      <cdr:x>0</cdr:x>
      <cdr:y>0</cdr:y>
    </cdr:from>
    <cdr:to>
      <cdr:x>0.48476</cdr:x>
      <cdr:y>0.06667</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3200400"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IPM per Kabupaten/Kota (dalam %)</a:t>
          </a:r>
          <a:r>
            <a:rPr lang="en-US" sz="1600" b="1" baseline="0"/>
            <a:t>	</a:t>
          </a:r>
        </a:p>
        <a:p xmlns:a="http://schemas.openxmlformats.org/drawingml/2006/main">
          <a:endParaRPr lang="id-ID" sz="1600" b="1"/>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0.78947</cdr:x>
      <cdr:y>0.066</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521208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Partisipasi</a:t>
          </a:r>
          <a:r>
            <a:rPr lang="en-US" sz="1600" b="1" baseline="0"/>
            <a:t> Angkatan Kerja per Kab/Kota (dalam %)	</a:t>
          </a:r>
        </a:p>
        <a:p xmlns:a="http://schemas.openxmlformats.org/drawingml/2006/main">
          <a:endParaRPr lang="id-ID" sz="1600" b="1"/>
        </a:p>
      </cdr:txBody>
    </cdr:sp>
  </cdr:relSizeAnchor>
</c:userShapes>
</file>

<file path=xl/drawings/drawing18.xml><?xml version="1.0" encoding="utf-8"?>
<c:userShapes xmlns:c="http://schemas.openxmlformats.org/drawingml/2006/chart">
  <cdr:relSizeAnchor xmlns:cdr="http://schemas.openxmlformats.org/drawingml/2006/chartDrawing">
    <cdr:from>
      <cdr:x>0</cdr:x>
      <cdr:y>0</cdr:y>
    </cdr:from>
    <cdr:to>
      <cdr:x>0.63712</cdr:x>
      <cdr:y>0.066</cdr:y>
    </cdr:to>
    <cdr:sp macro="" textlink="">
      <cdr:nvSpPr>
        <cdr:cNvPr id="2" name="TextBox 24">
          <a:extLst xmlns:a="http://schemas.openxmlformats.org/drawingml/2006/main">
            <a:ext uri="{FF2B5EF4-FFF2-40B4-BE49-F238E27FC236}">
              <a16:creationId xmlns:a16="http://schemas.microsoft.com/office/drawing/2014/main" id="{06E5634C-FDC7-4AED-A8B4-D74A89B1C713}"/>
            </a:ext>
          </a:extLst>
        </cdr:cNvPr>
        <cdr:cNvSpPr txBox="1"/>
      </cdr:nvSpPr>
      <cdr:spPr>
        <a:xfrm xmlns:a="http://schemas.openxmlformats.org/drawingml/2006/main">
          <a:off x="0" y="0"/>
          <a:ext cx="420624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Pengangguran </a:t>
          </a:r>
          <a:r>
            <a:rPr lang="en-US" sz="1600" b="1" baseline="0"/>
            <a:t>per Kab/Kota (dalam %)	</a:t>
          </a:r>
        </a:p>
        <a:p xmlns:a="http://schemas.openxmlformats.org/drawingml/2006/main">
          <a:endParaRPr lang="id-ID" sz="1600" b="1"/>
        </a:p>
      </cdr:txBody>
    </cdr:sp>
  </cdr:relSizeAnchor>
</c:userShapes>
</file>

<file path=xl/drawings/drawing2.xml><?xml version="1.0" encoding="utf-8"?>
<c:userShapes xmlns:c="http://schemas.openxmlformats.org/drawingml/2006/chart">
  <cdr:relSizeAnchor xmlns:cdr="http://schemas.openxmlformats.org/drawingml/2006/chartDrawing">
    <cdr:from>
      <cdr:x>0.00084</cdr:x>
      <cdr:y>0.00099</cdr:y>
    </cdr:from>
    <cdr:to>
      <cdr:x>0.66358</cdr:x>
      <cdr:y>0.06766</cdr:y>
    </cdr:to>
    <cdr:sp macro="" textlink="">
      <cdr:nvSpPr>
        <cdr:cNvPr id="2" name="TextBox 11">
          <a:extLst xmlns:a="http://schemas.openxmlformats.org/drawingml/2006/main">
            <a:ext uri="{FF2B5EF4-FFF2-40B4-BE49-F238E27FC236}">
              <a16:creationId xmlns:a16="http://schemas.microsoft.com/office/drawing/2014/main" id="{2E74D1CC-0DD2-4F75-B98B-D65B2628332B}"/>
            </a:ext>
          </a:extLst>
        </cdr:cNvPr>
        <cdr:cNvSpPr txBox="1"/>
      </cdr:nvSpPr>
      <cdr:spPr>
        <a:xfrm xmlns:a="http://schemas.openxmlformats.org/drawingml/2006/main">
          <a:off x="3442" y="4082"/>
          <a:ext cx="272706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Reguler (dalam Rp 000)	</a:t>
          </a:r>
        </a:p>
        <a:p xmlns:a="http://schemas.openxmlformats.org/drawingml/2006/main">
          <a:endParaRPr lang="id-ID" sz="1600" b="1"/>
        </a:p>
      </cdr:txBody>
    </cdr:sp>
  </cdr:relSizeAnchor>
</c:userShapes>
</file>

<file path=xl/drawings/drawing3.xml><?xml version="1.0" encoding="utf-8"?>
<c:userShapes xmlns:c="http://schemas.openxmlformats.org/drawingml/2006/chart">
  <cdr:relSizeAnchor xmlns:cdr="http://schemas.openxmlformats.org/drawingml/2006/chartDrawing">
    <cdr:from>
      <cdr:x>0.00084</cdr:x>
      <cdr:y>0.00099</cdr:y>
    </cdr:from>
    <cdr:to>
      <cdr:x>0.71991</cdr:x>
      <cdr:y>0.06766</cdr:y>
    </cdr:to>
    <cdr:sp macro="" textlink="">
      <cdr:nvSpPr>
        <cdr:cNvPr id="2" name="TextBox 15">
          <a:extLst xmlns:a="http://schemas.openxmlformats.org/drawingml/2006/main">
            <a:ext uri="{FF2B5EF4-FFF2-40B4-BE49-F238E27FC236}">
              <a16:creationId xmlns:a16="http://schemas.microsoft.com/office/drawing/2014/main" id="{FE71790B-1CD5-49C5-874A-17A351061DFB}"/>
            </a:ext>
          </a:extLst>
        </cdr:cNvPr>
        <cdr:cNvSpPr txBox="1"/>
      </cdr:nvSpPr>
      <cdr:spPr>
        <a:xfrm xmlns:a="http://schemas.openxmlformats.org/drawingml/2006/main">
          <a:off x="3436" y="4082"/>
          <a:ext cx="2958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Penugasan (dalam Rp 000)	</a:t>
          </a:r>
        </a:p>
        <a:p xmlns:a="http://schemas.openxmlformats.org/drawingml/2006/main">
          <a:endParaRPr lang="id-ID" sz="1600" b="1"/>
        </a:p>
      </cdr:txBody>
    </cdr:sp>
  </cdr:relSizeAnchor>
</c:userShapes>
</file>

<file path=xl/drawings/drawing4.xml><?xml version="1.0" encoding="utf-8"?>
<c:userShapes xmlns:c="http://schemas.openxmlformats.org/drawingml/2006/chart">
  <cdr:relSizeAnchor xmlns:cdr="http://schemas.openxmlformats.org/drawingml/2006/chartDrawing">
    <cdr:from>
      <cdr:x>0.00084</cdr:x>
      <cdr:y>0.00099</cdr:y>
    </cdr:from>
    <cdr:to>
      <cdr:x>0.67901</cdr:x>
      <cdr:y>0.06766</cdr:y>
    </cdr:to>
    <cdr:sp macro="" textlink="">
      <cdr:nvSpPr>
        <cdr:cNvPr id="2" name="TextBox 14">
          <a:extLst xmlns:a="http://schemas.openxmlformats.org/drawingml/2006/main">
            <a:ext uri="{FF2B5EF4-FFF2-40B4-BE49-F238E27FC236}">
              <a16:creationId xmlns:a16="http://schemas.microsoft.com/office/drawing/2014/main" id="{3CFBE47F-F3C9-4237-8412-D6DB10A3C228}"/>
            </a:ext>
          </a:extLst>
        </cdr:cNvPr>
        <cdr:cNvSpPr txBox="1"/>
      </cdr:nvSpPr>
      <cdr:spPr>
        <a:xfrm xmlns:a="http://schemas.openxmlformats.org/drawingml/2006/main">
          <a:off x="3437" y="4082"/>
          <a:ext cx="279056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Afirmasi (dalam Rp 000)	</a:t>
          </a:r>
        </a:p>
        <a:p xmlns:a="http://schemas.openxmlformats.org/drawingml/2006/main">
          <a:endParaRPr lang="id-ID" sz="1600" b="1"/>
        </a:p>
      </cdr:txBody>
    </cdr:sp>
  </cdr:relSizeAnchor>
</c:userShapes>
</file>

<file path=xl/drawings/drawing5.xml><?xml version="1.0" encoding="utf-8"?>
<c:userShapes xmlns:c="http://schemas.openxmlformats.org/drawingml/2006/chart">
  <cdr:relSizeAnchor xmlns:cdr="http://schemas.openxmlformats.org/drawingml/2006/chartDrawing">
    <cdr:from>
      <cdr:x>0.00084</cdr:x>
      <cdr:y>0.00099</cdr:y>
    </cdr:from>
    <cdr:to>
      <cdr:x>0.6142</cdr:x>
      <cdr:y>0.06766</cdr:y>
    </cdr:to>
    <cdr:sp macro="" textlink="">
      <cdr:nvSpPr>
        <cdr:cNvPr id="2" name="TextBox 13">
          <a:extLst xmlns:a="http://schemas.openxmlformats.org/drawingml/2006/main">
            <a:ext uri="{FF2B5EF4-FFF2-40B4-BE49-F238E27FC236}">
              <a16:creationId xmlns:a16="http://schemas.microsoft.com/office/drawing/2014/main" id="{EB2B1D26-9DEF-4396-B0EB-F0791877A650}"/>
            </a:ext>
          </a:extLst>
        </cdr:cNvPr>
        <cdr:cNvSpPr txBox="1"/>
      </cdr:nvSpPr>
      <cdr:spPr>
        <a:xfrm xmlns:a="http://schemas.openxmlformats.org/drawingml/2006/main">
          <a:off x="3441" y="4081"/>
          <a:ext cx="252385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Non Fisik</a:t>
          </a:r>
          <a:r>
            <a:rPr lang="en-US" sz="1600" b="1" baseline="0"/>
            <a:t> (dalam Rp 000)	</a:t>
          </a:r>
        </a:p>
        <a:p xmlns:a="http://schemas.openxmlformats.org/drawingml/2006/main">
          <a:endParaRPr lang="id-ID" sz="1600" b="1"/>
        </a:p>
      </cdr:txBody>
    </cdr:sp>
  </cdr:relSizeAnchor>
</c:userShapes>
</file>

<file path=xl/drawings/drawing6.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2">
          <a:extLst xmlns:a="http://schemas.openxmlformats.org/drawingml/2006/main">
            <a:ext uri="{FF2B5EF4-FFF2-40B4-BE49-F238E27FC236}">
              <a16:creationId xmlns:a16="http://schemas.microsoft.com/office/drawing/2014/main" id="{4C548196-E8BD-453E-ACAE-D8061D69AF69}"/>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DAU</a:t>
          </a:r>
          <a:r>
            <a:rPr lang="en-US" sz="1600" b="1" baseline="0"/>
            <a:t> (dalam Rp 000)	</a:t>
          </a:r>
        </a:p>
        <a:p xmlns:a="http://schemas.openxmlformats.org/drawingml/2006/main">
          <a:endParaRPr lang="id-ID" sz="1600" b="1"/>
        </a:p>
      </cdr:txBody>
    </cdr:sp>
  </cdr:relSizeAnchor>
</c:userShapes>
</file>

<file path=xl/drawings/drawing7.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7">
          <a:extLst xmlns:a="http://schemas.openxmlformats.org/drawingml/2006/main">
            <a:ext uri="{FF2B5EF4-FFF2-40B4-BE49-F238E27FC236}">
              <a16:creationId xmlns:a16="http://schemas.microsoft.com/office/drawing/2014/main" id="{EEF6D932-4879-4CAC-9886-C9C1F95AE8DD}"/>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DID</a:t>
          </a:r>
          <a:r>
            <a:rPr lang="en-US" sz="1600" b="1" baseline="0"/>
            <a:t> (dalam Rp 000)	</a:t>
          </a:r>
        </a:p>
        <a:p xmlns:a="http://schemas.openxmlformats.org/drawingml/2006/main">
          <a:endParaRPr lang="id-ID" sz="1600" b="1"/>
        </a:p>
      </cdr:txBody>
    </cdr:sp>
  </cdr:relSizeAnchor>
</c:userShapes>
</file>

<file path=xl/drawings/drawing8.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16">
          <a:extLst xmlns:a="http://schemas.openxmlformats.org/drawingml/2006/main">
            <a:ext uri="{FF2B5EF4-FFF2-40B4-BE49-F238E27FC236}">
              <a16:creationId xmlns:a16="http://schemas.microsoft.com/office/drawing/2014/main" id="{E8969A4C-6C78-4BC3-9458-5C452DF6544A}"/>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Dana</a:t>
          </a:r>
          <a:r>
            <a:rPr lang="en-US" sz="1600" b="1" baseline="0"/>
            <a:t> Desa (dalam Rp 000)	</a:t>
          </a:r>
        </a:p>
        <a:p xmlns:a="http://schemas.openxmlformats.org/drawingml/2006/main">
          <a:endParaRPr lang="id-ID" sz="1600" b="1"/>
        </a:p>
      </cdr:txBody>
    </cdr:sp>
  </cdr:relSizeAnchor>
</c:userShapes>
</file>

<file path=xl/drawings/drawing9.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20">
          <a:extLst xmlns:a="http://schemas.openxmlformats.org/drawingml/2006/main">
            <a:ext uri="{FF2B5EF4-FFF2-40B4-BE49-F238E27FC236}">
              <a16:creationId xmlns:a16="http://schemas.microsoft.com/office/drawing/2014/main" id="{6831F71F-88A0-4332-AD5A-76063016CF72}"/>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PPh</a:t>
          </a:r>
          <a:r>
            <a:rPr lang="en-US" sz="1600" b="1" baseline="0"/>
            <a:t> (dalam Rp 000)	</a:t>
          </a:r>
        </a:p>
        <a:p xmlns:a="http://schemas.openxmlformats.org/drawingml/2006/main">
          <a:endParaRPr lang="id-ID" sz="16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t2" refreshedDate="44841.860973263887" createdVersion="6" refreshedVersion="6" minRefreshableVersion="3" recordCount="432" xr:uid="{04B3B976-92E0-4976-9A6A-8CEFAF46688B}">
  <cacheSource type="worksheet">
    <worksheetSource name="Riau"/>
  </cacheSource>
  <cacheFields count="36">
    <cacheField name="Tahun" numFmtId="0">
      <sharedItems containsSemiMixedTypes="0" containsString="0" containsNumber="1" containsInteger="1" minValue="2020" maxValue="2022" count="3">
        <n v="2020"/>
        <n v="2021"/>
        <n v="2022"/>
      </sharedItems>
    </cacheField>
    <cacheField name="Daerah Pemilihan" numFmtId="164">
      <sharedItems count="13">
        <s v="Riau I"/>
        <s v="Riau II"/>
        <s v="Jatim IV" u="1"/>
        <s v="Jatim VI" u="1"/>
        <s v="Jatim XI" u="1"/>
        <s v="Jatim II" u="1"/>
        <s v="Jatim IX" u="1"/>
        <s v="Jatim V" u="1"/>
        <s v="Jatim VII" u="1"/>
        <s v="Jatim X" u="1"/>
        <s v="Jatim VIII" u="1"/>
        <s v="Jatim I" u="1"/>
        <s v="Jatim III" u="1"/>
      </sharedItems>
    </cacheField>
    <cacheField name="Nama Daerah" numFmtId="164">
      <sharedItems count="60">
        <s v="Bengkalis"/>
        <s v="Indragiri Hilir"/>
        <s v="Indragiri Hulu"/>
        <s v="Kampar"/>
        <s v="Kuantan Singingi"/>
        <s v="Pelalawan"/>
        <s v="Rokan Hilir"/>
        <s v="Rokan Hulu"/>
        <s v="Siak"/>
        <s v="Kota Dumai"/>
        <s v="Kota Pekanbaru"/>
        <s v="Kep. Meranti"/>
        <s v="Kab. Pelalawan" u="1"/>
        <s v="Kab. Indragiri Hilir" u="1"/>
        <s v="Kab. Pamekasan" u="1"/>
        <s v="Kota Probolinggo" u="1"/>
        <s v="Kab. Jember" u="1"/>
        <s v="Kab. Nganjuk" u="1"/>
        <s v="Kab. Sampang" u="1"/>
        <s v="Kota Pasuruan" u="1"/>
        <s v="Kab. Malang" u="1"/>
        <s v="Kab. Lumajang" u="1"/>
        <s v="Kab. Magetan" u="1"/>
        <s v="Kab. Tulungagung" u="1"/>
        <s v="Kab. Kuantan Singingi" u="1"/>
        <s v="Kab. Madiun" u="1"/>
        <s v="Kab. Ngawi" u="1"/>
        <s v="Kab. Bondowoso" u="1"/>
        <s v="Kab. Jombang" u="1"/>
        <s v="Kab. Lamongan" u="1"/>
        <s v="Kab. Rokan Hulu" u="1"/>
        <s v="Kab. Blitar" u="1"/>
        <s v="Kab. Kepulauan Meranti" u="1"/>
        <s v="Kab. Situbondo" u="1"/>
        <s v="Kab. Bojonegoro" u="1"/>
        <s v="Kab. Sidoarjo" u="1"/>
        <s v="Kab. Tuban" u="1"/>
        <s v="Kab. Mojokerto" u="1"/>
        <s v="Kab. Ponorogo" u="1"/>
        <s v="Kab. Banyuwangi" u="1"/>
        <s v="Kota Batu" u="1"/>
        <s v="Kota Malang" u="1"/>
        <s v="Kota Madiun" u="1"/>
        <s v="Kab. Gresik" u="1"/>
        <s v="Kota Blitar" u="1"/>
        <s v="Kab. Bengkalis" u="1"/>
        <s v="Kab. Kediri" u="1"/>
        <s v="Kab. Indragiri Hulu" u="1"/>
        <s v="Kota Surabaya" u="1"/>
        <s v="Kota Mojokerto" u="1"/>
        <s v="Kab. Sumenep" u="1"/>
        <s v="Kab. Bangkalan" u="1"/>
        <s v="Kab. Siak" u="1"/>
        <s v="Kab. Probolinggo" u="1"/>
        <s v="Kab. Rokan Hilir" u="1"/>
        <s v="Kota Kediri" u="1"/>
        <s v="Kab. Pacitan" u="1"/>
        <s v="Kab. Kampar" u="1"/>
        <s v="Kab. Pasuruan" u="1"/>
        <s v="Kab. Trenggalek" u="1"/>
      </sharedItems>
    </cacheField>
    <cacheField name="Bidang" numFmtId="164">
      <sharedItems count="12">
        <s v="Umum"/>
        <s v="Pendidikan"/>
        <s v="Kesehatan"/>
        <s v="Sosial"/>
        <s v="Infrastruktur"/>
        <s v="Pertanian"/>
        <s v="Ekonomi"/>
        <s v="Kelautan dan Perikanan"/>
        <s v="Pariwisata"/>
        <s v="Lingkungan Hidup dan Kehutanan"/>
        <s v="Kemiskinan"/>
        <s v="Kebudayaan"/>
      </sharedItems>
    </cacheField>
    <cacheField name="DAK Fisik Reguler" numFmtId="164">
      <sharedItems containsString="0" containsBlank="1" containsNumber="1" containsInteger="1" minValue="0" maxValue="90548288"/>
    </cacheField>
    <cacheField name="DAK Fisik Penugasan" numFmtId="164">
      <sharedItems containsString="0" containsBlank="1" containsNumber="1" containsInteger="1" minValue="0" maxValue="39324214"/>
    </cacheField>
    <cacheField name="DAK Fisik Afirmasi" numFmtId="164">
      <sharedItems containsString="0" containsBlank="1" containsNumber="1" containsInteger="1" minValue="0" maxValue="29833211"/>
    </cacheField>
    <cacheField name="DAK Non Fisik" numFmtId="164">
      <sharedItems containsBlank="1" containsMixedTypes="1" containsNumber="1" containsInteger="1" minValue="0" maxValue="312992480"/>
    </cacheField>
    <cacheField name="DAU" numFmtId="164">
      <sharedItems containsString="0" containsBlank="1" containsNumber="1" containsInteger="1" minValue="338312985" maxValue="914440826"/>
    </cacheField>
    <cacheField name="DID" numFmtId="164">
      <sharedItems containsString="0" containsBlank="1" containsNumber="1" containsInteger="1" minValue="0" maxValue="62269396"/>
    </cacheField>
    <cacheField name="Dana Desa" numFmtId="164">
      <sharedItems containsString="0" containsBlank="1" containsNumber="1" containsInteger="1" minValue="85239193" maxValue="218095598"/>
    </cacheField>
    <cacheField name="DBH PPh" numFmtId="164">
      <sharedItems containsString="0" containsBlank="1" containsNumber="1" containsInteger="1" minValue="9116474" maxValue="94343247"/>
    </cacheField>
    <cacheField name="DBH PBB" numFmtId="164">
      <sharedItems containsString="0" containsBlank="1" containsNumber="1" containsInteger="1" minValue="14886988" maxValue="1521755857"/>
    </cacheField>
    <cacheField name="DBH SDA Migas" numFmtId="164">
      <sharedItems containsString="0" containsBlank="1" containsNumber="1" containsInteger="1" minValue="62927851" maxValue="547687804"/>
    </cacheField>
    <cacheField name="DBH SDA Minerba" numFmtId="164">
      <sharedItems containsString="0" containsBlank="1" containsNumber="1" containsInteger="1" minValue="912362" maxValue="25725493"/>
    </cacheField>
    <cacheField name="DBH SDA Kehutanan" numFmtId="164">
      <sharedItems containsString="0" containsBlank="1" containsNumber="1" containsInteger="1" minValue="3774763" maxValue="27400894"/>
    </cacheField>
    <cacheField name="DBH SDA Perikanan" numFmtId="164">
      <sharedItems containsString="0" containsBlank="1" containsNumber="1" containsInteger="1" minValue="1128319" maxValue="1958311"/>
    </cacheField>
    <cacheField name="DBH SDA Panas Bumi" numFmtId="164">
      <sharedItems containsNonDate="0" containsString="0" containsBlank="1"/>
    </cacheField>
    <cacheField name="IPM (%)" numFmtId="0">
      <sharedItems containsString="0" containsBlank="1" containsNumber="1" minValue="65.5" maxValue="81.58"/>
    </cacheField>
    <cacheField name="UHH (thn)" numFmtId="0">
      <sharedItems containsString="0" containsBlank="1" containsNumber="1" minValue="67.680000000000007" maxValue="72.41"/>
    </cacheField>
    <cacheField name="HLS (thn)" numFmtId="0">
      <sharedItems containsString="0" containsBlank="1" containsNumber="1" minValue="11.91" maxValue="15.55"/>
    </cacheField>
    <cacheField name="RLS (thn)" numFmtId="0">
      <sharedItems containsString="0" containsBlank="1" containsNumber="1" minValue="7.23" maxValue="11.92"/>
    </cacheField>
    <cacheField name="Pengeluaran per Kapita (Rp 000)" numFmtId="43">
      <sharedItems containsString="0" containsBlank="1" containsNumber="1" containsInteger="1" minValue="7780" maxValue="14433"/>
    </cacheField>
    <cacheField name="TPT (%)" numFmtId="43">
      <sharedItems containsString="0" containsBlank="1" containsNumber="1" minValue="2.06" maxValue="9.31"/>
    </cacheField>
    <cacheField name="TPAK (%)" numFmtId="43">
      <sharedItems containsString="0" containsBlank="1" containsNumber="1" minValue="56.54" maxValue="69.180000000000007"/>
    </cacheField>
    <cacheField name="Jml. Pend. Miskin (juta jiwa)" numFmtId="43">
      <sharedItems containsString="0" containsBlank="1" containsNumber="1" minValue="9.8800000000000008" maxValue="74.73"/>
    </cacheField>
    <cacheField name="% Pend. Miskin" numFmtId="43">
      <sharedItems containsString="0" containsBlank="1" containsNumber="1" minValue="2.62" maxValue="25.68"/>
    </cacheField>
    <cacheField name="APK PAUD" numFmtId="43">
      <sharedItems containsString="0" containsBlank="1" containsNumber="1" minValue="18.600000000000001" maxValue="46.69"/>
    </cacheField>
    <cacheField name="APK SD" numFmtId="43">
      <sharedItems containsString="0" containsBlank="1" containsNumber="1" minValue="102.13" maxValue="109.09"/>
    </cacheField>
    <cacheField name="APK SMP" numFmtId="43">
      <sharedItems containsString="0" containsBlank="1" containsNumber="1" minValue="90.81" maxValue="102.77"/>
    </cacheField>
    <cacheField name="APK SMA" numFmtId="43">
      <sharedItems containsString="0" containsBlank="1" containsNumber="1" minValue="69.67" maxValue="107.82"/>
    </cacheField>
    <cacheField name="APM SD2" numFmtId="43">
      <sharedItems containsString="0" containsBlank="1" containsNumber="1" minValue="92.23" maxValue="97.23"/>
    </cacheField>
    <cacheField name="APM SMP" numFmtId="43">
      <sharedItems containsString="0" containsBlank="1" containsNumber="1" minValue="64.48" maxValue="79.56"/>
    </cacheField>
    <cacheField name="APM SMA" numFmtId="43">
      <sharedItems containsString="0" containsBlank="1" containsNumber="1" minValue="50.29" maxValue="81.849999999999994"/>
    </cacheField>
    <cacheField name="DBH CHT" numFmtId="43">
      <sharedItems containsString="0" containsBlank="1" containsNumber="1" containsInteger="1" minValue="243" maxValue="3831"/>
    </cacheField>
    <cacheField name="average IPM dapil" numFmtId="0" formula="SUM('IPM (%)')/COUNT('Daerah Pemilihan')" databaseField="0"/>
  </cacheFields>
  <extLst>
    <ext xmlns:x14="http://schemas.microsoft.com/office/spreadsheetml/2009/9/main" uri="{725AE2AE-9491-48be-B2B4-4EB974FC3084}">
      <x14:pivotCacheDefinition pivotCacheId="1508825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x v="0"/>
    <x v="0"/>
    <x v="0"/>
    <x v="0"/>
    <m/>
    <m/>
    <m/>
    <n v="2377184"/>
    <n v="344485485"/>
    <n v="35625236"/>
    <n v="131032700"/>
    <n v="59941949"/>
    <n v="981684674"/>
    <n v="547687804"/>
    <n v="912362"/>
    <n v="9437275"/>
    <n v="1418361"/>
    <m/>
    <n v="73.459999999999994"/>
    <m/>
    <m/>
    <m/>
    <m/>
    <m/>
    <m/>
    <m/>
    <m/>
    <m/>
    <m/>
    <m/>
    <m/>
    <m/>
    <m/>
    <m/>
    <n v="243"/>
  </r>
  <r>
    <x v="0"/>
    <x v="1"/>
    <x v="1"/>
    <x v="0"/>
    <m/>
    <m/>
    <m/>
    <n v="2253901"/>
    <n v="897840706"/>
    <n v="29874660"/>
    <n v="171913227"/>
    <n v="17140378"/>
    <n v="27889941"/>
    <n v="100689344"/>
    <n v="7822420"/>
    <n v="12754868"/>
    <n v="1418361"/>
    <m/>
    <n v="66.540000000000006"/>
    <m/>
    <m/>
    <m/>
    <m/>
    <m/>
    <m/>
    <m/>
    <m/>
    <m/>
    <m/>
    <m/>
    <m/>
    <m/>
    <m/>
    <m/>
    <n v="243"/>
  </r>
  <r>
    <x v="0"/>
    <x v="1"/>
    <x v="2"/>
    <x v="0"/>
    <m/>
    <m/>
    <m/>
    <n v="1486300"/>
    <n v="640211130"/>
    <n v="11515631"/>
    <n v="158258239"/>
    <n v="16226769"/>
    <n v="63239413"/>
    <n v="104739336"/>
    <n v="3658837"/>
    <n v="5165117"/>
    <n v="1418361"/>
    <m/>
    <n v="69.83"/>
    <m/>
    <m/>
    <m/>
    <m/>
    <m/>
    <m/>
    <m/>
    <m/>
    <m/>
    <m/>
    <m/>
    <m/>
    <m/>
    <m/>
    <m/>
    <n v="243"/>
  </r>
  <r>
    <x v="0"/>
    <x v="1"/>
    <x v="3"/>
    <x v="0"/>
    <m/>
    <m/>
    <m/>
    <n v="2466394"/>
    <n v="775080963"/>
    <n v="15839028"/>
    <n v="212934016"/>
    <n v="17903155"/>
    <n v="182323770"/>
    <n v="235085386"/>
    <n v="913753"/>
    <n v="6695792"/>
    <n v="1418361"/>
    <m/>
    <n v="72.83"/>
    <m/>
    <m/>
    <m/>
    <m/>
    <m/>
    <m/>
    <m/>
    <m/>
    <m/>
    <m/>
    <m/>
    <m/>
    <m/>
    <m/>
    <m/>
    <n v="243"/>
  </r>
  <r>
    <x v="0"/>
    <x v="1"/>
    <x v="4"/>
    <x v="0"/>
    <m/>
    <m/>
    <m/>
    <n v="1195365"/>
    <n v="609467997"/>
    <n v="45338940"/>
    <n v="175256296"/>
    <n v="13981988"/>
    <n v="15969398"/>
    <n v="100689344"/>
    <n v="3064765"/>
    <n v="5290661"/>
    <n v="1418361"/>
    <m/>
    <n v="70.31"/>
    <m/>
    <m/>
    <m/>
    <m/>
    <m/>
    <m/>
    <m/>
    <m/>
    <m/>
    <m/>
    <m/>
    <m/>
    <m/>
    <m/>
    <m/>
    <n v="243"/>
  </r>
  <r>
    <x v="0"/>
    <x v="1"/>
    <x v="5"/>
    <x v="0"/>
    <m/>
    <m/>
    <m/>
    <n v="628531"/>
    <n v="602962236"/>
    <n v="41714809"/>
    <n v="106307280"/>
    <n v="22626750"/>
    <n v="81628032"/>
    <n v="119523819"/>
    <n v="978663"/>
    <n v="15541873"/>
    <n v="1418361"/>
    <m/>
    <n v="71.56"/>
    <m/>
    <m/>
    <m/>
    <m/>
    <m/>
    <m/>
    <m/>
    <m/>
    <m/>
    <m/>
    <m/>
    <m/>
    <m/>
    <m/>
    <m/>
    <n v="243"/>
  </r>
  <r>
    <x v="0"/>
    <x v="0"/>
    <x v="6"/>
    <x v="0"/>
    <m/>
    <m/>
    <m/>
    <n v="1580814"/>
    <n v="491772859"/>
    <n v="19956722"/>
    <n v="144465232"/>
    <n v="16913440"/>
    <n v="192803146"/>
    <n v="315902887"/>
    <n v="912362"/>
    <n v="4721499"/>
    <n v="1418361"/>
    <m/>
    <n v="69.150000000000006"/>
    <m/>
    <m/>
    <m/>
    <m/>
    <m/>
    <m/>
    <m/>
    <m/>
    <m/>
    <m/>
    <m/>
    <m/>
    <m/>
    <m/>
    <m/>
    <n v="243"/>
  </r>
  <r>
    <x v="0"/>
    <x v="0"/>
    <x v="7"/>
    <x v="0"/>
    <m/>
    <m/>
    <m/>
    <n v="1883173"/>
    <n v="651346142"/>
    <n v="31215601"/>
    <n v="143249015"/>
    <n v="13669324"/>
    <n v="45094375"/>
    <n v="106378389"/>
    <n v="921957"/>
    <n v="4577668"/>
    <n v="1418361"/>
    <m/>
    <n v="69.38"/>
    <m/>
    <m/>
    <m/>
    <m/>
    <m/>
    <m/>
    <m/>
    <m/>
    <m/>
    <m/>
    <m/>
    <m/>
    <m/>
    <m/>
    <m/>
    <n v="243"/>
  </r>
  <r>
    <x v="0"/>
    <x v="0"/>
    <x v="8"/>
    <x v="0"/>
    <m/>
    <m/>
    <m/>
    <n v="995933"/>
    <n v="365851291"/>
    <n v="39249156"/>
    <n v="114400614"/>
    <n v="32382534"/>
    <n v="355031081"/>
    <n v="276418870"/>
    <n v="912362"/>
    <n v="10814310"/>
    <n v="1418361"/>
    <m/>
    <n v="73.680000000000007"/>
    <m/>
    <m/>
    <m/>
    <m/>
    <m/>
    <m/>
    <m/>
    <m/>
    <m/>
    <m/>
    <m/>
    <m/>
    <m/>
    <m/>
    <m/>
    <n v="243"/>
  </r>
  <r>
    <x v="0"/>
    <x v="0"/>
    <x v="9"/>
    <x v="0"/>
    <m/>
    <m/>
    <m/>
    <n v="1192978"/>
    <n v="437822618"/>
    <n v="33129996"/>
    <m/>
    <n v="33030025"/>
    <n v="20492195"/>
    <n v="100689344"/>
    <n v="912362"/>
    <n v="5509752"/>
    <n v="1418361"/>
    <m/>
    <n v="74.400000000000006"/>
    <m/>
    <m/>
    <m/>
    <m/>
    <m/>
    <m/>
    <m/>
    <m/>
    <m/>
    <m/>
    <m/>
    <m/>
    <m/>
    <m/>
    <m/>
    <n v="243"/>
  </r>
  <r>
    <x v="0"/>
    <x v="0"/>
    <x v="10"/>
    <x v="0"/>
    <m/>
    <m/>
    <m/>
    <n v="1796833"/>
    <n v="818435221"/>
    <n v="40933369"/>
    <m/>
    <n v="94343247"/>
    <n v="16805289"/>
    <n v="100689344"/>
    <n v="912362"/>
    <n v="3951727"/>
    <n v="1418361"/>
    <m/>
    <n v="81.319999999999993"/>
    <m/>
    <m/>
    <m/>
    <m/>
    <m/>
    <m/>
    <m/>
    <m/>
    <m/>
    <m/>
    <m/>
    <m/>
    <m/>
    <m/>
    <m/>
    <n v="3560"/>
  </r>
  <r>
    <x v="0"/>
    <x v="0"/>
    <x v="11"/>
    <x v="0"/>
    <m/>
    <m/>
    <m/>
    <n v="1282065"/>
    <n v="411574919"/>
    <n v="20047281"/>
    <n v="95363524"/>
    <n v="12829511"/>
    <n v="40564617"/>
    <n v="106671715"/>
    <n v="2013861"/>
    <n v="6631951"/>
    <n v="1418361"/>
    <m/>
    <n v="65.5"/>
    <m/>
    <m/>
    <m/>
    <m/>
    <m/>
    <m/>
    <m/>
    <m/>
    <m/>
    <m/>
    <m/>
    <m/>
    <m/>
    <m/>
    <m/>
    <n v="243"/>
  </r>
  <r>
    <x v="0"/>
    <x v="0"/>
    <x v="0"/>
    <x v="1"/>
    <n v="30410117"/>
    <n v="0"/>
    <n v="2827810"/>
    <n v="111733629"/>
    <m/>
    <m/>
    <m/>
    <m/>
    <m/>
    <m/>
    <m/>
    <m/>
    <m/>
    <m/>
    <m/>
    <m/>
    <n v="12.87"/>
    <n v="9.69"/>
    <m/>
    <m/>
    <m/>
    <m/>
    <m/>
    <n v="27.79"/>
    <n v="109.09"/>
    <n v="97.32"/>
    <n v="88.28"/>
    <n v="96.44"/>
    <n v="70.97"/>
    <n v="64.42"/>
    <m/>
  </r>
  <r>
    <x v="0"/>
    <x v="1"/>
    <x v="1"/>
    <x v="1"/>
    <n v="21597387"/>
    <n v="0"/>
    <n v="2006133"/>
    <n v="106655841"/>
    <m/>
    <m/>
    <m/>
    <m/>
    <m/>
    <m/>
    <m/>
    <m/>
    <m/>
    <m/>
    <m/>
    <m/>
    <n v="11.91"/>
    <n v="7.23"/>
    <m/>
    <m/>
    <m/>
    <m/>
    <m/>
    <n v="18.600000000000001"/>
    <n v="106.78"/>
    <n v="97.11"/>
    <n v="70.31"/>
    <n v="95.3"/>
    <n v="71.33"/>
    <n v="51.58"/>
    <m/>
  </r>
  <r>
    <x v="0"/>
    <x v="1"/>
    <x v="2"/>
    <x v="1"/>
    <n v="36110278"/>
    <n v="0"/>
    <m/>
    <n v="86474799"/>
    <m/>
    <m/>
    <m/>
    <m/>
    <m/>
    <m/>
    <m/>
    <m/>
    <m/>
    <m/>
    <m/>
    <m/>
    <n v="12.36"/>
    <n v="8.3800000000000008"/>
    <m/>
    <m/>
    <m/>
    <m/>
    <m/>
    <n v="21.87"/>
    <n v="108.8"/>
    <n v="97.09"/>
    <n v="93.67"/>
    <n v="96.01"/>
    <n v="71.540000000000006"/>
    <n v="67.58"/>
    <m/>
  </r>
  <r>
    <x v="0"/>
    <x v="1"/>
    <x v="3"/>
    <x v="1"/>
    <n v="60043027"/>
    <n v="0"/>
    <m/>
    <n v="171117381"/>
    <m/>
    <m/>
    <m/>
    <m/>
    <m/>
    <m/>
    <m/>
    <m/>
    <m/>
    <m/>
    <m/>
    <m/>
    <n v="13.46"/>
    <n v="9.26"/>
    <m/>
    <m/>
    <m/>
    <m/>
    <m/>
    <n v="27.32"/>
    <n v="105.78"/>
    <n v="96.68"/>
    <n v="81.650000000000006"/>
    <n v="95.55"/>
    <n v="74.540000000000006"/>
    <n v="61.75"/>
    <m/>
  </r>
  <r>
    <x v="0"/>
    <x v="1"/>
    <x v="4"/>
    <x v="1"/>
    <n v="28648995"/>
    <n v="0"/>
    <m/>
    <n v="105500730"/>
    <m/>
    <m/>
    <m/>
    <m/>
    <m/>
    <m/>
    <m/>
    <m/>
    <m/>
    <m/>
    <m/>
    <m/>
    <n v="13.33"/>
    <n v="8.59"/>
    <m/>
    <m/>
    <m/>
    <m/>
    <m/>
    <n v="23.73"/>
    <n v="106.13"/>
    <n v="96.61"/>
    <n v="99.42"/>
    <n v="95.28"/>
    <n v="72.22"/>
    <n v="74.52"/>
    <m/>
  </r>
  <r>
    <x v="0"/>
    <x v="1"/>
    <x v="5"/>
    <x v="1"/>
    <n v="20884950"/>
    <n v="0"/>
    <n v="540000"/>
    <n v="67668493"/>
    <m/>
    <m/>
    <m/>
    <m/>
    <m/>
    <m/>
    <m/>
    <m/>
    <m/>
    <m/>
    <m/>
    <m/>
    <n v="12.24"/>
    <n v="8.5"/>
    <m/>
    <m/>
    <m/>
    <m/>
    <m/>
    <n v="24.2"/>
    <n v="102.66"/>
    <n v="96.61"/>
    <n v="89.18"/>
    <n v="93.41"/>
    <n v="73.040000000000006"/>
    <n v="66.22"/>
    <m/>
  </r>
  <r>
    <x v="0"/>
    <x v="0"/>
    <x v="6"/>
    <x v="1"/>
    <n v="31738143"/>
    <n v="0"/>
    <n v="1155480"/>
    <n v="95640125"/>
    <m/>
    <m/>
    <m/>
    <m/>
    <m/>
    <m/>
    <m/>
    <m/>
    <m/>
    <m/>
    <m/>
    <m/>
    <n v="12.68"/>
    <n v="8.25"/>
    <m/>
    <m/>
    <m/>
    <m/>
    <m/>
    <n v="27.98"/>
    <n v="107.46"/>
    <n v="101.03"/>
    <n v="76.55"/>
    <n v="95.75"/>
    <n v="75.06"/>
    <n v="54.51"/>
    <m/>
  </r>
  <r>
    <x v="0"/>
    <x v="0"/>
    <x v="7"/>
    <x v="1"/>
    <n v="38897444"/>
    <n v="0"/>
    <m/>
    <n v="96695307"/>
    <m/>
    <m/>
    <m/>
    <m/>
    <m/>
    <m/>
    <m/>
    <m/>
    <m/>
    <m/>
    <m/>
    <m/>
    <n v="12.84"/>
    <n v="8.39"/>
    <m/>
    <m/>
    <m/>
    <m/>
    <m/>
    <n v="22.07"/>
    <n v="102.13"/>
    <n v="99.37"/>
    <n v="93.79"/>
    <n v="92.23"/>
    <n v="74.67"/>
    <n v="69.67"/>
    <m/>
  </r>
  <r>
    <x v="0"/>
    <x v="0"/>
    <x v="8"/>
    <x v="1"/>
    <n v="38630038"/>
    <n v="0"/>
    <m/>
    <n v="86822671"/>
    <m/>
    <m/>
    <m/>
    <m/>
    <m/>
    <m/>
    <m/>
    <m/>
    <m/>
    <m/>
    <m/>
    <m/>
    <n v="12.76"/>
    <n v="9.66"/>
    <m/>
    <m/>
    <m/>
    <m/>
    <m/>
    <n v="30.54"/>
    <n v="106.8"/>
    <n v="93.97"/>
    <n v="95.94"/>
    <n v="95.93"/>
    <n v="71.33"/>
    <n v="72.41"/>
    <m/>
  </r>
  <r>
    <x v="0"/>
    <x v="0"/>
    <x v="9"/>
    <x v="1"/>
    <n v="26817902"/>
    <n v="0"/>
    <n v="2014523"/>
    <n v="55281957"/>
    <m/>
    <m/>
    <m/>
    <m/>
    <m/>
    <m/>
    <m/>
    <m/>
    <m/>
    <m/>
    <m/>
    <m/>
    <n v="13.12"/>
    <n v="10.07"/>
    <m/>
    <m/>
    <m/>
    <m/>
    <m/>
    <n v="46.69"/>
    <n v="105.87"/>
    <n v="98.33"/>
    <n v="99.87"/>
    <n v="95.56"/>
    <n v="74.63"/>
    <n v="74.680000000000007"/>
    <m/>
  </r>
  <r>
    <x v="0"/>
    <x v="0"/>
    <x v="10"/>
    <x v="1"/>
    <n v="9703647"/>
    <n v="0"/>
    <m/>
    <n v="140170637"/>
    <m/>
    <m/>
    <m/>
    <m/>
    <m/>
    <m/>
    <m/>
    <m/>
    <m/>
    <m/>
    <m/>
    <m/>
    <n v="15.54"/>
    <n v="11.68"/>
    <m/>
    <m/>
    <m/>
    <m/>
    <m/>
    <n v="22.64"/>
    <n v="106.92"/>
    <n v="99.92"/>
    <n v="105.02"/>
    <n v="97.22"/>
    <n v="77.98"/>
    <n v="80.349999999999994"/>
    <m/>
  </r>
  <r>
    <x v="0"/>
    <x v="0"/>
    <x v="11"/>
    <x v="1"/>
    <n v="47831449"/>
    <n v="0"/>
    <n v="7069600"/>
    <n v="39632832"/>
    <m/>
    <m/>
    <m/>
    <m/>
    <m/>
    <m/>
    <m/>
    <m/>
    <m/>
    <m/>
    <m/>
    <m/>
    <n v="12.82"/>
    <n v="7.7"/>
    <m/>
    <m/>
    <m/>
    <m/>
    <m/>
    <n v="38.340000000000003"/>
    <n v="104.12"/>
    <n v="90.81"/>
    <n v="83.62"/>
    <n v="92.25"/>
    <n v="64.48"/>
    <n v="59.5"/>
    <m/>
  </r>
  <r>
    <x v="0"/>
    <x v="0"/>
    <x v="0"/>
    <x v="2"/>
    <n v="21462575"/>
    <n v="2226007"/>
    <n v="6738016"/>
    <n v="15234587"/>
    <m/>
    <m/>
    <m/>
    <m/>
    <m/>
    <m/>
    <m/>
    <m/>
    <m/>
    <m/>
    <m/>
    <n v="71.2"/>
    <m/>
    <m/>
    <m/>
    <m/>
    <m/>
    <m/>
    <m/>
    <m/>
    <m/>
    <m/>
    <m/>
    <m/>
    <m/>
    <m/>
    <m/>
  </r>
  <r>
    <x v="0"/>
    <x v="1"/>
    <x v="1"/>
    <x v="2"/>
    <n v="90548288"/>
    <n v="1479376"/>
    <m/>
    <n v="31669963"/>
    <m/>
    <m/>
    <m/>
    <m/>
    <m/>
    <m/>
    <m/>
    <m/>
    <m/>
    <m/>
    <m/>
    <n v="67.849999999999994"/>
    <m/>
    <m/>
    <m/>
    <m/>
    <m/>
    <m/>
    <m/>
    <m/>
    <m/>
    <m/>
    <m/>
    <m/>
    <m/>
    <m/>
    <m/>
  </r>
  <r>
    <x v="0"/>
    <x v="1"/>
    <x v="2"/>
    <x v="2"/>
    <n v="18890158"/>
    <n v="819760"/>
    <m/>
    <n v="19314473"/>
    <m/>
    <m/>
    <m/>
    <m/>
    <m/>
    <m/>
    <m/>
    <m/>
    <m/>
    <m/>
    <m/>
    <n v="70.25"/>
    <m/>
    <m/>
    <m/>
    <m/>
    <m/>
    <m/>
    <m/>
    <m/>
    <m/>
    <m/>
    <m/>
    <m/>
    <m/>
    <m/>
    <m/>
  </r>
  <r>
    <x v="0"/>
    <x v="1"/>
    <x v="3"/>
    <x v="2"/>
    <n v="12305738"/>
    <n v="33555439"/>
    <m/>
    <n v="37741829"/>
    <m/>
    <m/>
    <m/>
    <m/>
    <m/>
    <m/>
    <m/>
    <m/>
    <m/>
    <m/>
    <m/>
    <n v="70.760000000000005"/>
    <m/>
    <m/>
    <m/>
    <m/>
    <m/>
    <m/>
    <m/>
    <m/>
    <m/>
    <m/>
    <m/>
    <m/>
    <m/>
    <m/>
    <m/>
  </r>
  <r>
    <x v="0"/>
    <x v="1"/>
    <x v="4"/>
    <x v="2"/>
    <n v="23225902"/>
    <m/>
    <m/>
    <n v="26337964"/>
    <m/>
    <m/>
    <m/>
    <m/>
    <m/>
    <m/>
    <m/>
    <m/>
    <m/>
    <m/>
    <m/>
    <n v="68.55"/>
    <m/>
    <m/>
    <m/>
    <m/>
    <m/>
    <m/>
    <m/>
    <m/>
    <m/>
    <m/>
    <m/>
    <m/>
    <m/>
    <m/>
    <m/>
  </r>
  <r>
    <x v="0"/>
    <x v="1"/>
    <x v="5"/>
    <x v="2"/>
    <n v="3700830"/>
    <n v="26383101"/>
    <n v="10808740"/>
    <n v="17419822"/>
    <m/>
    <m/>
    <m/>
    <m/>
    <m/>
    <m/>
    <m/>
    <m/>
    <m/>
    <m/>
    <m/>
    <n v="71.16"/>
    <m/>
    <m/>
    <m/>
    <m/>
    <m/>
    <m/>
    <m/>
    <m/>
    <m/>
    <m/>
    <m/>
    <m/>
    <m/>
    <m/>
    <m/>
  </r>
  <r>
    <x v="0"/>
    <x v="0"/>
    <x v="6"/>
    <x v="2"/>
    <n v="8986787"/>
    <n v="11043161"/>
    <n v="21915256"/>
    <n v="24939348"/>
    <m/>
    <m/>
    <m/>
    <m/>
    <m/>
    <m/>
    <m/>
    <m/>
    <m/>
    <m/>
    <m/>
    <n v="70.3"/>
    <m/>
    <m/>
    <m/>
    <m/>
    <m/>
    <m/>
    <m/>
    <m/>
    <m/>
    <m/>
    <m/>
    <m/>
    <m/>
    <m/>
    <m/>
  </r>
  <r>
    <x v="0"/>
    <x v="0"/>
    <x v="7"/>
    <x v="2"/>
    <n v="20190860"/>
    <n v="2460904"/>
    <m/>
    <n v="26838692"/>
    <m/>
    <m/>
    <m/>
    <m/>
    <m/>
    <m/>
    <m/>
    <m/>
    <m/>
    <m/>
    <m/>
    <n v="70.06"/>
    <m/>
    <m/>
    <m/>
    <m/>
    <m/>
    <m/>
    <m/>
    <m/>
    <m/>
    <m/>
    <m/>
    <m/>
    <m/>
    <m/>
    <m/>
  </r>
  <r>
    <x v="0"/>
    <x v="0"/>
    <x v="8"/>
    <x v="2"/>
    <n v="28642638"/>
    <n v="1667665"/>
    <m/>
    <n v="18619083"/>
    <m/>
    <m/>
    <m/>
    <m/>
    <m/>
    <m/>
    <m/>
    <m/>
    <m/>
    <m/>
    <m/>
    <n v="71.11"/>
    <m/>
    <m/>
    <m/>
    <m/>
    <m/>
    <m/>
    <m/>
    <m/>
    <m/>
    <m/>
    <m/>
    <m/>
    <m/>
    <m/>
    <m/>
  </r>
  <r>
    <x v="0"/>
    <x v="0"/>
    <x v="9"/>
    <x v="2"/>
    <n v="30701687"/>
    <n v="2460279"/>
    <n v="17639481"/>
    <n v="9852898"/>
    <m/>
    <m/>
    <m/>
    <m/>
    <m/>
    <m/>
    <m/>
    <m/>
    <m/>
    <m/>
    <m/>
    <n v="70.930000000000007"/>
    <m/>
    <m/>
    <m/>
    <m/>
    <m/>
    <m/>
    <m/>
    <m/>
    <m/>
    <m/>
    <m/>
    <m/>
    <m/>
    <m/>
    <m/>
  </r>
  <r>
    <x v="0"/>
    <x v="0"/>
    <x v="10"/>
    <x v="2"/>
    <n v="12625682"/>
    <n v="3887645"/>
    <m/>
    <n v="14949609"/>
    <m/>
    <m/>
    <m/>
    <m/>
    <m/>
    <m/>
    <m/>
    <m/>
    <m/>
    <m/>
    <m/>
    <n v="72.34"/>
    <m/>
    <m/>
    <m/>
    <m/>
    <m/>
    <m/>
    <m/>
    <m/>
    <m/>
    <m/>
    <m/>
    <m/>
    <m/>
    <m/>
    <m/>
  </r>
  <r>
    <x v="0"/>
    <x v="0"/>
    <x v="11"/>
    <x v="2"/>
    <n v="13592320"/>
    <n v="1064594"/>
    <n v="29833211"/>
    <n v="12806706"/>
    <m/>
    <m/>
    <m/>
    <m/>
    <m/>
    <m/>
    <m/>
    <m/>
    <m/>
    <m/>
    <m/>
    <n v="67.680000000000007"/>
    <m/>
    <m/>
    <m/>
    <m/>
    <m/>
    <m/>
    <m/>
    <m/>
    <m/>
    <m/>
    <m/>
    <m/>
    <m/>
    <m/>
    <m/>
  </r>
  <r>
    <x v="0"/>
    <x v="0"/>
    <x v="0"/>
    <x v="3"/>
    <m/>
    <n v="0"/>
    <n v="0"/>
    <n v="0"/>
    <m/>
    <m/>
    <m/>
    <m/>
    <m/>
    <m/>
    <m/>
    <m/>
    <m/>
    <m/>
    <m/>
    <m/>
    <m/>
    <m/>
    <m/>
    <m/>
    <m/>
    <m/>
    <m/>
    <m/>
    <m/>
    <m/>
    <m/>
    <m/>
    <m/>
    <m/>
    <m/>
  </r>
  <r>
    <x v="0"/>
    <x v="1"/>
    <x v="1"/>
    <x v="3"/>
    <m/>
    <n v="0"/>
    <n v="0"/>
    <n v="0"/>
    <m/>
    <m/>
    <m/>
    <m/>
    <m/>
    <m/>
    <m/>
    <m/>
    <m/>
    <m/>
    <m/>
    <m/>
    <m/>
    <m/>
    <m/>
    <m/>
    <m/>
    <m/>
    <m/>
    <m/>
    <m/>
    <m/>
    <m/>
    <m/>
    <m/>
    <m/>
    <m/>
  </r>
  <r>
    <x v="0"/>
    <x v="1"/>
    <x v="2"/>
    <x v="3"/>
    <m/>
    <n v="0"/>
    <n v="0"/>
    <m/>
    <m/>
    <m/>
    <m/>
    <m/>
    <m/>
    <m/>
    <m/>
    <m/>
    <m/>
    <m/>
    <m/>
    <m/>
    <m/>
    <m/>
    <m/>
    <m/>
    <m/>
    <m/>
    <m/>
    <m/>
    <m/>
    <m/>
    <m/>
    <m/>
    <m/>
    <m/>
    <m/>
  </r>
  <r>
    <x v="0"/>
    <x v="1"/>
    <x v="3"/>
    <x v="3"/>
    <m/>
    <n v="0"/>
    <n v="0"/>
    <m/>
    <m/>
    <m/>
    <m/>
    <m/>
    <m/>
    <m/>
    <m/>
    <m/>
    <m/>
    <m/>
    <m/>
    <m/>
    <m/>
    <m/>
    <m/>
    <m/>
    <m/>
    <m/>
    <m/>
    <m/>
    <m/>
    <m/>
    <m/>
    <m/>
    <m/>
    <m/>
    <m/>
  </r>
  <r>
    <x v="0"/>
    <x v="1"/>
    <x v="4"/>
    <x v="3"/>
    <m/>
    <n v="0"/>
    <n v="0"/>
    <m/>
    <m/>
    <m/>
    <m/>
    <m/>
    <m/>
    <m/>
    <m/>
    <m/>
    <m/>
    <m/>
    <m/>
    <m/>
    <m/>
    <m/>
    <m/>
    <m/>
    <m/>
    <m/>
    <m/>
    <m/>
    <m/>
    <m/>
    <m/>
    <m/>
    <m/>
    <m/>
    <m/>
  </r>
  <r>
    <x v="0"/>
    <x v="1"/>
    <x v="5"/>
    <x v="3"/>
    <m/>
    <n v="0"/>
    <n v="0"/>
    <m/>
    <m/>
    <m/>
    <m/>
    <m/>
    <m/>
    <m/>
    <m/>
    <m/>
    <m/>
    <m/>
    <m/>
    <m/>
    <m/>
    <m/>
    <m/>
    <m/>
    <m/>
    <m/>
    <m/>
    <m/>
    <m/>
    <m/>
    <m/>
    <m/>
    <m/>
    <m/>
    <m/>
  </r>
  <r>
    <x v="0"/>
    <x v="0"/>
    <x v="6"/>
    <x v="3"/>
    <m/>
    <n v="0"/>
    <n v="0"/>
    <m/>
    <m/>
    <m/>
    <m/>
    <m/>
    <m/>
    <m/>
    <m/>
    <m/>
    <m/>
    <m/>
    <m/>
    <m/>
    <m/>
    <m/>
    <m/>
    <m/>
    <m/>
    <m/>
    <m/>
    <m/>
    <m/>
    <m/>
    <m/>
    <m/>
    <m/>
    <m/>
    <m/>
  </r>
  <r>
    <x v="0"/>
    <x v="0"/>
    <x v="7"/>
    <x v="3"/>
    <m/>
    <n v="0"/>
    <n v="0"/>
    <m/>
    <m/>
    <m/>
    <m/>
    <m/>
    <m/>
    <m/>
    <m/>
    <m/>
    <m/>
    <m/>
    <m/>
    <m/>
    <m/>
    <m/>
    <m/>
    <m/>
    <m/>
    <m/>
    <m/>
    <m/>
    <m/>
    <m/>
    <m/>
    <m/>
    <m/>
    <m/>
    <m/>
  </r>
  <r>
    <x v="0"/>
    <x v="0"/>
    <x v="8"/>
    <x v="3"/>
    <m/>
    <n v="0"/>
    <n v="0"/>
    <m/>
    <m/>
    <m/>
    <m/>
    <m/>
    <m/>
    <m/>
    <m/>
    <m/>
    <m/>
    <m/>
    <m/>
    <m/>
    <m/>
    <m/>
    <m/>
    <m/>
    <m/>
    <m/>
    <m/>
    <m/>
    <m/>
    <m/>
    <m/>
    <m/>
    <m/>
    <m/>
    <m/>
  </r>
  <r>
    <x v="0"/>
    <x v="0"/>
    <x v="9"/>
    <x v="3"/>
    <m/>
    <n v="0"/>
    <n v="0"/>
    <m/>
    <m/>
    <m/>
    <m/>
    <m/>
    <m/>
    <m/>
    <m/>
    <m/>
    <m/>
    <m/>
    <m/>
    <m/>
    <m/>
    <m/>
    <m/>
    <m/>
    <m/>
    <m/>
    <m/>
    <m/>
    <m/>
    <m/>
    <m/>
    <m/>
    <m/>
    <m/>
    <m/>
  </r>
  <r>
    <x v="0"/>
    <x v="0"/>
    <x v="10"/>
    <x v="3"/>
    <m/>
    <n v="0"/>
    <n v="0"/>
    <m/>
    <m/>
    <m/>
    <m/>
    <m/>
    <m/>
    <m/>
    <m/>
    <m/>
    <m/>
    <m/>
    <m/>
    <m/>
    <m/>
    <m/>
    <m/>
    <m/>
    <m/>
    <m/>
    <m/>
    <m/>
    <m/>
    <m/>
    <m/>
    <m/>
    <m/>
    <m/>
    <m/>
  </r>
  <r>
    <x v="0"/>
    <x v="0"/>
    <x v="11"/>
    <x v="3"/>
    <m/>
    <n v="0"/>
    <n v="0"/>
    <m/>
    <m/>
    <m/>
    <m/>
    <m/>
    <m/>
    <m/>
    <m/>
    <m/>
    <m/>
    <m/>
    <m/>
    <m/>
    <m/>
    <m/>
    <m/>
    <m/>
    <m/>
    <m/>
    <m/>
    <m/>
    <m/>
    <m/>
    <m/>
    <m/>
    <m/>
    <m/>
    <m/>
  </r>
  <r>
    <x v="0"/>
    <x v="0"/>
    <x v="0"/>
    <x v="4"/>
    <m/>
    <n v="0"/>
    <n v="0"/>
    <m/>
    <m/>
    <m/>
    <m/>
    <m/>
    <m/>
    <m/>
    <m/>
    <m/>
    <m/>
    <m/>
    <m/>
    <m/>
    <m/>
    <m/>
    <m/>
    <m/>
    <m/>
    <m/>
    <m/>
    <m/>
    <m/>
    <m/>
    <m/>
    <m/>
    <m/>
    <m/>
    <m/>
  </r>
  <r>
    <x v="0"/>
    <x v="1"/>
    <x v="1"/>
    <x v="4"/>
    <m/>
    <n v="0"/>
    <n v="0"/>
    <m/>
    <m/>
    <m/>
    <m/>
    <m/>
    <m/>
    <m/>
    <m/>
    <m/>
    <m/>
    <m/>
    <m/>
    <m/>
    <m/>
    <m/>
    <m/>
    <m/>
    <m/>
    <m/>
    <m/>
    <m/>
    <m/>
    <m/>
    <m/>
    <m/>
    <m/>
    <m/>
    <m/>
  </r>
  <r>
    <x v="0"/>
    <x v="1"/>
    <x v="2"/>
    <x v="4"/>
    <m/>
    <n v="0"/>
    <n v="0"/>
    <m/>
    <m/>
    <m/>
    <m/>
    <m/>
    <m/>
    <m/>
    <m/>
    <m/>
    <m/>
    <m/>
    <m/>
    <m/>
    <m/>
    <m/>
    <m/>
    <m/>
    <m/>
    <m/>
    <m/>
    <m/>
    <m/>
    <m/>
    <m/>
    <m/>
    <m/>
    <m/>
    <m/>
  </r>
  <r>
    <x v="0"/>
    <x v="1"/>
    <x v="3"/>
    <x v="4"/>
    <n v="29744639"/>
    <n v="0"/>
    <n v="0"/>
    <m/>
    <m/>
    <m/>
    <m/>
    <m/>
    <m/>
    <m/>
    <m/>
    <m/>
    <m/>
    <m/>
    <m/>
    <m/>
    <m/>
    <m/>
    <m/>
    <m/>
    <m/>
    <m/>
    <m/>
    <m/>
    <m/>
    <m/>
    <m/>
    <m/>
    <m/>
    <m/>
    <m/>
  </r>
  <r>
    <x v="0"/>
    <x v="1"/>
    <x v="4"/>
    <x v="4"/>
    <m/>
    <n v="0"/>
    <n v="0"/>
    <m/>
    <m/>
    <m/>
    <m/>
    <m/>
    <m/>
    <m/>
    <m/>
    <m/>
    <m/>
    <m/>
    <m/>
    <m/>
    <m/>
    <m/>
    <m/>
    <m/>
    <m/>
    <m/>
    <m/>
    <m/>
    <m/>
    <m/>
    <m/>
    <m/>
    <m/>
    <m/>
    <m/>
  </r>
  <r>
    <x v="0"/>
    <x v="1"/>
    <x v="5"/>
    <x v="4"/>
    <m/>
    <n v="0"/>
    <n v="0"/>
    <m/>
    <m/>
    <m/>
    <m/>
    <m/>
    <m/>
    <m/>
    <m/>
    <m/>
    <m/>
    <m/>
    <m/>
    <m/>
    <m/>
    <m/>
    <m/>
    <m/>
    <m/>
    <m/>
    <m/>
    <m/>
    <m/>
    <m/>
    <m/>
    <m/>
    <m/>
    <m/>
    <m/>
  </r>
  <r>
    <x v="0"/>
    <x v="0"/>
    <x v="6"/>
    <x v="4"/>
    <n v="39187159"/>
    <n v="12787618"/>
    <n v="0"/>
    <m/>
    <m/>
    <m/>
    <m/>
    <m/>
    <m/>
    <m/>
    <m/>
    <m/>
    <m/>
    <m/>
    <m/>
    <m/>
    <m/>
    <m/>
    <m/>
    <m/>
    <m/>
    <m/>
    <m/>
    <m/>
    <m/>
    <m/>
    <m/>
    <m/>
    <m/>
    <m/>
    <m/>
  </r>
  <r>
    <x v="0"/>
    <x v="0"/>
    <x v="7"/>
    <x v="4"/>
    <m/>
    <n v="0"/>
    <n v="0"/>
    <m/>
    <m/>
    <m/>
    <m/>
    <m/>
    <m/>
    <m/>
    <m/>
    <m/>
    <m/>
    <m/>
    <m/>
    <m/>
    <m/>
    <m/>
    <m/>
    <m/>
    <m/>
    <m/>
    <m/>
    <m/>
    <m/>
    <m/>
    <m/>
    <m/>
    <m/>
    <m/>
    <m/>
  </r>
  <r>
    <x v="0"/>
    <x v="0"/>
    <x v="8"/>
    <x v="4"/>
    <n v="34426075"/>
    <n v="18471783"/>
    <n v="0"/>
    <m/>
    <m/>
    <m/>
    <m/>
    <m/>
    <m/>
    <m/>
    <m/>
    <m/>
    <m/>
    <m/>
    <m/>
    <m/>
    <m/>
    <m/>
    <m/>
    <m/>
    <m/>
    <m/>
    <m/>
    <m/>
    <m/>
    <m/>
    <m/>
    <m/>
    <m/>
    <m/>
    <m/>
  </r>
  <r>
    <x v="0"/>
    <x v="0"/>
    <x v="9"/>
    <x v="4"/>
    <n v="25544529"/>
    <n v="15261001"/>
    <n v="2798814"/>
    <m/>
    <m/>
    <m/>
    <m/>
    <m/>
    <m/>
    <m/>
    <m/>
    <m/>
    <m/>
    <m/>
    <m/>
    <m/>
    <m/>
    <m/>
    <m/>
    <m/>
    <m/>
    <m/>
    <m/>
    <m/>
    <m/>
    <m/>
    <m/>
    <m/>
    <m/>
    <m/>
    <m/>
  </r>
  <r>
    <x v="0"/>
    <x v="0"/>
    <x v="10"/>
    <x v="4"/>
    <m/>
    <n v="0"/>
    <n v="0"/>
    <m/>
    <m/>
    <m/>
    <m/>
    <m/>
    <m/>
    <m/>
    <m/>
    <m/>
    <m/>
    <m/>
    <m/>
    <m/>
    <m/>
    <m/>
    <m/>
    <m/>
    <m/>
    <m/>
    <m/>
    <m/>
    <m/>
    <m/>
    <m/>
    <m/>
    <m/>
    <m/>
    <m/>
  </r>
  <r>
    <x v="0"/>
    <x v="0"/>
    <x v="11"/>
    <x v="4"/>
    <n v="24804951"/>
    <n v="15544887"/>
    <n v="4416380"/>
    <m/>
    <m/>
    <m/>
    <m/>
    <m/>
    <m/>
    <m/>
    <m/>
    <m/>
    <m/>
    <m/>
    <m/>
    <m/>
    <m/>
    <m/>
    <m/>
    <m/>
    <m/>
    <m/>
    <m/>
    <m/>
    <m/>
    <m/>
    <m/>
    <m/>
    <m/>
    <m/>
    <m/>
  </r>
  <r>
    <x v="0"/>
    <x v="0"/>
    <x v="0"/>
    <x v="5"/>
    <n v="0"/>
    <n v="1219891"/>
    <n v="0"/>
    <n v="0"/>
    <m/>
    <m/>
    <m/>
    <m/>
    <m/>
    <m/>
    <m/>
    <m/>
    <m/>
    <m/>
    <m/>
    <m/>
    <m/>
    <m/>
    <m/>
    <m/>
    <m/>
    <m/>
    <m/>
    <m/>
    <m/>
    <m/>
    <m/>
    <m/>
    <m/>
    <m/>
    <m/>
  </r>
  <r>
    <x v="0"/>
    <x v="1"/>
    <x v="1"/>
    <x v="5"/>
    <n v="0"/>
    <n v="1135888"/>
    <n v="0"/>
    <n v="0"/>
    <m/>
    <m/>
    <m/>
    <m/>
    <m/>
    <m/>
    <m/>
    <m/>
    <m/>
    <m/>
    <m/>
    <m/>
    <m/>
    <m/>
    <m/>
    <m/>
    <m/>
    <m/>
    <m/>
    <m/>
    <m/>
    <m/>
    <m/>
    <m/>
    <m/>
    <m/>
    <m/>
  </r>
  <r>
    <x v="0"/>
    <x v="1"/>
    <x v="2"/>
    <x v="5"/>
    <n v="0"/>
    <n v="1718800"/>
    <n v="0"/>
    <n v="0"/>
    <m/>
    <m/>
    <m/>
    <m/>
    <m/>
    <m/>
    <m/>
    <m/>
    <m/>
    <m/>
    <m/>
    <m/>
    <m/>
    <m/>
    <m/>
    <m/>
    <m/>
    <m/>
    <m/>
    <m/>
    <m/>
    <m/>
    <m/>
    <m/>
    <m/>
    <m/>
    <m/>
  </r>
  <r>
    <x v="0"/>
    <x v="1"/>
    <x v="3"/>
    <x v="5"/>
    <n v="0"/>
    <n v="2564186"/>
    <n v="0"/>
    <n v="0"/>
    <m/>
    <m/>
    <m/>
    <m/>
    <m/>
    <m/>
    <m/>
    <m/>
    <m/>
    <m/>
    <m/>
    <m/>
    <m/>
    <m/>
    <m/>
    <m/>
    <m/>
    <m/>
    <m/>
    <m/>
    <m/>
    <m/>
    <m/>
    <m/>
    <m/>
    <m/>
    <m/>
  </r>
  <r>
    <x v="0"/>
    <x v="1"/>
    <x v="4"/>
    <x v="5"/>
    <n v="0"/>
    <n v="7328904"/>
    <n v="0"/>
    <n v="0"/>
    <m/>
    <m/>
    <m/>
    <m/>
    <m/>
    <m/>
    <m/>
    <m/>
    <m/>
    <m/>
    <m/>
    <m/>
    <m/>
    <m/>
    <m/>
    <m/>
    <m/>
    <m/>
    <m/>
    <m/>
    <m/>
    <m/>
    <m/>
    <m/>
    <m/>
    <m/>
    <m/>
  </r>
  <r>
    <x v="0"/>
    <x v="1"/>
    <x v="5"/>
    <x v="5"/>
    <n v="0"/>
    <n v="379029"/>
    <n v="0"/>
    <n v="0"/>
    <m/>
    <m/>
    <m/>
    <m/>
    <m/>
    <m/>
    <m/>
    <m/>
    <m/>
    <m/>
    <m/>
    <m/>
    <m/>
    <m/>
    <m/>
    <m/>
    <m/>
    <m/>
    <m/>
    <m/>
    <m/>
    <m/>
    <m/>
    <m/>
    <m/>
    <m/>
    <m/>
  </r>
  <r>
    <x v="0"/>
    <x v="0"/>
    <x v="6"/>
    <x v="5"/>
    <n v="0"/>
    <n v="2392073"/>
    <n v="0"/>
    <n v="0"/>
    <m/>
    <m/>
    <m/>
    <m/>
    <m/>
    <m/>
    <m/>
    <m/>
    <m/>
    <m/>
    <m/>
    <m/>
    <m/>
    <m/>
    <m/>
    <m/>
    <m/>
    <m/>
    <m/>
    <m/>
    <m/>
    <m/>
    <m/>
    <m/>
    <m/>
    <m/>
    <m/>
  </r>
  <r>
    <x v="0"/>
    <x v="0"/>
    <x v="7"/>
    <x v="5"/>
    <n v="0"/>
    <n v="4111433"/>
    <n v="0"/>
    <n v="0"/>
    <m/>
    <m/>
    <m/>
    <m/>
    <m/>
    <m/>
    <m/>
    <m/>
    <m/>
    <m/>
    <m/>
    <m/>
    <m/>
    <m/>
    <m/>
    <m/>
    <m/>
    <m/>
    <m/>
    <m/>
    <m/>
    <m/>
    <m/>
    <m/>
    <m/>
    <m/>
    <m/>
  </r>
  <r>
    <x v="0"/>
    <x v="0"/>
    <x v="8"/>
    <x v="5"/>
    <n v="0"/>
    <n v="4747325"/>
    <n v="0"/>
    <n v="0"/>
    <m/>
    <m/>
    <m/>
    <m/>
    <m/>
    <m/>
    <m/>
    <m/>
    <m/>
    <m/>
    <m/>
    <m/>
    <m/>
    <m/>
    <m/>
    <m/>
    <m/>
    <m/>
    <m/>
    <m/>
    <m/>
    <m/>
    <m/>
    <m/>
    <m/>
    <m/>
    <m/>
  </r>
  <r>
    <x v="0"/>
    <x v="0"/>
    <x v="9"/>
    <x v="5"/>
    <n v="0"/>
    <n v="0"/>
    <n v="0"/>
    <n v="0"/>
    <m/>
    <m/>
    <m/>
    <m/>
    <m/>
    <m/>
    <m/>
    <m/>
    <m/>
    <m/>
    <m/>
    <m/>
    <m/>
    <m/>
    <m/>
    <m/>
    <m/>
    <m/>
    <m/>
    <m/>
    <m/>
    <m/>
    <m/>
    <m/>
    <m/>
    <m/>
    <m/>
  </r>
  <r>
    <x v="0"/>
    <x v="0"/>
    <x v="10"/>
    <x v="5"/>
    <n v="0"/>
    <n v="0"/>
    <n v="0"/>
    <n v="0"/>
    <m/>
    <m/>
    <m/>
    <m/>
    <m/>
    <m/>
    <m/>
    <m/>
    <m/>
    <m/>
    <m/>
    <m/>
    <m/>
    <m/>
    <m/>
    <m/>
    <m/>
    <m/>
    <m/>
    <m/>
    <m/>
    <m/>
    <m/>
    <m/>
    <m/>
    <m/>
    <m/>
  </r>
  <r>
    <x v="0"/>
    <x v="0"/>
    <x v="11"/>
    <x v="5"/>
    <n v="0"/>
    <n v="0"/>
    <n v="0"/>
    <n v="0"/>
    <m/>
    <m/>
    <m/>
    <m/>
    <m/>
    <m/>
    <m/>
    <m/>
    <m/>
    <m/>
    <m/>
    <m/>
    <m/>
    <m/>
    <m/>
    <m/>
    <m/>
    <m/>
    <m/>
    <m/>
    <m/>
    <m/>
    <m/>
    <m/>
    <m/>
    <m/>
    <m/>
  </r>
  <r>
    <x v="0"/>
    <x v="0"/>
    <x v="0"/>
    <x v="6"/>
    <n v="0"/>
    <n v="0"/>
    <n v="0"/>
    <s v="0"/>
    <m/>
    <m/>
    <m/>
    <m/>
    <m/>
    <m/>
    <m/>
    <m/>
    <m/>
    <m/>
    <m/>
    <m/>
    <m/>
    <m/>
    <n v="11331"/>
    <n v="9.31"/>
    <n v="66"/>
    <m/>
    <m/>
    <m/>
    <m/>
    <m/>
    <m/>
    <m/>
    <m/>
    <m/>
    <m/>
  </r>
  <r>
    <x v="0"/>
    <x v="1"/>
    <x v="1"/>
    <x v="6"/>
    <n v="0"/>
    <n v="0"/>
    <n v="0"/>
    <s v="0"/>
    <m/>
    <m/>
    <m/>
    <m/>
    <m/>
    <m/>
    <m/>
    <m/>
    <m/>
    <m/>
    <m/>
    <m/>
    <m/>
    <m/>
    <n v="9954"/>
    <n v="4.3499999999999996"/>
    <n v="69.17"/>
    <m/>
    <m/>
    <m/>
    <m/>
    <m/>
    <m/>
    <m/>
    <m/>
    <m/>
    <m/>
  </r>
  <r>
    <x v="0"/>
    <x v="1"/>
    <x v="2"/>
    <x v="6"/>
    <m/>
    <n v="0"/>
    <n v="0"/>
    <n v="417358"/>
    <m/>
    <m/>
    <m/>
    <m/>
    <m/>
    <m/>
    <m/>
    <m/>
    <m/>
    <m/>
    <m/>
    <m/>
    <m/>
    <m/>
    <n v="10202"/>
    <n v="4.91"/>
    <n v="68.42"/>
    <m/>
    <m/>
    <m/>
    <m/>
    <m/>
    <m/>
    <m/>
    <m/>
    <m/>
    <m/>
  </r>
  <r>
    <x v="0"/>
    <x v="1"/>
    <x v="3"/>
    <x v="6"/>
    <m/>
    <n v="0"/>
    <n v="0"/>
    <n v="417358"/>
    <m/>
    <m/>
    <m/>
    <m/>
    <m/>
    <m/>
    <m/>
    <m/>
    <m/>
    <m/>
    <m/>
    <m/>
    <m/>
    <m/>
    <n v="10796"/>
    <n v="6.15"/>
    <n v="63.78"/>
    <m/>
    <m/>
    <m/>
    <m/>
    <m/>
    <m/>
    <m/>
    <m/>
    <m/>
    <m/>
  </r>
  <r>
    <x v="0"/>
    <x v="1"/>
    <x v="4"/>
    <x v="6"/>
    <m/>
    <n v="0"/>
    <n v="0"/>
    <n v="417358"/>
    <m/>
    <m/>
    <m/>
    <m/>
    <m/>
    <m/>
    <m/>
    <m/>
    <m/>
    <m/>
    <m/>
    <m/>
    <m/>
    <m/>
    <n v="10243"/>
    <n v="5.21"/>
    <n v="68.28"/>
    <m/>
    <m/>
    <m/>
    <m/>
    <m/>
    <m/>
    <m/>
    <m/>
    <m/>
    <m/>
  </r>
  <r>
    <x v="0"/>
    <x v="1"/>
    <x v="5"/>
    <x v="6"/>
    <m/>
    <n v="0"/>
    <n v="0"/>
    <n v="180250"/>
    <m/>
    <m/>
    <m/>
    <m/>
    <m/>
    <m/>
    <m/>
    <m/>
    <m/>
    <m/>
    <m/>
    <m/>
    <m/>
    <m/>
    <n v="11606"/>
    <n v="5.99"/>
    <n v="68.209999999999994"/>
    <m/>
    <m/>
    <m/>
    <m/>
    <m/>
    <m/>
    <m/>
    <m/>
    <m/>
    <m/>
  </r>
  <r>
    <x v="0"/>
    <x v="0"/>
    <x v="6"/>
    <x v="6"/>
    <m/>
    <n v="0"/>
    <n v="0"/>
    <n v="417358"/>
    <m/>
    <m/>
    <m/>
    <m/>
    <m/>
    <m/>
    <m/>
    <m/>
    <m/>
    <m/>
    <m/>
    <m/>
    <m/>
    <m/>
    <n v="9362"/>
    <n v="4.8"/>
    <n v="56.54"/>
    <m/>
    <m/>
    <m/>
    <m/>
    <m/>
    <m/>
    <m/>
    <m/>
    <m/>
    <m/>
  </r>
  <r>
    <x v="0"/>
    <x v="0"/>
    <x v="7"/>
    <x v="6"/>
    <m/>
    <n v="0"/>
    <n v="0"/>
    <s v="0"/>
    <m/>
    <m/>
    <m/>
    <m/>
    <m/>
    <m/>
    <m/>
    <m/>
    <m/>
    <m/>
    <m/>
    <m/>
    <m/>
    <m/>
    <n v="9374"/>
    <n v="4.42"/>
    <n v="65.260000000000005"/>
    <m/>
    <m/>
    <m/>
    <m/>
    <m/>
    <m/>
    <m/>
    <m/>
    <m/>
    <m/>
  </r>
  <r>
    <x v="0"/>
    <x v="0"/>
    <x v="8"/>
    <x v="6"/>
    <m/>
    <n v="0"/>
    <n v="0"/>
    <n v="417358"/>
    <m/>
    <m/>
    <m/>
    <m/>
    <m/>
    <m/>
    <m/>
    <m/>
    <m/>
    <m/>
    <m/>
    <m/>
    <m/>
    <m/>
    <n v="11799"/>
    <n v="5.8"/>
    <n v="62.78"/>
    <m/>
    <m/>
    <m/>
    <m/>
    <m/>
    <m/>
    <m/>
    <m/>
    <m/>
    <m/>
  </r>
  <r>
    <x v="0"/>
    <x v="0"/>
    <x v="9"/>
    <x v="6"/>
    <m/>
    <n v="0"/>
    <n v="0"/>
    <n v="417358"/>
    <m/>
    <m/>
    <m/>
    <m/>
    <m/>
    <m/>
    <m/>
    <m/>
    <m/>
    <m/>
    <m/>
    <m/>
    <m/>
    <m/>
    <n v="11751"/>
    <n v="8.19"/>
    <n v="67.150000000000006"/>
    <m/>
    <m/>
    <m/>
    <m/>
    <m/>
    <m/>
    <m/>
    <m/>
    <m/>
    <m/>
  </r>
  <r>
    <x v="0"/>
    <x v="0"/>
    <x v="10"/>
    <x v="6"/>
    <m/>
    <n v="1426329"/>
    <n v="0"/>
    <n v="417358"/>
    <m/>
    <m/>
    <m/>
    <m/>
    <m/>
    <m/>
    <m/>
    <m/>
    <m/>
    <m/>
    <m/>
    <m/>
    <m/>
    <m/>
    <n v="14433"/>
    <n v="8.56"/>
    <n v="65.22"/>
    <m/>
    <m/>
    <m/>
    <m/>
    <m/>
    <m/>
    <m/>
    <m/>
    <m/>
    <m/>
  </r>
  <r>
    <x v="0"/>
    <x v="0"/>
    <x v="11"/>
    <x v="6"/>
    <n v="0"/>
    <n v="0"/>
    <n v="0"/>
    <s v="0"/>
    <m/>
    <m/>
    <m/>
    <m/>
    <m/>
    <m/>
    <m/>
    <m/>
    <m/>
    <m/>
    <m/>
    <m/>
    <m/>
    <m/>
    <n v="7790"/>
    <n v="7.94"/>
    <n v="68.290000000000006"/>
    <m/>
    <m/>
    <m/>
    <m/>
    <m/>
    <m/>
    <m/>
    <m/>
    <m/>
    <m/>
  </r>
  <r>
    <x v="0"/>
    <x v="0"/>
    <x v="0"/>
    <x v="7"/>
    <n v="0"/>
    <n v="1048222"/>
    <n v="0"/>
    <n v="0"/>
    <m/>
    <m/>
    <m/>
    <m/>
    <m/>
    <m/>
    <m/>
    <m/>
    <m/>
    <m/>
    <m/>
    <m/>
    <m/>
    <m/>
    <m/>
    <m/>
    <m/>
    <m/>
    <m/>
    <m/>
    <m/>
    <m/>
    <m/>
    <m/>
    <m/>
    <m/>
    <m/>
  </r>
  <r>
    <x v="0"/>
    <x v="1"/>
    <x v="1"/>
    <x v="7"/>
    <n v="0"/>
    <n v="1799951"/>
    <n v="0"/>
    <n v="0"/>
    <m/>
    <m/>
    <m/>
    <m/>
    <m/>
    <m/>
    <m/>
    <m/>
    <m/>
    <m/>
    <m/>
    <m/>
    <m/>
    <m/>
    <m/>
    <m/>
    <m/>
    <m/>
    <m/>
    <m/>
    <m/>
    <m/>
    <m/>
    <m/>
    <m/>
    <m/>
    <m/>
  </r>
  <r>
    <x v="0"/>
    <x v="1"/>
    <x v="2"/>
    <x v="7"/>
    <n v="0"/>
    <n v="1287369"/>
    <n v="0"/>
    <n v="0"/>
    <m/>
    <m/>
    <m/>
    <m/>
    <m/>
    <m/>
    <m/>
    <m/>
    <m/>
    <m/>
    <m/>
    <m/>
    <m/>
    <m/>
    <m/>
    <m/>
    <m/>
    <m/>
    <m/>
    <m/>
    <m/>
    <m/>
    <m/>
    <m/>
    <m/>
    <m/>
    <m/>
  </r>
  <r>
    <x v="0"/>
    <x v="1"/>
    <x v="3"/>
    <x v="7"/>
    <n v="0"/>
    <n v="1465729"/>
    <n v="0"/>
    <n v="0"/>
    <m/>
    <m/>
    <m/>
    <m/>
    <m/>
    <m/>
    <m/>
    <m/>
    <m/>
    <m/>
    <m/>
    <m/>
    <m/>
    <m/>
    <m/>
    <m/>
    <m/>
    <m/>
    <m/>
    <m/>
    <m/>
    <m/>
    <m/>
    <m/>
    <m/>
    <m/>
    <m/>
  </r>
  <r>
    <x v="0"/>
    <x v="1"/>
    <x v="4"/>
    <x v="7"/>
    <n v="0"/>
    <n v="592140"/>
    <n v="0"/>
    <n v="0"/>
    <m/>
    <m/>
    <m/>
    <m/>
    <m/>
    <m/>
    <m/>
    <m/>
    <m/>
    <m/>
    <m/>
    <m/>
    <m/>
    <m/>
    <m/>
    <m/>
    <m/>
    <m/>
    <m/>
    <m/>
    <m/>
    <m/>
    <m/>
    <m/>
    <m/>
    <m/>
    <m/>
  </r>
  <r>
    <x v="0"/>
    <x v="1"/>
    <x v="5"/>
    <x v="7"/>
    <n v="0"/>
    <n v="1311596"/>
    <n v="0"/>
    <n v="0"/>
    <m/>
    <m/>
    <m/>
    <m/>
    <m/>
    <m/>
    <m/>
    <m/>
    <m/>
    <m/>
    <m/>
    <m/>
    <m/>
    <m/>
    <m/>
    <m/>
    <m/>
    <m/>
    <m/>
    <m/>
    <m/>
    <m/>
    <m/>
    <m/>
    <m/>
    <m/>
    <m/>
  </r>
  <r>
    <x v="0"/>
    <x v="0"/>
    <x v="6"/>
    <x v="7"/>
    <n v="0"/>
    <n v="1728613"/>
    <n v="0"/>
    <n v="0"/>
    <m/>
    <m/>
    <m/>
    <m/>
    <m/>
    <m/>
    <m/>
    <m/>
    <m/>
    <m/>
    <m/>
    <m/>
    <m/>
    <m/>
    <m/>
    <m/>
    <m/>
    <m/>
    <m/>
    <m/>
    <m/>
    <m/>
    <m/>
    <m/>
    <m/>
    <m/>
    <m/>
  </r>
  <r>
    <x v="0"/>
    <x v="0"/>
    <x v="7"/>
    <x v="7"/>
    <n v="0"/>
    <n v="1540188"/>
    <n v="0"/>
    <n v="0"/>
    <m/>
    <m/>
    <m/>
    <m/>
    <m/>
    <m/>
    <m/>
    <m/>
    <m/>
    <m/>
    <m/>
    <m/>
    <m/>
    <m/>
    <m/>
    <m/>
    <m/>
    <m/>
    <m/>
    <m/>
    <m/>
    <m/>
    <m/>
    <m/>
    <m/>
    <m/>
    <m/>
  </r>
  <r>
    <x v="0"/>
    <x v="0"/>
    <x v="8"/>
    <x v="7"/>
    <n v="0"/>
    <n v="458500"/>
    <n v="0"/>
    <n v="0"/>
    <m/>
    <m/>
    <m/>
    <m/>
    <m/>
    <m/>
    <m/>
    <m/>
    <m/>
    <m/>
    <m/>
    <m/>
    <m/>
    <m/>
    <m/>
    <m/>
    <m/>
    <m/>
    <m/>
    <m/>
    <m/>
    <m/>
    <m/>
    <m/>
    <m/>
    <m/>
    <m/>
  </r>
  <r>
    <x v="0"/>
    <x v="0"/>
    <x v="9"/>
    <x v="7"/>
    <n v="0"/>
    <n v="703062"/>
    <n v="0"/>
    <n v="0"/>
    <m/>
    <m/>
    <m/>
    <m/>
    <m/>
    <m/>
    <m/>
    <m/>
    <m/>
    <m/>
    <m/>
    <m/>
    <m/>
    <m/>
    <m/>
    <m/>
    <m/>
    <m/>
    <m/>
    <m/>
    <m/>
    <m/>
    <m/>
    <m/>
    <m/>
    <m/>
    <m/>
  </r>
  <r>
    <x v="0"/>
    <x v="0"/>
    <x v="10"/>
    <x v="7"/>
    <n v="0"/>
    <n v="327712"/>
    <n v="0"/>
    <n v="0"/>
    <m/>
    <m/>
    <m/>
    <m/>
    <m/>
    <m/>
    <m/>
    <m/>
    <m/>
    <m/>
    <m/>
    <m/>
    <m/>
    <m/>
    <m/>
    <m/>
    <m/>
    <m/>
    <m/>
    <m/>
    <m/>
    <m/>
    <m/>
    <m/>
    <m/>
    <m/>
    <m/>
  </r>
  <r>
    <x v="0"/>
    <x v="0"/>
    <x v="11"/>
    <x v="7"/>
    <n v="0"/>
    <n v="1319964"/>
    <n v="0"/>
    <n v="0"/>
    <m/>
    <m/>
    <m/>
    <m/>
    <m/>
    <m/>
    <m/>
    <m/>
    <m/>
    <m/>
    <m/>
    <m/>
    <m/>
    <m/>
    <m/>
    <m/>
    <m/>
    <m/>
    <m/>
    <m/>
    <m/>
    <m/>
    <m/>
    <m/>
    <m/>
    <m/>
    <m/>
  </r>
  <r>
    <x v="0"/>
    <x v="0"/>
    <x v="0"/>
    <x v="8"/>
    <n v="0"/>
    <m/>
    <n v="0"/>
    <n v="344050"/>
    <m/>
    <m/>
    <m/>
    <m/>
    <m/>
    <m/>
    <m/>
    <m/>
    <m/>
    <m/>
    <m/>
    <m/>
    <m/>
    <m/>
    <m/>
    <m/>
    <m/>
    <m/>
    <m/>
    <m/>
    <m/>
    <m/>
    <m/>
    <m/>
    <m/>
    <m/>
    <m/>
  </r>
  <r>
    <x v="0"/>
    <x v="1"/>
    <x v="1"/>
    <x v="8"/>
    <n v="0"/>
    <n v="731623"/>
    <n v="0"/>
    <n v="255870"/>
    <m/>
    <m/>
    <m/>
    <m/>
    <m/>
    <m/>
    <m/>
    <m/>
    <m/>
    <m/>
    <m/>
    <m/>
    <m/>
    <m/>
    <m/>
    <m/>
    <m/>
    <m/>
    <m/>
    <m/>
    <m/>
    <m/>
    <m/>
    <m/>
    <m/>
    <m/>
    <m/>
  </r>
  <r>
    <x v="0"/>
    <x v="1"/>
    <x v="2"/>
    <x v="8"/>
    <n v="0"/>
    <n v="1885210"/>
    <n v="0"/>
    <n v="344050"/>
    <m/>
    <m/>
    <m/>
    <m/>
    <m/>
    <m/>
    <m/>
    <m/>
    <m/>
    <m/>
    <m/>
    <m/>
    <m/>
    <m/>
    <m/>
    <m/>
    <m/>
    <m/>
    <m/>
    <m/>
    <m/>
    <m/>
    <m/>
    <m/>
    <m/>
    <m/>
    <m/>
  </r>
  <r>
    <x v="0"/>
    <x v="1"/>
    <x v="3"/>
    <x v="8"/>
    <n v="0"/>
    <n v="1287900"/>
    <n v="0"/>
    <n v="255870"/>
    <m/>
    <m/>
    <m/>
    <m/>
    <m/>
    <m/>
    <m/>
    <m/>
    <m/>
    <m/>
    <m/>
    <m/>
    <m/>
    <m/>
    <m/>
    <m/>
    <m/>
    <m/>
    <m/>
    <m/>
    <m/>
    <m/>
    <m/>
    <m/>
    <m/>
    <m/>
    <m/>
  </r>
  <r>
    <x v="0"/>
    <x v="1"/>
    <x v="4"/>
    <x v="8"/>
    <n v="0"/>
    <n v="760774"/>
    <n v="0"/>
    <s v="0"/>
    <m/>
    <m/>
    <m/>
    <m/>
    <m/>
    <m/>
    <m/>
    <m/>
    <m/>
    <m/>
    <m/>
    <m/>
    <m/>
    <m/>
    <m/>
    <m/>
    <m/>
    <m/>
    <m/>
    <m/>
    <m/>
    <m/>
    <m/>
    <m/>
    <m/>
    <m/>
    <m/>
  </r>
  <r>
    <x v="0"/>
    <x v="1"/>
    <x v="5"/>
    <x v="8"/>
    <n v="0"/>
    <m/>
    <n v="0"/>
    <s v="0"/>
    <m/>
    <m/>
    <m/>
    <m/>
    <m/>
    <m/>
    <m/>
    <m/>
    <m/>
    <m/>
    <m/>
    <m/>
    <m/>
    <m/>
    <m/>
    <m/>
    <m/>
    <m/>
    <m/>
    <m/>
    <m/>
    <m/>
    <m/>
    <m/>
    <m/>
    <m/>
    <m/>
  </r>
  <r>
    <x v="0"/>
    <x v="0"/>
    <x v="6"/>
    <x v="8"/>
    <n v="0"/>
    <m/>
    <n v="0"/>
    <n v="255870"/>
    <m/>
    <m/>
    <m/>
    <m/>
    <m/>
    <m/>
    <m/>
    <m/>
    <m/>
    <m/>
    <m/>
    <m/>
    <m/>
    <m/>
    <m/>
    <m/>
    <m/>
    <m/>
    <m/>
    <m/>
    <m/>
    <m/>
    <m/>
    <m/>
    <m/>
    <m/>
    <m/>
  </r>
  <r>
    <x v="0"/>
    <x v="0"/>
    <x v="7"/>
    <x v="8"/>
    <n v="0"/>
    <m/>
    <n v="0"/>
    <n v="355870"/>
    <m/>
    <m/>
    <m/>
    <m/>
    <m/>
    <m/>
    <m/>
    <m/>
    <m/>
    <m/>
    <m/>
    <m/>
    <m/>
    <m/>
    <m/>
    <m/>
    <m/>
    <m/>
    <m/>
    <m/>
    <m/>
    <m/>
    <m/>
    <m/>
    <m/>
    <m/>
    <m/>
  </r>
  <r>
    <x v="0"/>
    <x v="0"/>
    <x v="8"/>
    <x v="8"/>
    <n v="0"/>
    <m/>
    <n v="0"/>
    <n v="344050"/>
    <m/>
    <m/>
    <m/>
    <m/>
    <m/>
    <m/>
    <m/>
    <m/>
    <m/>
    <m/>
    <m/>
    <m/>
    <m/>
    <m/>
    <m/>
    <m/>
    <m/>
    <m/>
    <m/>
    <m/>
    <m/>
    <m/>
    <m/>
    <m/>
    <m/>
    <m/>
    <m/>
  </r>
  <r>
    <x v="0"/>
    <x v="0"/>
    <x v="9"/>
    <x v="8"/>
    <n v="0"/>
    <n v="3386922"/>
    <n v="0"/>
    <n v="444050"/>
    <m/>
    <m/>
    <m/>
    <m/>
    <m/>
    <m/>
    <m/>
    <m/>
    <m/>
    <m/>
    <m/>
    <m/>
    <m/>
    <m/>
    <m/>
    <m/>
    <m/>
    <m/>
    <m/>
    <m/>
    <m/>
    <m/>
    <m/>
    <m/>
    <m/>
    <m/>
    <m/>
  </r>
  <r>
    <x v="0"/>
    <x v="0"/>
    <x v="10"/>
    <x v="8"/>
    <n v="0"/>
    <n v="1417655"/>
    <n v="0"/>
    <n v="344050"/>
    <m/>
    <m/>
    <m/>
    <m/>
    <m/>
    <m/>
    <m/>
    <m/>
    <m/>
    <m/>
    <m/>
    <m/>
    <m/>
    <m/>
    <m/>
    <m/>
    <m/>
    <m/>
    <m/>
    <m/>
    <m/>
    <m/>
    <m/>
    <m/>
    <m/>
    <m/>
    <m/>
  </r>
  <r>
    <x v="0"/>
    <x v="0"/>
    <x v="11"/>
    <x v="8"/>
    <n v="0"/>
    <n v="2822843"/>
    <n v="0"/>
    <s v="0"/>
    <m/>
    <m/>
    <m/>
    <m/>
    <m/>
    <m/>
    <m/>
    <m/>
    <m/>
    <m/>
    <m/>
    <m/>
    <m/>
    <m/>
    <m/>
    <m/>
    <m/>
    <m/>
    <m/>
    <m/>
    <m/>
    <m/>
    <m/>
    <m/>
    <m/>
    <m/>
    <m/>
  </r>
  <r>
    <x v="0"/>
    <x v="0"/>
    <x v="0"/>
    <x v="9"/>
    <n v="0"/>
    <n v="649241"/>
    <n v="10133160"/>
    <n v="0"/>
    <m/>
    <m/>
    <m/>
    <m/>
    <m/>
    <m/>
    <m/>
    <m/>
    <m/>
    <m/>
    <m/>
    <m/>
    <m/>
    <m/>
    <m/>
    <m/>
    <m/>
    <m/>
    <m/>
    <m/>
    <m/>
    <m/>
    <m/>
    <m/>
    <m/>
    <m/>
    <m/>
  </r>
  <r>
    <x v="0"/>
    <x v="1"/>
    <x v="1"/>
    <x v="9"/>
    <n v="762477"/>
    <n v="764355"/>
    <n v="760667"/>
    <n v="0"/>
    <m/>
    <m/>
    <m/>
    <m/>
    <m/>
    <m/>
    <m/>
    <m/>
    <m/>
    <m/>
    <m/>
    <m/>
    <m/>
    <m/>
    <m/>
    <m/>
    <m/>
    <m/>
    <m/>
    <m/>
    <m/>
    <m/>
    <m/>
    <m/>
    <m/>
    <m/>
    <m/>
  </r>
  <r>
    <x v="0"/>
    <x v="1"/>
    <x v="2"/>
    <x v="9"/>
    <n v="16935397"/>
    <n v="812128"/>
    <n v="0"/>
    <n v="0"/>
    <m/>
    <m/>
    <m/>
    <m/>
    <m/>
    <m/>
    <m/>
    <m/>
    <m/>
    <m/>
    <m/>
    <m/>
    <m/>
    <m/>
    <m/>
    <m/>
    <m/>
    <m/>
    <m/>
    <m/>
    <m/>
    <m/>
    <m/>
    <m/>
    <m/>
    <m/>
    <m/>
  </r>
  <r>
    <x v="0"/>
    <x v="1"/>
    <x v="3"/>
    <x v="9"/>
    <n v="5568821"/>
    <n v="4672947"/>
    <n v="0"/>
    <n v="0"/>
    <m/>
    <m/>
    <m/>
    <m/>
    <m/>
    <m/>
    <m/>
    <m/>
    <m/>
    <m/>
    <m/>
    <m/>
    <m/>
    <m/>
    <m/>
    <m/>
    <m/>
    <m/>
    <m/>
    <m/>
    <m/>
    <m/>
    <m/>
    <m/>
    <m/>
    <m/>
    <m/>
  </r>
  <r>
    <x v="0"/>
    <x v="1"/>
    <x v="4"/>
    <x v="9"/>
    <n v="10784935"/>
    <n v="741155"/>
    <n v="0"/>
    <n v="0"/>
    <m/>
    <m/>
    <m/>
    <m/>
    <m/>
    <m/>
    <m/>
    <m/>
    <m/>
    <m/>
    <m/>
    <m/>
    <m/>
    <m/>
    <m/>
    <m/>
    <m/>
    <m/>
    <m/>
    <m/>
    <m/>
    <m/>
    <m/>
    <m/>
    <m/>
    <m/>
    <m/>
  </r>
  <r>
    <x v="0"/>
    <x v="1"/>
    <x v="5"/>
    <x v="9"/>
    <n v="8109068"/>
    <n v="0"/>
    <n v="1650000"/>
    <n v="0"/>
    <m/>
    <m/>
    <m/>
    <m/>
    <m/>
    <m/>
    <m/>
    <m/>
    <m/>
    <m/>
    <m/>
    <m/>
    <m/>
    <m/>
    <m/>
    <m/>
    <m/>
    <m/>
    <m/>
    <m/>
    <m/>
    <m/>
    <m/>
    <m/>
    <m/>
    <m/>
    <m/>
  </r>
  <r>
    <x v="0"/>
    <x v="0"/>
    <x v="6"/>
    <x v="9"/>
    <n v="6463172"/>
    <n v="8733873"/>
    <n v="20612608"/>
    <n v="0"/>
    <m/>
    <m/>
    <m/>
    <m/>
    <m/>
    <m/>
    <m/>
    <m/>
    <m/>
    <m/>
    <m/>
    <m/>
    <m/>
    <m/>
    <m/>
    <m/>
    <m/>
    <m/>
    <m/>
    <m/>
    <m/>
    <m/>
    <m/>
    <m/>
    <m/>
    <m/>
    <m/>
  </r>
  <r>
    <x v="0"/>
    <x v="0"/>
    <x v="7"/>
    <x v="9"/>
    <n v="11111018"/>
    <n v="11959531"/>
    <n v="0"/>
    <n v="0"/>
    <m/>
    <m/>
    <m/>
    <m/>
    <m/>
    <m/>
    <m/>
    <m/>
    <m/>
    <m/>
    <m/>
    <m/>
    <m/>
    <m/>
    <m/>
    <m/>
    <m/>
    <m/>
    <m/>
    <m/>
    <m/>
    <m/>
    <m/>
    <m/>
    <m/>
    <m/>
    <m/>
  </r>
  <r>
    <x v="0"/>
    <x v="0"/>
    <x v="8"/>
    <x v="9"/>
    <n v="10809745"/>
    <n v="1613745"/>
    <n v="0"/>
    <n v="0"/>
    <m/>
    <m/>
    <m/>
    <m/>
    <m/>
    <m/>
    <m/>
    <m/>
    <m/>
    <m/>
    <m/>
    <m/>
    <m/>
    <m/>
    <m/>
    <m/>
    <m/>
    <m/>
    <m/>
    <m/>
    <m/>
    <m/>
    <m/>
    <m/>
    <m/>
    <m/>
    <m/>
  </r>
  <r>
    <x v="0"/>
    <x v="0"/>
    <x v="9"/>
    <x v="9"/>
    <n v="1354100"/>
    <n v="5012384"/>
    <n v="6288204"/>
    <n v="0"/>
    <m/>
    <m/>
    <m/>
    <m/>
    <m/>
    <m/>
    <m/>
    <m/>
    <m/>
    <m/>
    <m/>
    <m/>
    <m/>
    <m/>
    <m/>
    <m/>
    <m/>
    <m/>
    <m/>
    <m/>
    <m/>
    <m/>
    <m/>
    <m/>
    <m/>
    <m/>
    <m/>
  </r>
  <r>
    <x v="0"/>
    <x v="0"/>
    <x v="10"/>
    <x v="9"/>
    <n v="4073134"/>
    <n v="3714478"/>
    <n v="0"/>
    <n v="0"/>
    <m/>
    <m/>
    <m/>
    <m/>
    <m/>
    <m/>
    <m/>
    <m/>
    <m/>
    <m/>
    <m/>
    <m/>
    <m/>
    <m/>
    <m/>
    <m/>
    <m/>
    <m/>
    <m/>
    <m/>
    <m/>
    <m/>
    <m/>
    <m/>
    <m/>
    <m/>
    <m/>
  </r>
  <r>
    <x v="0"/>
    <x v="0"/>
    <x v="11"/>
    <x v="9"/>
    <n v="2654245"/>
    <n v="7225068"/>
    <n v="10764682"/>
    <n v="0"/>
    <m/>
    <m/>
    <m/>
    <m/>
    <m/>
    <m/>
    <m/>
    <m/>
    <m/>
    <m/>
    <m/>
    <m/>
    <m/>
    <m/>
    <m/>
    <m/>
    <m/>
    <m/>
    <m/>
    <m/>
    <m/>
    <m/>
    <m/>
    <m/>
    <m/>
    <m/>
    <m/>
  </r>
  <r>
    <x v="0"/>
    <x v="0"/>
    <x v="0"/>
    <x v="10"/>
    <m/>
    <m/>
    <m/>
    <m/>
    <m/>
    <m/>
    <m/>
    <m/>
    <m/>
    <m/>
    <m/>
    <m/>
    <m/>
    <m/>
    <m/>
    <m/>
    <m/>
    <m/>
    <m/>
    <m/>
    <m/>
    <n v="36.96"/>
    <n v="6.4"/>
    <m/>
    <m/>
    <m/>
    <m/>
    <m/>
    <m/>
    <m/>
    <m/>
  </r>
  <r>
    <x v="0"/>
    <x v="1"/>
    <x v="1"/>
    <x v="10"/>
    <m/>
    <m/>
    <m/>
    <m/>
    <m/>
    <m/>
    <m/>
    <m/>
    <m/>
    <m/>
    <m/>
    <m/>
    <m/>
    <m/>
    <m/>
    <m/>
    <m/>
    <m/>
    <m/>
    <m/>
    <m/>
    <n v="44.29"/>
    <n v="5.93"/>
    <m/>
    <m/>
    <m/>
    <m/>
    <m/>
    <m/>
    <m/>
    <m/>
  </r>
  <r>
    <x v="0"/>
    <x v="1"/>
    <x v="2"/>
    <x v="10"/>
    <m/>
    <m/>
    <m/>
    <m/>
    <m/>
    <m/>
    <m/>
    <m/>
    <m/>
    <m/>
    <m/>
    <m/>
    <m/>
    <m/>
    <m/>
    <m/>
    <m/>
    <m/>
    <m/>
    <m/>
    <m/>
    <n v="26.66"/>
    <n v="5.96"/>
    <m/>
    <m/>
    <m/>
    <m/>
    <m/>
    <m/>
    <m/>
    <m/>
  </r>
  <r>
    <x v="0"/>
    <x v="1"/>
    <x v="3"/>
    <x v="10"/>
    <m/>
    <m/>
    <m/>
    <m/>
    <m/>
    <m/>
    <m/>
    <m/>
    <m/>
    <m/>
    <m/>
    <m/>
    <m/>
    <m/>
    <m/>
    <m/>
    <m/>
    <m/>
    <m/>
    <m/>
    <m/>
    <n v="65.3"/>
    <n v="7.38"/>
    <m/>
    <m/>
    <m/>
    <m/>
    <m/>
    <m/>
    <m/>
    <m/>
  </r>
  <r>
    <x v="0"/>
    <x v="1"/>
    <x v="4"/>
    <x v="10"/>
    <m/>
    <m/>
    <m/>
    <m/>
    <m/>
    <m/>
    <m/>
    <m/>
    <m/>
    <m/>
    <m/>
    <m/>
    <m/>
    <m/>
    <m/>
    <m/>
    <m/>
    <m/>
    <m/>
    <m/>
    <m/>
    <n v="29.34"/>
    <n v="8.91"/>
    <m/>
    <m/>
    <m/>
    <m/>
    <m/>
    <m/>
    <m/>
    <m/>
  </r>
  <r>
    <x v="0"/>
    <x v="1"/>
    <x v="5"/>
    <x v="10"/>
    <m/>
    <m/>
    <m/>
    <m/>
    <m/>
    <m/>
    <m/>
    <m/>
    <m/>
    <m/>
    <m/>
    <m/>
    <m/>
    <m/>
    <m/>
    <m/>
    <m/>
    <m/>
    <m/>
    <m/>
    <m/>
    <n v="45.88"/>
    <n v="9.16"/>
    <m/>
    <m/>
    <m/>
    <m/>
    <m/>
    <m/>
    <m/>
    <m/>
  </r>
  <r>
    <x v="0"/>
    <x v="0"/>
    <x v="6"/>
    <x v="10"/>
    <m/>
    <m/>
    <m/>
    <m/>
    <m/>
    <m/>
    <m/>
    <m/>
    <m/>
    <m/>
    <m/>
    <m/>
    <m/>
    <m/>
    <m/>
    <m/>
    <m/>
    <m/>
    <m/>
    <m/>
    <m/>
    <n v="48.85"/>
    <n v="6.72"/>
    <m/>
    <m/>
    <m/>
    <m/>
    <m/>
    <m/>
    <m/>
    <m/>
  </r>
  <r>
    <x v="0"/>
    <x v="0"/>
    <x v="7"/>
    <x v="10"/>
    <m/>
    <m/>
    <m/>
    <m/>
    <m/>
    <m/>
    <m/>
    <m/>
    <m/>
    <m/>
    <m/>
    <m/>
    <m/>
    <m/>
    <m/>
    <m/>
    <m/>
    <m/>
    <m/>
    <m/>
    <m/>
    <n v="73.349999999999994"/>
    <n v="10.31"/>
    <m/>
    <m/>
    <m/>
    <m/>
    <m/>
    <m/>
    <m/>
    <m/>
  </r>
  <r>
    <x v="0"/>
    <x v="0"/>
    <x v="8"/>
    <x v="10"/>
    <m/>
    <m/>
    <m/>
    <m/>
    <m/>
    <m/>
    <m/>
    <m/>
    <m/>
    <m/>
    <m/>
    <m/>
    <m/>
    <m/>
    <m/>
    <m/>
    <m/>
    <m/>
    <m/>
    <m/>
    <m/>
    <n v="25.38"/>
    <n v="5.09"/>
    <m/>
    <m/>
    <m/>
    <m/>
    <m/>
    <m/>
    <m/>
    <m/>
  </r>
  <r>
    <x v="0"/>
    <x v="0"/>
    <x v="9"/>
    <x v="10"/>
    <m/>
    <m/>
    <m/>
    <m/>
    <m/>
    <m/>
    <m/>
    <m/>
    <m/>
    <m/>
    <m/>
    <m/>
    <m/>
    <m/>
    <m/>
    <m/>
    <m/>
    <m/>
    <m/>
    <m/>
    <m/>
    <n v="9.8800000000000008"/>
    <n v="3.16"/>
    <m/>
    <m/>
    <m/>
    <m/>
    <m/>
    <m/>
    <m/>
    <m/>
  </r>
  <r>
    <x v="0"/>
    <x v="0"/>
    <x v="10"/>
    <x v="10"/>
    <m/>
    <m/>
    <m/>
    <m/>
    <m/>
    <m/>
    <m/>
    <m/>
    <m/>
    <m/>
    <m/>
    <m/>
    <m/>
    <m/>
    <m/>
    <m/>
    <m/>
    <m/>
    <m/>
    <m/>
    <m/>
    <n v="30.4"/>
    <n v="2.62"/>
    <m/>
    <m/>
    <m/>
    <m/>
    <m/>
    <m/>
    <m/>
    <m/>
  </r>
  <r>
    <x v="0"/>
    <x v="0"/>
    <x v="11"/>
    <x v="10"/>
    <m/>
    <m/>
    <m/>
    <m/>
    <m/>
    <m/>
    <m/>
    <m/>
    <m/>
    <m/>
    <m/>
    <m/>
    <m/>
    <m/>
    <m/>
    <m/>
    <m/>
    <m/>
    <m/>
    <m/>
    <m/>
    <n v="47.1"/>
    <n v="25.28"/>
    <m/>
    <m/>
    <m/>
    <m/>
    <m/>
    <m/>
    <m/>
    <m/>
  </r>
  <r>
    <x v="0"/>
    <x v="0"/>
    <x v="0"/>
    <x v="11"/>
    <n v="0"/>
    <n v="0"/>
    <n v="0"/>
    <n v="0"/>
    <m/>
    <m/>
    <m/>
    <m/>
    <m/>
    <m/>
    <m/>
    <m/>
    <m/>
    <m/>
    <m/>
    <m/>
    <m/>
    <m/>
    <m/>
    <m/>
    <m/>
    <m/>
    <m/>
    <m/>
    <m/>
    <m/>
    <m/>
    <m/>
    <m/>
    <m/>
    <m/>
  </r>
  <r>
    <x v="0"/>
    <x v="1"/>
    <x v="1"/>
    <x v="11"/>
    <n v="0"/>
    <n v="0"/>
    <n v="0"/>
    <n v="0"/>
    <m/>
    <m/>
    <m/>
    <m/>
    <m/>
    <m/>
    <m/>
    <m/>
    <m/>
    <m/>
    <m/>
    <m/>
    <m/>
    <m/>
    <m/>
    <m/>
    <m/>
    <m/>
    <m/>
    <m/>
    <m/>
    <m/>
    <m/>
    <m/>
    <m/>
    <m/>
    <m/>
  </r>
  <r>
    <x v="0"/>
    <x v="1"/>
    <x v="2"/>
    <x v="11"/>
    <n v="0"/>
    <n v="0"/>
    <n v="0"/>
    <n v="0"/>
    <m/>
    <m/>
    <m/>
    <m/>
    <m/>
    <m/>
    <m/>
    <m/>
    <m/>
    <m/>
    <m/>
    <m/>
    <m/>
    <m/>
    <m/>
    <m/>
    <m/>
    <m/>
    <m/>
    <m/>
    <m/>
    <m/>
    <m/>
    <m/>
    <m/>
    <m/>
    <m/>
  </r>
  <r>
    <x v="0"/>
    <x v="1"/>
    <x v="3"/>
    <x v="11"/>
    <n v="0"/>
    <n v="0"/>
    <n v="0"/>
    <n v="0"/>
    <m/>
    <m/>
    <m/>
    <m/>
    <m/>
    <m/>
    <m/>
    <m/>
    <m/>
    <m/>
    <m/>
    <m/>
    <m/>
    <m/>
    <m/>
    <m/>
    <m/>
    <m/>
    <m/>
    <m/>
    <m/>
    <m/>
    <m/>
    <m/>
    <m/>
    <m/>
    <m/>
  </r>
  <r>
    <x v="0"/>
    <x v="1"/>
    <x v="4"/>
    <x v="11"/>
    <n v="0"/>
    <n v="0"/>
    <n v="0"/>
    <n v="0"/>
    <m/>
    <m/>
    <m/>
    <m/>
    <m/>
    <m/>
    <m/>
    <m/>
    <m/>
    <m/>
    <m/>
    <m/>
    <m/>
    <m/>
    <m/>
    <m/>
    <m/>
    <m/>
    <m/>
    <m/>
    <m/>
    <m/>
    <m/>
    <m/>
    <m/>
    <m/>
    <m/>
  </r>
  <r>
    <x v="0"/>
    <x v="1"/>
    <x v="5"/>
    <x v="11"/>
    <n v="0"/>
    <n v="0"/>
    <n v="0"/>
    <n v="0"/>
    <m/>
    <m/>
    <m/>
    <m/>
    <m/>
    <m/>
    <m/>
    <m/>
    <m/>
    <m/>
    <m/>
    <m/>
    <m/>
    <m/>
    <m/>
    <m/>
    <m/>
    <m/>
    <m/>
    <m/>
    <m/>
    <m/>
    <m/>
    <m/>
    <m/>
    <m/>
    <m/>
  </r>
  <r>
    <x v="0"/>
    <x v="0"/>
    <x v="6"/>
    <x v="11"/>
    <n v="0"/>
    <n v="0"/>
    <n v="0"/>
    <n v="0"/>
    <m/>
    <m/>
    <m/>
    <m/>
    <m/>
    <m/>
    <m/>
    <m/>
    <m/>
    <m/>
    <m/>
    <m/>
    <m/>
    <m/>
    <m/>
    <m/>
    <m/>
    <m/>
    <m/>
    <m/>
    <m/>
    <m/>
    <m/>
    <m/>
    <m/>
    <m/>
    <m/>
  </r>
  <r>
    <x v="0"/>
    <x v="0"/>
    <x v="7"/>
    <x v="11"/>
    <n v="0"/>
    <n v="0"/>
    <n v="0"/>
    <n v="0"/>
    <m/>
    <m/>
    <m/>
    <m/>
    <m/>
    <m/>
    <m/>
    <m/>
    <m/>
    <m/>
    <m/>
    <m/>
    <m/>
    <m/>
    <m/>
    <m/>
    <m/>
    <m/>
    <m/>
    <m/>
    <m/>
    <m/>
    <m/>
    <m/>
    <m/>
    <m/>
    <m/>
  </r>
  <r>
    <x v="0"/>
    <x v="0"/>
    <x v="8"/>
    <x v="11"/>
    <m/>
    <n v="0"/>
    <n v="0"/>
    <n v="600000"/>
    <m/>
    <m/>
    <m/>
    <m/>
    <m/>
    <m/>
    <m/>
    <m/>
    <m/>
    <m/>
    <m/>
    <m/>
    <m/>
    <m/>
    <m/>
    <m/>
    <m/>
    <m/>
    <m/>
    <m/>
    <m/>
    <m/>
    <m/>
    <m/>
    <m/>
    <m/>
    <m/>
  </r>
  <r>
    <x v="0"/>
    <x v="0"/>
    <x v="9"/>
    <x v="11"/>
    <n v="0"/>
    <n v="0"/>
    <n v="0"/>
    <n v="0"/>
    <m/>
    <m/>
    <m/>
    <m/>
    <m/>
    <m/>
    <m/>
    <m/>
    <m/>
    <m/>
    <m/>
    <m/>
    <m/>
    <m/>
    <m/>
    <m/>
    <m/>
    <m/>
    <m/>
    <m/>
    <m/>
    <m/>
    <m/>
    <m/>
    <m/>
    <m/>
    <m/>
  </r>
  <r>
    <x v="0"/>
    <x v="0"/>
    <x v="10"/>
    <x v="11"/>
    <n v="0"/>
    <n v="0"/>
    <n v="0"/>
    <n v="0"/>
    <m/>
    <m/>
    <m/>
    <m/>
    <m/>
    <m/>
    <m/>
    <m/>
    <m/>
    <m/>
    <m/>
    <m/>
    <m/>
    <m/>
    <m/>
    <m/>
    <m/>
    <m/>
    <m/>
    <m/>
    <m/>
    <m/>
    <m/>
    <m/>
    <m/>
    <m/>
    <m/>
  </r>
  <r>
    <x v="0"/>
    <x v="0"/>
    <x v="11"/>
    <x v="11"/>
    <n v="0"/>
    <n v="0"/>
    <n v="0"/>
    <n v="0"/>
    <m/>
    <m/>
    <m/>
    <m/>
    <m/>
    <m/>
    <m/>
    <m/>
    <m/>
    <m/>
    <m/>
    <m/>
    <m/>
    <m/>
    <m/>
    <m/>
    <m/>
    <m/>
    <m/>
    <m/>
    <m/>
    <m/>
    <m/>
    <m/>
    <m/>
    <m/>
    <m/>
  </r>
  <r>
    <x v="1"/>
    <x v="0"/>
    <x v="0"/>
    <x v="0"/>
    <n v="0"/>
    <n v="0"/>
    <n v="0"/>
    <n v="2584749"/>
    <n v="347930340"/>
    <n v="62269396"/>
    <n v="134693135"/>
    <n v="42527265"/>
    <n v="1383717917"/>
    <n v="358537828"/>
    <n v="1701039"/>
    <n v="9303921"/>
    <n v="1128319"/>
    <m/>
    <n v="73.58"/>
    <m/>
    <m/>
    <m/>
    <m/>
    <m/>
    <m/>
    <m/>
    <m/>
    <m/>
    <m/>
    <m/>
    <m/>
    <m/>
    <m/>
    <m/>
    <m/>
  </r>
  <r>
    <x v="1"/>
    <x v="1"/>
    <x v="1"/>
    <x v="0"/>
    <n v="0"/>
    <n v="0"/>
    <n v="0"/>
    <n v="2102061"/>
    <n v="914440826"/>
    <n v="19390867"/>
    <n v="175723073"/>
    <n v="12998931"/>
    <n v="27305725"/>
    <n v="62927851"/>
    <n v="14165210"/>
    <n v="11910199"/>
    <n v="1128319"/>
    <m/>
    <n v="66.63"/>
    <m/>
    <m/>
    <m/>
    <m/>
    <m/>
    <m/>
    <m/>
    <m/>
    <m/>
    <m/>
    <m/>
    <m/>
    <m/>
    <m/>
    <m/>
    <m/>
  </r>
  <r>
    <x v="1"/>
    <x v="1"/>
    <x v="2"/>
    <x v="0"/>
    <n v="0"/>
    <n v="0"/>
    <n v="0"/>
    <n v="1368888"/>
    <n v="650613946"/>
    <n v="15179842"/>
    <n v="158903768"/>
    <n v="12301649"/>
    <n v="64049486"/>
    <n v="63588555"/>
    <n v="4219644"/>
    <n v="4895297"/>
    <n v="1128319"/>
    <m/>
    <n v="70.010000000000005"/>
    <m/>
    <m/>
    <m/>
    <m/>
    <m/>
    <m/>
    <m/>
    <m/>
    <m/>
    <m/>
    <m/>
    <m/>
    <m/>
    <m/>
    <m/>
    <m/>
  </r>
  <r>
    <x v="1"/>
    <x v="1"/>
    <x v="3"/>
    <x v="0"/>
    <n v="0"/>
    <n v="0"/>
    <n v="0"/>
    <n v="1873768"/>
    <n v="791847753"/>
    <n v="50290844"/>
    <n v="218095598"/>
    <n v="14013478"/>
    <n v="189229232"/>
    <n v="141763953"/>
    <n v="1701321"/>
    <n v="6409690"/>
    <n v="1128319"/>
    <m/>
    <n v="73.02"/>
    <m/>
    <m/>
    <m/>
    <m/>
    <m/>
    <m/>
    <m/>
    <m/>
    <m/>
    <m/>
    <m/>
    <m/>
    <m/>
    <m/>
    <m/>
    <m/>
  </r>
  <r>
    <x v="1"/>
    <x v="1"/>
    <x v="4"/>
    <x v="0"/>
    <n v="0"/>
    <n v="0"/>
    <n v="0"/>
    <n v="1218953"/>
    <n v="619107221"/>
    <n v="17011096"/>
    <n v="176009214"/>
    <n v="9116474"/>
    <n v="14886988"/>
    <n v="62927851"/>
    <n v="2945566"/>
    <n v="5200736"/>
    <n v="1128319"/>
    <m/>
    <n v="70.599999999999994"/>
    <m/>
    <m/>
    <m/>
    <m/>
    <m/>
    <m/>
    <m/>
    <m/>
    <m/>
    <m/>
    <m/>
    <m/>
    <m/>
    <m/>
    <m/>
    <m/>
  </r>
  <r>
    <x v="1"/>
    <x v="1"/>
    <x v="5"/>
    <x v="0"/>
    <n v="0"/>
    <n v="0"/>
    <n v="0"/>
    <n v="1673070"/>
    <n v="614727047"/>
    <n v="39876644"/>
    <n v="109904652"/>
    <n v="21272167"/>
    <n v="84882382"/>
    <n v="74588106"/>
    <n v="1701039"/>
    <n v="15616812"/>
    <n v="1128319"/>
    <m/>
    <n v="72.08"/>
    <m/>
    <m/>
    <m/>
    <m/>
    <m/>
    <m/>
    <m/>
    <m/>
    <m/>
    <m/>
    <m/>
    <m/>
    <m/>
    <m/>
    <m/>
    <m/>
  </r>
  <r>
    <x v="1"/>
    <x v="0"/>
    <x v="6"/>
    <x v="0"/>
    <n v="0"/>
    <n v="0"/>
    <n v="0"/>
    <n v="2113070"/>
    <n v="507585261"/>
    <m/>
    <n v="148715912"/>
    <n v="12314142"/>
    <n v="204967845"/>
    <n v="192903703"/>
    <n v="1701039"/>
    <n v="4507596"/>
    <n v="1128319"/>
    <m/>
    <n v="69.34"/>
    <m/>
    <m/>
    <m/>
    <m/>
    <m/>
    <m/>
    <m/>
    <m/>
    <m/>
    <m/>
    <m/>
    <m/>
    <m/>
    <m/>
    <m/>
    <m/>
  </r>
  <r>
    <x v="1"/>
    <x v="0"/>
    <x v="7"/>
    <x v="0"/>
    <n v="0"/>
    <n v="0"/>
    <n v="0"/>
    <n v="1576030"/>
    <n v="663163214"/>
    <n v="9173013"/>
    <n v="147334899"/>
    <n v="10852749"/>
    <n v="41452577"/>
    <n v="70431161"/>
    <n v="1749562"/>
    <n v="4351537"/>
    <n v="1128319"/>
    <m/>
    <n v="69.67"/>
    <m/>
    <m/>
    <m/>
    <m/>
    <m/>
    <m/>
    <m/>
    <m/>
    <m/>
    <m/>
    <m/>
    <m/>
    <m/>
    <m/>
    <m/>
    <m/>
  </r>
  <r>
    <x v="1"/>
    <x v="0"/>
    <x v="8"/>
    <x v="0"/>
    <n v="0"/>
    <n v="0"/>
    <n v="0"/>
    <n v="1362046"/>
    <n v="378654237"/>
    <n v="19735831"/>
    <n v="118494478"/>
    <n v="21704862"/>
    <n v="417137027"/>
    <n v="160217470"/>
    <n v="1701039"/>
    <n v="10571265"/>
    <n v="1128319"/>
    <m/>
    <n v="73.98"/>
    <m/>
    <m/>
    <m/>
    <m/>
    <m/>
    <m/>
    <m/>
    <m/>
    <m/>
    <m/>
    <m/>
    <m/>
    <m/>
    <m/>
    <m/>
    <m/>
  </r>
  <r>
    <x v="1"/>
    <x v="0"/>
    <x v="9"/>
    <x v="0"/>
    <n v="0"/>
    <n v="0"/>
    <n v="0"/>
    <n v="1527405"/>
    <n v="443636431"/>
    <n v="31603245"/>
    <m/>
    <n v="21696368"/>
    <n v="25054419"/>
    <n v="62927851"/>
    <n v="1701039"/>
    <n v="5188964"/>
    <n v="1128319"/>
    <m/>
    <n v="74.75"/>
    <m/>
    <m/>
    <m/>
    <m/>
    <m/>
    <m/>
    <m/>
    <m/>
    <m/>
    <m/>
    <m/>
    <m/>
    <m/>
    <m/>
    <m/>
    <m/>
  </r>
  <r>
    <x v="1"/>
    <x v="0"/>
    <x v="10"/>
    <x v="0"/>
    <n v="0"/>
    <n v="0"/>
    <n v="0"/>
    <n v="2062733"/>
    <n v="826619573"/>
    <n v="22238212"/>
    <m/>
    <n v="79365055"/>
    <n v="18438001"/>
    <n v="62927851"/>
    <n v="1701039"/>
    <n v="3774763"/>
    <n v="1128319"/>
    <m/>
    <n v="81.58"/>
    <m/>
    <m/>
    <m/>
    <m/>
    <m/>
    <m/>
    <m/>
    <m/>
    <m/>
    <m/>
    <m/>
    <m/>
    <m/>
    <m/>
    <m/>
    <m/>
  </r>
  <r>
    <x v="1"/>
    <x v="0"/>
    <x v="11"/>
    <x v="0"/>
    <n v="0"/>
    <n v="0"/>
    <n v="0"/>
    <n v="1808975"/>
    <n v="419803236"/>
    <n v="9712602"/>
    <n v="96940718"/>
    <n v="9389438"/>
    <n v="41131623"/>
    <n v="70670528"/>
    <n v="6454306"/>
    <n v="5044244"/>
    <n v="1128319"/>
    <m/>
    <n v="65.7"/>
    <m/>
    <m/>
    <m/>
    <m/>
    <m/>
    <m/>
    <m/>
    <m/>
    <m/>
    <m/>
    <m/>
    <m/>
    <m/>
    <m/>
    <m/>
    <m/>
  </r>
  <r>
    <x v="1"/>
    <x v="0"/>
    <x v="0"/>
    <x v="1"/>
    <n v="33509260"/>
    <n v="0"/>
    <n v="0"/>
    <n v="123030946"/>
    <m/>
    <m/>
    <m/>
    <m/>
    <m/>
    <m/>
    <m/>
    <m/>
    <m/>
    <m/>
    <m/>
    <m/>
    <n v="12.88"/>
    <n v="9.6999999999999993"/>
    <m/>
    <m/>
    <m/>
    <m/>
    <m/>
    <n v="27.09"/>
    <n v="107.93"/>
    <n v="97.52"/>
    <n v="88.35"/>
    <n v="96.46"/>
    <n v="71.680000000000007"/>
    <n v="62.89"/>
    <m/>
  </r>
  <r>
    <x v="1"/>
    <x v="1"/>
    <x v="1"/>
    <x v="1"/>
    <n v="36884367"/>
    <n v="0"/>
    <n v="0"/>
    <n v="136268486"/>
    <m/>
    <m/>
    <m/>
    <m/>
    <m/>
    <m/>
    <m/>
    <m/>
    <m/>
    <m/>
    <m/>
    <m/>
    <n v="11.93"/>
    <n v="7.24"/>
    <m/>
    <m/>
    <m/>
    <m/>
    <m/>
    <n v="18.91"/>
    <n v="104.98"/>
    <n v="96.27"/>
    <n v="69.67"/>
    <n v="94.02"/>
    <n v="71.48"/>
    <n v="50.29"/>
    <m/>
  </r>
  <r>
    <x v="1"/>
    <x v="1"/>
    <x v="2"/>
    <x v="1"/>
    <n v="27781259"/>
    <n v="0"/>
    <n v="0"/>
    <n v="96479663"/>
    <m/>
    <m/>
    <m/>
    <m/>
    <m/>
    <m/>
    <m/>
    <m/>
    <m/>
    <m/>
    <m/>
    <m/>
    <n v="12.46"/>
    <n v="8.39"/>
    <m/>
    <m/>
    <m/>
    <m/>
    <m/>
    <n v="21"/>
    <n v="108.55"/>
    <n v="100.3"/>
    <n v="94.53"/>
    <n v="96.35"/>
    <n v="74.62"/>
    <n v="68.31"/>
    <m/>
  </r>
  <r>
    <x v="1"/>
    <x v="1"/>
    <x v="3"/>
    <x v="1"/>
    <n v="47995943"/>
    <n v="0"/>
    <n v="0"/>
    <n v="196934625"/>
    <m/>
    <m/>
    <m/>
    <m/>
    <m/>
    <m/>
    <m/>
    <m/>
    <m/>
    <m/>
    <m/>
    <m/>
    <n v="13.55"/>
    <n v="9.27"/>
    <m/>
    <m/>
    <m/>
    <m/>
    <m/>
    <n v="28.88"/>
    <n v="105.39"/>
    <n v="98.45"/>
    <n v="82.92"/>
    <n v="95.74"/>
    <n v="75.88"/>
    <n v="62.56"/>
    <m/>
  </r>
  <r>
    <x v="1"/>
    <x v="1"/>
    <x v="4"/>
    <x v="1"/>
    <n v="21078815"/>
    <n v="0"/>
    <n v="0"/>
    <n v="103978782"/>
    <m/>
    <m/>
    <m/>
    <m/>
    <m/>
    <m/>
    <m/>
    <m/>
    <m/>
    <m/>
    <m/>
    <m/>
    <n v="13.34"/>
    <n v="8.75"/>
    <m/>
    <m/>
    <m/>
    <m/>
    <m/>
    <n v="24.54"/>
    <n v="104.59"/>
    <n v="96.92"/>
    <n v="96.58"/>
    <n v="94.44"/>
    <n v="73.540000000000006"/>
    <n v="72.59"/>
    <m/>
  </r>
  <r>
    <x v="1"/>
    <x v="1"/>
    <x v="5"/>
    <x v="1"/>
    <n v="35911568"/>
    <n v="0"/>
    <n v="0"/>
    <n v="81048047"/>
    <m/>
    <m/>
    <m/>
    <m/>
    <m/>
    <m/>
    <m/>
    <m/>
    <m/>
    <m/>
    <m/>
    <m/>
    <n v="12.41"/>
    <n v="8.6999999999999993"/>
    <m/>
    <m/>
    <m/>
    <m/>
    <m/>
    <n v="22.28"/>
    <n v="103.63"/>
    <n v="96.76"/>
    <n v="94.06"/>
    <n v="94.77"/>
    <n v="74.7"/>
    <n v="68.53"/>
    <m/>
  </r>
  <r>
    <x v="1"/>
    <x v="0"/>
    <x v="6"/>
    <x v="1"/>
    <n v="51533464"/>
    <n v="0"/>
    <n v="0"/>
    <n v="103997027"/>
    <m/>
    <m/>
    <m/>
    <m/>
    <m/>
    <m/>
    <m/>
    <m/>
    <m/>
    <m/>
    <m/>
    <m/>
    <n v="12.76"/>
    <n v="8.26"/>
    <m/>
    <m/>
    <m/>
    <m/>
    <m/>
    <n v="27.65"/>
    <n v="106.13"/>
    <n v="101.12"/>
    <n v="77.03"/>
    <n v="94.98"/>
    <n v="73.48"/>
    <n v="54.71"/>
    <m/>
  </r>
  <r>
    <x v="1"/>
    <x v="0"/>
    <x v="7"/>
    <x v="1"/>
    <n v="47008032"/>
    <n v="0"/>
    <n v="0"/>
    <n v="110213669"/>
    <m/>
    <m/>
    <m/>
    <m/>
    <m/>
    <m/>
    <m/>
    <m/>
    <m/>
    <m/>
    <m/>
    <m/>
    <n v="12.85"/>
    <n v="8.5399999999999991"/>
    <m/>
    <m/>
    <m/>
    <m/>
    <m/>
    <n v="22.01"/>
    <n v="102.25"/>
    <n v="101.63"/>
    <n v="96.74"/>
    <n v="92.43"/>
    <n v="77.459999999999994"/>
    <n v="71.87"/>
    <m/>
  </r>
  <r>
    <x v="1"/>
    <x v="0"/>
    <x v="8"/>
    <x v="1"/>
    <n v="33648126"/>
    <n v="0"/>
    <n v="0"/>
    <n v="96906839"/>
    <m/>
    <m/>
    <m/>
    <m/>
    <m/>
    <m/>
    <m/>
    <m/>
    <m/>
    <m/>
    <m/>
    <m/>
    <n v="12.81"/>
    <n v="9.86"/>
    <m/>
    <m/>
    <m/>
    <m/>
    <m/>
    <n v="27.43"/>
    <n v="106.57"/>
    <n v="96.59"/>
    <n v="96.91"/>
    <n v="95.88"/>
    <n v="72.819999999999993"/>
    <n v="72.58"/>
    <m/>
  </r>
  <r>
    <x v="1"/>
    <x v="0"/>
    <x v="9"/>
    <x v="1"/>
    <n v="25099122"/>
    <n v="0"/>
    <n v="0"/>
    <n v="59607796"/>
    <m/>
    <m/>
    <m/>
    <m/>
    <m/>
    <m/>
    <m/>
    <m/>
    <m/>
    <m/>
    <m/>
    <m/>
    <n v="13.31"/>
    <n v="10.14"/>
    <m/>
    <m/>
    <m/>
    <m/>
    <m/>
    <n v="46.63"/>
    <n v="107.48"/>
    <n v="100.17"/>
    <n v="107.1"/>
    <n v="97.23"/>
    <n v="75.63"/>
    <n v="79.180000000000007"/>
    <m/>
  </r>
  <r>
    <x v="1"/>
    <x v="0"/>
    <x v="10"/>
    <x v="1"/>
    <n v="22336314"/>
    <n v="0"/>
    <n v="0"/>
    <n v="154655750"/>
    <m/>
    <m/>
    <m/>
    <m/>
    <m/>
    <m/>
    <m/>
    <m/>
    <m/>
    <m/>
    <m/>
    <m/>
    <n v="15.55"/>
    <n v="11.92"/>
    <m/>
    <m/>
    <m/>
    <m/>
    <m/>
    <n v="22.07"/>
    <n v="105.24"/>
    <n v="102.77"/>
    <n v="107.82"/>
    <n v="96.71"/>
    <n v="79.56"/>
    <n v="81.849999999999994"/>
    <m/>
  </r>
  <r>
    <x v="1"/>
    <x v="0"/>
    <x v="11"/>
    <x v="1"/>
    <n v="39515780"/>
    <n v="0"/>
    <n v="0"/>
    <n v="50038475"/>
    <m/>
    <m/>
    <m/>
    <m/>
    <m/>
    <m/>
    <m/>
    <m/>
    <m/>
    <m/>
    <m/>
    <m/>
    <n v="12.83"/>
    <n v="7.84"/>
    <m/>
    <m/>
    <m/>
    <m/>
    <m/>
    <n v="27.09"/>
    <n v="103"/>
    <n v="91.73"/>
    <n v="76.83"/>
    <n v="92.33"/>
    <n v="67.03"/>
    <n v="55.5"/>
    <m/>
  </r>
  <r>
    <x v="1"/>
    <x v="0"/>
    <x v="0"/>
    <x v="11"/>
    <n v="0"/>
    <n v="0"/>
    <n v="0"/>
    <n v="0"/>
    <m/>
    <m/>
    <m/>
    <m/>
    <m/>
    <m/>
    <m/>
    <m/>
    <m/>
    <m/>
    <m/>
    <m/>
    <m/>
    <m/>
    <m/>
    <m/>
    <m/>
    <m/>
    <m/>
    <m/>
    <m/>
    <m/>
    <m/>
    <m/>
    <m/>
    <m/>
    <m/>
  </r>
  <r>
    <x v="1"/>
    <x v="1"/>
    <x v="1"/>
    <x v="11"/>
    <n v="0"/>
    <n v="0"/>
    <n v="0"/>
    <n v="0"/>
    <m/>
    <m/>
    <m/>
    <m/>
    <m/>
    <m/>
    <m/>
    <m/>
    <m/>
    <m/>
    <m/>
    <m/>
    <m/>
    <m/>
    <m/>
    <m/>
    <m/>
    <m/>
    <m/>
    <m/>
    <m/>
    <m/>
    <m/>
    <m/>
    <m/>
    <m/>
    <m/>
  </r>
  <r>
    <x v="1"/>
    <x v="1"/>
    <x v="2"/>
    <x v="11"/>
    <n v="0"/>
    <n v="0"/>
    <n v="0"/>
    <n v="0"/>
    <m/>
    <m/>
    <m/>
    <m/>
    <m/>
    <m/>
    <m/>
    <m/>
    <m/>
    <m/>
    <m/>
    <m/>
    <m/>
    <m/>
    <m/>
    <m/>
    <m/>
    <m/>
    <m/>
    <m/>
    <m/>
    <m/>
    <m/>
    <m/>
    <m/>
    <m/>
    <m/>
  </r>
  <r>
    <x v="1"/>
    <x v="1"/>
    <x v="3"/>
    <x v="11"/>
    <n v="0"/>
    <n v="0"/>
    <n v="0"/>
    <n v="0"/>
    <m/>
    <m/>
    <m/>
    <m/>
    <m/>
    <m/>
    <m/>
    <m/>
    <m/>
    <m/>
    <m/>
    <m/>
    <m/>
    <m/>
    <m/>
    <m/>
    <m/>
    <m/>
    <m/>
    <m/>
    <m/>
    <m/>
    <m/>
    <m/>
    <m/>
    <m/>
    <m/>
  </r>
  <r>
    <x v="1"/>
    <x v="1"/>
    <x v="4"/>
    <x v="11"/>
    <n v="0"/>
    <n v="0"/>
    <n v="0"/>
    <n v="0"/>
    <m/>
    <m/>
    <m/>
    <m/>
    <m/>
    <m/>
    <m/>
    <m/>
    <m/>
    <m/>
    <m/>
    <m/>
    <m/>
    <m/>
    <m/>
    <m/>
    <m/>
    <m/>
    <m/>
    <m/>
    <m/>
    <m/>
    <m/>
    <m/>
    <m/>
    <m/>
    <m/>
  </r>
  <r>
    <x v="1"/>
    <x v="1"/>
    <x v="5"/>
    <x v="11"/>
    <n v="0"/>
    <n v="0"/>
    <n v="0"/>
    <n v="0"/>
    <m/>
    <m/>
    <m/>
    <m/>
    <m/>
    <m/>
    <m/>
    <m/>
    <m/>
    <m/>
    <m/>
    <m/>
    <m/>
    <m/>
    <m/>
    <m/>
    <m/>
    <m/>
    <m/>
    <m/>
    <m/>
    <m/>
    <m/>
    <m/>
    <m/>
    <m/>
    <m/>
  </r>
  <r>
    <x v="1"/>
    <x v="0"/>
    <x v="6"/>
    <x v="11"/>
    <n v="0"/>
    <n v="0"/>
    <n v="0"/>
    <n v="0"/>
    <m/>
    <m/>
    <m/>
    <m/>
    <m/>
    <m/>
    <m/>
    <m/>
    <m/>
    <m/>
    <m/>
    <m/>
    <m/>
    <m/>
    <m/>
    <m/>
    <m/>
    <m/>
    <m/>
    <m/>
    <m/>
    <m/>
    <m/>
    <m/>
    <m/>
    <m/>
    <m/>
  </r>
  <r>
    <x v="1"/>
    <x v="0"/>
    <x v="7"/>
    <x v="11"/>
    <n v="0"/>
    <n v="0"/>
    <n v="0"/>
    <n v="0"/>
    <m/>
    <m/>
    <m/>
    <m/>
    <m/>
    <m/>
    <m/>
    <m/>
    <m/>
    <m/>
    <m/>
    <m/>
    <m/>
    <m/>
    <m/>
    <m/>
    <m/>
    <m/>
    <m/>
    <m/>
    <m/>
    <m/>
    <m/>
    <m/>
    <m/>
    <m/>
    <m/>
  </r>
  <r>
    <x v="1"/>
    <x v="0"/>
    <x v="8"/>
    <x v="11"/>
    <n v="0"/>
    <n v="0"/>
    <n v="0"/>
    <n v="600000"/>
    <m/>
    <m/>
    <m/>
    <m/>
    <m/>
    <m/>
    <m/>
    <m/>
    <m/>
    <m/>
    <m/>
    <m/>
    <m/>
    <m/>
    <m/>
    <m/>
    <m/>
    <m/>
    <m/>
    <m/>
    <m/>
    <m/>
    <m/>
    <m/>
    <m/>
    <m/>
    <m/>
  </r>
  <r>
    <x v="1"/>
    <x v="0"/>
    <x v="9"/>
    <x v="11"/>
    <n v="0"/>
    <n v="0"/>
    <n v="0"/>
    <n v="0"/>
    <m/>
    <m/>
    <m/>
    <m/>
    <m/>
    <m/>
    <m/>
    <m/>
    <m/>
    <m/>
    <m/>
    <m/>
    <m/>
    <m/>
    <m/>
    <m/>
    <m/>
    <m/>
    <m/>
    <m/>
    <m/>
    <m/>
    <m/>
    <m/>
    <m/>
    <m/>
    <m/>
  </r>
  <r>
    <x v="1"/>
    <x v="0"/>
    <x v="10"/>
    <x v="11"/>
    <n v="0"/>
    <n v="0"/>
    <n v="0"/>
    <n v="0"/>
    <m/>
    <m/>
    <m/>
    <m/>
    <m/>
    <m/>
    <m/>
    <m/>
    <m/>
    <m/>
    <m/>
    <m/>
    <m/>
    <m/>
    <m/>
    <m/>
    <m/>
    <m/>
    <m/>
    <m/>
    <m/>
    <m/>
    <m/>
    <m/>
    <m/>
    <m/>
    <m/>
  </r>
  <r>
    <x v="1"/>
    <x v="0"/>
    <x v="11"/>
    <x v="11"/>
    <n v="0"/>
    <n v="0"/>
    <n v="0"/>
    <n v="0"/>
    <m/>
    <m/>
    <m/>
    <m/>
    <m/>
    <m/>
    <m/>
    <m/>
    <m/>
    <m/>
    <m/>
    <m/>
    <m/>
    <m/>
    <m/>
    <m/>
    <m/>
    <m/>
    <m/>
    <m/>
    <m/>
    <m/>
    <m/>
    <m/>
    <m/>
    <m/>
    <m/>
  </r>
  <r>
    <x v="1"/>
    <x v="0"/>
    <x v="0"/>
    <x v="2"/>
    <n v="26994873"/>
    <n v="3851848"/>
    <n v="0"/>
    <n v="23099389"/>
    <m/>
    <m/>
    <m/>
    <m/>
    <m/>
    <m/>
    <m/>
    <m/>
    <m/>
    <m/>
    <m/>
    <n v="71.239999999999995"/>
    <m/>
    <m/>
    <m/>
    <m/>
    <m/>
    <m/>
    <m/>
    <m/>
    <m/>
    <m/>
    <m/>
    <m/>
    <m/>
    <m/>
    <m/>
  </r>
  <r>
    <x v="1"/>
    <x v="1"/>
    <x v="1"/>
    <x v="2"/>
    <n v="52782213"/>
    <n v="343999"/>
    <n v="0"/>
    <n v="38517455"/>
    <m/>
    <m/>
    <m/>
    <m/>
    <m/>
    <m/>
    <m/>
    <m/>
    <m/>
    <m/>
    <m/>
    <n v="67.98"/>
    <m/>
    <m/>
    <m/>
    <m/>
    <m/>
    <m/>
    <m/>
    <m/>
    <m/>
    <m/>
    <m/>
    <m/>
    <m/>
    <m/>
    <m/>
  </r>
  <r>
    <x v="1"/>
    <x v="1"/>
    <x v="2"/>
    <x v="2"/>
    <n v="29608722"/>
    <n v="413000"/>
    <n v="0"/>
    <n v="23369188"/>
    <m/>
    <m/>
    <m/>
    <m/>
    <m/>
    <m/>
    <m/>
    <m/>
    <m/>
    <m/>
    <m/>
    <n v="70.260000000000005"/>
    <m/>
    <m/>
    <m/>
    <m/>
    <m/>
    <m/>
    <m/>
    <m/>
    <m/>
    <m/>
    <m/>
    <m/>
    <m/>
    <m/>
    <m/>
  </r>
  <r>
    <x v="1"/>
    <x v="1"/>
    <x v="3"/>
    <x v="2"/>
    <n v="43317569"/>
    <n v="1828625"/>
    <n v="0"/>
    <n v="37423476"/>
    <m/>
    <m/>
    <m/>
    <m/>
    <m/>
    <m/>
    <m/>
    <m/>
    <m/>
    <m/>
    <m/>
    <n v="70.83"/>
    <m/>
    <m/>
    <m/>
    <m/>
    <m/>
    <m/>
    <m/>
    <m/>
    <m/>
    <m/>
    <m/>
    <m/>
    <m/>
    <m/>
    <m/>
  </r>
  <r>
    <x v="1"/>
    <x v="1"/>
    <x v="4"/>
    <x v="2"/>
    <n v="24551851"/>
    <n v="1000000"/>
    <n v="0"/>
    <n v="26876439"/>
    <m/>
    <m/>
    <m/>
    <m/>
    <m/>
    <m/>
    <m/>
    <m/>
    <m/>
    <m/>
    <m/>
    <n v="68.599999999999994"/>
    <m/>
    <m/>
    <m/>
    <m/>
    <m/>
    <m/>
    <m/>
    <m/>
    <m/>
    <m/>
    <m/>
    <m/>
    <m/>
    <m/>
    <m/>
  </r>
  <r>
    <x v="1"/>
    <x v="1"/>
    <x v="5"/>
    <x v="2"/>
    <n v="22010878"/>
    <n v="13162363"/>
    <n v="0"/>
    <n v="20830746"/>
    <m/>
    <m/>
    <m/>
    <m/>
    <m/>
    <m/>
    <m/>
    <m/>
    <m/>
    <m/>
    <m/>
    <n v="71.239999999999995"/>
    <m/>
    <m/>
    <m/>
    <m/>
    <m/>
    <m/>
    <m/>
    <m/>
    <m/>
    <m/>
    <m/>
    <m/>
    <m/>
    <m/>
    <m/>
  </r>
  <r>
    <x v="1"/>
    <x v="0"/>
    <x v="6"/>
    <x v="2"/>
    <n v="28462582"/>
    <n v="12977213"/>
    <n v="0"/>
    <n v="26510184"/>
    <m/>
    <m/>
    <m/>
    <m/>
    <m/>
    <m/>
    <m/>
    <m/>
    <m/>
    <m/>
    <m/>
    <n v="70.39"/>
    <m/>
    <m/>
    <m/>
    <m/>
    <m/>
    <m/>
    <m/>
    <m/>
    <m/>
    <m/>
    <m/>
    <m/>
    <m/>
    <m/>
    <m/>
  </r>
  <r>
    <x v="1"/>
    <x v="0"/>
    <x v="7"/>
    <x v="2"/>
    <n v="43260634"/>
    <n v="280000"/>
    <n v="0"/>
    <n v="31184687"/>
    <m/>
    <m/>
    <m/>
    <m/>
    <m/>
    <m/>
    <m/>
    <m/>
    <m/>
    <m/>
    <m/>
    <n v="70.180000000000007"/>
    <m/>
    <m/>
    <m/>
    <m/>
    <m/>
    <m/>
    <m/>
    <m/>
    <m/>
    <m/>
    <m/>
    <m/>
    <m/>
    <m/>
    <m/>
  </r>
  <r>
    <x v="1"/>
    <x v="0"/>
    <x v="8"/>
    <x v="2"/>
    <n v="33102014"/>
    <n v="1516149"/>
    <n v="0"/>
    <n v="19079621"/>
    <m/>
    <m/>
    <m/>
    <m/>
    <m/>
    <m/>
    <m/>
    <m/>
    <m/>
    <m/>
    <m/>
    <n v="71.13"/>
    <m/>
    <m/>
    <m/>
    <m/>
    <m/>
    <m/>
    <m/>
    <m/>
    <m/>
    <m/>
    <m/>
    <m/>
    <m/>
    <m/>
    <m/>
  </r>
  <r>
    <x v="1"/>
    <x v="0"/>
    <x v="9"/>
    <x v="2"/>
    <n v="20431063"/>
    <n v="35476160"/>
    <n v="0"/>
    <n v="11124562"/>
    <m/>
    <m/>
    <m/>
    <m/>
    <m/>
    <m/>
    <m/>
    <m/>
    <m/>
    <m/>
    <m/>
    <n v="70.98"/>
    <m/>
    <m/>
    <m/>
    <m/>
    <m/>
    <m/>
    <m/>
    <m/>
    <m/>
    <m/>
    <m/>
    <m/>
    <m/>
    <m/>
    <m/>
  </r>
  <r>
    <x v="1"/>
    <x v="0"/>
    <x v="10"/>
    <x v="2"/>
    <n v="21847692"/>
    <n v="4197590"/>
    <n v="0"/>
    <n v="20090569"/>
    <m/>
    <m/>
    <m/>
    <m/>
    <m/>
    <m/>
    <m/>
    <m/>
    <m/>
    <m/>
    <m/>
    <n v="72.41"/>
    <m/>
    <m/>
    <m/>
    <m/>
    <m/>
    <m/>
    <m/>
    <m/>
    <m/>
    <m/>
    <m/>
    <m/>
    <m/>
    <m/>
    <m/>
  </r>
  <r>
    <x v="1"/>
    <x v="0"/>
    <x v="11"/>
    <x v="2"/>
    <n v="8375411"/>
    <n v="8650537"/>
    <n v="0"/>
    <n v="14088947"/>
    <m/>
    <m/>
    <m/>
    <m/>
    <m/>
    <m/>
    <m/>
    <m/>
    <m/>
    <m/>
    <m/>
    <n v="67.78"/>
    <m/>
    <m/>
    <m/>
    <m/>
    <m/>
    <m/>
    <m/>
    <m/>
    <m/>
    <m/>
    <m/>
    <m/>
    <m/>
    <m/>
    <m/>
  </r>
  <r>
    <x v="1"/>
    <x v="0"/>
    <x v="0"/>
    <x v="8"/>
    <n v="0"/>
    <m/>
    <n v="0"/>
    <n v="0"/>
    <m/>
    <m/>
    <m/>
    <m/>
    <m/>
    <m/>
    <m/>
    <m/>
    <m/>
    <m/>
    <m/>
    <m/>
    <m/>
    <m/>
    <m/>
    <m/>
    <m/>
    <m/>
    <m/>
    <m/>
    <m/>
    <m/>
    <m/>
    <m/>
    <m/>
    <m/>
    <m/>
  </r>
  <r>
    <x v="1"/>
    <x v="1"/>
    <x v="1"/>
    <x v="8"/>
    <n v="0"/>
    <m/>
    <n v="0"/>
    <n v="100000"/>
    <m/>
    <m/>
    <m/>
    <m/>
    <m/>
    <m/>
    <m/>
    <m/>
    <m/>
    <m/>
    <m/>
    <m/>
    <m/>
    <m/>
    <m/>
    <m/>
    <m/>
    <m/>
    <m/>
    <m/>
    <m/>
    <m/>
    <m/>
    <m/>
    <m/>
    <m/>
    <m/>
  </r>
  <r>
    <x v="1"/>
    <x v="1"/>
    <x v="2"/>
    <x v="8"/>
    <n v="0"/>
    <m/>
    <n v="0"/>
    <n v="0"/>
    <m/>
    <m/>
    <m/>
    <m/>
    <m/>
    <m/>
    <m/>
    <m/>
    <m/>
    <m/>
    <m/>
    <m/>
    <m/>
    <m/>
    <m/>
    <m/>
    <m/>
    <m/>
    <m/>
    <m/>
    <m/>
    <m/>
    <m/>
    <m/>
    <m/>
    <m/>
    <m/>
  </r>
  <r>
    <x v="1"/>
    <x v="1"/>
    <x v="3"/>
    <x v="8"/>
    <n v="0"/>
    <m/>
    <n v="0"/>
    <n v="0"/>
    <m/>
    <m/>
    <m/>
    <m/>
    <m/>
    <m/>
    <m/>
    <m/>
    <m/>
    <m/>
    <m/>
    <m/>
    <m/>
    <m/>
    <m/>
    <m/>
    <m/>
    <m/>
    <m/>
    <m/>
    <m/>
    <m/>
    <m/>
    <m/>
    <m/>
    <m/>
    <m/>
  </r>
  <r>
    <x v="1"/>
    <x v="1"/>
    <x v="4"/>
    <x v="8"/>
    <n v="0"/>
    <m/>
    <n v="0"/>
    <n v="0"/>
    <m/>
    <m/>
    <m/>
    <m/>
    <m/>
    <m/>
    <m/>
    <m/>
    <m/>
    <m/>
    <m/>
    <m/>
    <m/>
    <m/>
    <m/>
    <m/>
    <m/>
    <m/>
    <m/>
    <m/>
    <m/>
    <m/>
    <m/>
    <m/>
    <m/>
    <m/>
    <m/>
  </r>
  <r>
    <x v="1"/>
    <x v="1"/>
    <x v="5"/>
    <x v="8"/>
    <n v="0"/>
    <m/>
    <n v="0"/>
    <n v="0"/>
    <m/>
    <m/>
    <m/>
    <m/>
    <m/>
    <m/>
    <m/>
    <m/>
    <m/>
    <m/>
    <m/>
    <m/>
    <m/>
    <m/>
    <m/>
    <m/>
    <m/>
    <m/>
    <m/>
    <m/>
    <m/>
    <m/>
    <m/>
    <m/>
    <m/>
    <m/>
    <m/>
  </r>
  <r>
    <x v="1"/>
    <x v="0"/>
    <x v="6"/>
    <x v="8"/>
    <n v="0"/>
    <m/>
    <n v="0"/>
    <n v="0"/>
    <m/>
    <m/>
    <m/>
    <m/>
    <m/>
    <m/>
    <m/>
    <m/>
    <m/>
    <m/>
    <m/>
    <m/>
    <m/>
    <m/>
    <m/>
    <m/>
    <m/>
    <m/>
    <m/>
    <m/>
    <m/>
    <m/>
    <m/>
    <m/>
    <m/>
    <m/>
    <m/>
  </r>
  <r>
    <x v="1"/>
    <x v="0"/>
    <x v="7"/>
    <x v="8"/>
    <n v="0"/>
    <m/>
    <n v="0"/>
    <n v="0"/>
    <m/>
    <m/>
    <m/>
    <m/>
    <m/>
    <m/>
    <m/>
    <m/>
    <m/>
    <m/>
    <m/>
    <m/>
    <m/>
    <m/>
    <m/>
    <m/>
    <m/>
    <m/>
    <m/>
    <m/>
    <m/>
    <m/>
    <m/>
    <m/>
    <m/>
    <m/>
    <m/>
  </r>
  <r>
    <x v="1"/>
    <x v="0"/>
    <x v="8"/>
    <x v="8"/>
    <n v="0"/>
    <m/>
    <n v="0"/>
    <n v="0"/>
    <m/>
    <m/>
    <m/>
    <m/>
    <m/>
    <m/>
    <m/>
    <m/>
    <m/>
    <m/>
    <m/>
    <m/>
    <m/>
    <m/>
    <m/>
    <m/>
    <m/>
    <m/>
    <m/>
    <m/>
    <m/>
    <m/>
    <m/>
    <m/>
    <m/>
    <m/>
    <m/>
  </r>
  <r>
    <x v="1"/>
    <x v="0"/>
    <x v="9"/>
    <x v="8"/>
    <n v="0"/>
    <m/>
    <n v="0"/>
    <n v="100000"/>
    <m/>
    <m/>
    <m/>
    <m/>
    <m/>
    <m/>
    <m/>
    <m/>
    <m/>
    <m/>
    <m/>
    <m/>
    <m/>
    <m/>
    <m/>
    <m/>
    <m/>
    <m/>
    <m/>
    <m/>
    <m/>
    <m/>
    <m/>
    <m/>
    <m/>
    <m/>
    <m/>
  </r>
  <r>
    <x v="1"/>
    <x v="0"/>
    <x v="10"/>
    <x v="8"/>
    <n v="0"/>
    <m/>
    <n v="0"/>
    <n v="100000"/>
    <m/>
    <m/>
    <m/>
    <m/>
    <m/>
    <m/>
    <m/>
    <m/>
    <m/>
    <m/>
    <m/>
    <m/>
    <m/>
    <m/>
    <m/>
    <m/>
    <m/>
    <m/>
    <m/>
    <m/>
    <m/>
    <m/>
    <m/>
    <m/>
    <m/>
    <m/>
    <m/>
  </r>
  <r>
    <x v="1"/>
    <x v="0"/>
    <x v="11"/>
    <x v="8"/>
    <n v="0"/>
    <m/>
    <n v="0"/>
    <n v="0"/>
    <m/>
    <m/>
    <m/>
    <m/>
    <m/>
    <m/>
    <m/>
    <m/>
    <m/>
    <m/>
    <m/>
    <m/>
    <m/>
    <m/>
    <m/>
    <m/>
    <m/>
    <m/>
    <m/>
    <m/>
    <m/>
    <m/>
    <m/>
    <m/>
    <m/>
    <m/>
    <m/>
  </r>
  <r>
    <x v="1"/>
    <x v="0"/>
    <x v="0"/>
    <x v="6"/>
    <n v="0"/>
    <m/>
    <n v="0"/>
    <n v="716426"/>
    <m/>
    <m/>
    <m/>
    <m/>
    <m/>
    <m/>
    <m/>
    <m/>
    <m/>
    <m/>
    <m/>
    <m/>
    <m/>
    <m/>
    <n v="11415"/>
    <n v="6.63"/>
    <n v="66.760000000000005"/>
    <m/>
    <m/>
    <m/>
    <m/>
    <m/>
    <m/>
    <m/>
    <m/>
    <m/>
    <m/>
  </r>
  <r>
    <x v="1"/>
    <x v="1"/>
    <x v="1"/>
    <x v="6"/>
    <n v="0"/>
    <m/>
    <n v="0"/>
    <n v="326122"/>
    <m/>
    <m/>
    <m/>
    <m/>
    <m/>
    <m/>
    <m/>
    <m/>
    <m/>
    <m/>
    <m/>
    <m/>
    <m/>
    <m/>
    <n v="9945"/>
    <n v="2.66"/>
    <n v="68.56"/>
    <m/>
    <m/>
    <m/>
    <m/>
    <m/>
    <m/>
    <m/>
    <m/>
    <m/>
    <m/>
  </r>
  <r>
    <x v="1"/>
    <x v="1"/>
    <x v="2"/>
    <x v="6"/>
    <n v="0"/>
    <n v="1700165"/>
    <n v="0"/>
    <n v="716426"/>
    <m/>
    <m/>
    <m/>
    <m/>
    <m/>
    <m/>
    <m/>
    <m/>
    <m/>
    <m/>
    <m/>
    <m/>
    <m/>
    <m/>
    <n v="10260"/>
    <n v="3.32"/>
    <n v="68.45"/>
    <m/>
    <m/>
    <m/>
    <m/>
    <m/>
    <m/>
    <m/>
    <m/>
    <m/>
    <m/>
  </r>
  <r>
    <x v="1"/>
    <x v="1"/>
    <x v="3"/>
    <x v="6"/>
    <n v="0"/>
    <m/>
    <n v="0"/>
    <n v="716426"/>
    <m/>
    <m/>
    <m/>
    <m/>
    <m/>
    <m/>
    <m/>
    <m/>
    <m/>
    <m/>
    <m/>
    <m/>
    <m/>
    <m/>
    <n v="10858"/>
    <n v="4.2699999999999996"/>
    <n v="63.06"/>
    <m/>
    <m/>
    <m/>
    <m/>
    <m/>
    <m/>
    <m/>
    <m/>
    <m/>
    <m/>
  </r>
  <r>
    <x v="1"/>
    <x v="1"/>
    <x v="4"/>
    <x v="6"/>
    <n v="0"/>
    <m/>
    <n v="0"/>
    <n v="716426"/>
    <m/>
    <m/>
    <m/>
    <m/>
    <m/>
    <m/>
    <m/>
    <m/>
    <m/>
    <m/>
    <m/>
    <m/>
    <m/>
    <m/>
    <n v="10309"/>
    <n v="2.06"/>
    <n v="67.02"/>
    <m/>
    <m/>
    <m/>
    <m/>
    <m/>
    <m/>
    <m/>
    <m/>
    <m/>
    <m/>
  </r>
  <r>
    <x v="1"/>
    <x v="1"/>
    <x v="5"/>
    <x v="6"/>
    <n v="0"/>
    <m/>
    <n v="0"/>
    <n v="716426"/>
    <m/>
    <m/>
    <m/>
    <m/>
    <m/>
    <m/>
    <m/>
    <m/>
    <m/>
    <m/>
    <m/>
    <m/>
    <m/>
    <m/>
    <n v="11672"/>
    <n v="2.34"/>
    <n v="69.180000000000007"/>
    <m/>
    <m/>
    <m/>
    <m/>
    <m/>
    <m/>
    <m/>
    <m/>
    <m/>
    <m/>
  </r>
  <r>
    <x v="1"/>
    <x v="0"/>
    <x v="6"/>
    <x v="6"/>
    <n v="0"/>
    <m/>
    <n v="0"/>
    <n v="716426"/>
    <m/>
    <m/>
    <m/>
    <m/>
    <m/>
    <m/>
    <m/>
    <m/>
    <m/>
    <m/>
    <m/>
    <m/>
    <m/>
    <m/>
    <n v="9417"/>
    <n v="3.25"/>
    <n v="60.74"/>
    <m/>
    <m/>
    <m/>
    <m/>
    <m/>
    <m/>
    <m/>
    <m/>
    <m/>
    <m/>
  </r>
  <r>
    <x v="1"/>
    <x v="0"/>
    <x v="7"/>
    <x v="6"/>
    <n v="0"/>
    <m/>
    <n v="0"/>
    <n v="716426"/>
    <m/>
    <m/>
    <m/>
    <m/>
    <m/>
    <m/>
    <m/>
    <m/>
    <m/>
    <m/>
    <m/>
    <m/>
    <m/>
    <m/>
    <n v="9406"/>
    <n v="2.25"/>
    <n v="66.5"/>
    <m/>
    <m/>
    <m/>
    <m/>
    <m/>
    <m/>
    <m/>
    <m/>
    <m/>
    <m/>
  </r>
  <r>
    <x v="1"/>
    <x v="0"/>
    <x v="8"/>
    <x v="6"/>
    <n v="0"/>
    <m/>
    <n v="0"/>
    <n v="716426"/>
    <m/>
    <m/>
    <m/>
    <m/>
    <m/>
    <m/>
    <m/>
    <m/>
    <m/>
    <m/>
    <m/>
    <m/>
    <m/>
    <m/>
    <n v="11807"/>
    <n v="4.34"/>
    <n v="64.69"/>
    <m/>
    <m/>
    <m/>
    <m/>
    <m/>
    <m/>
    <m/>
    <m/>
    <m/>
    <m/>
  </r>
  <r>
    <x v="1"/>
    <x v="0"/>
    <x v="9"/>
    <x v="6"/>
    <n v="0"/>
    <m/>
    <n v="0"/>
    <n v="716426"/>
    <m/>
    <m/>
    <m/>
    <m/>
    <m/>
    <m/>
    <m/>
    <m/>
    <m/>
    <m/>
    <m/>
    <m/>
    <m/>
    <m/>
    <n v="11818"/>
    <n v="6.29"/>
    <n v="64.91"/>
    <m/>
    <m/>
    <m/>
    <m/>
    <m/>
    <m/>
    <m/>
    <m/>
    <m/>
    <m/>
  </r>
  <r>
    <x v="1"/>
    <x v="0"/>
    <x v="10"/>
    <x v="6"/>
    <n v="0"/>
    <n v="2549248"/>
    <n v="0"/>
    <n v="716426"/>
    <m/>
    <m/>
    <m/>
    <m/>
    <m/>
    <m/>
    <m/>
    <m/>
    <m/>
    <m/>
    <m/>
    <m/>
    <m/>
    <m/>
    <n v="14360"/>
    <n v="8.2899999999999991"/>
    <n v="61.61"/>
    <m/>
    <m/>
    <m/>
    <m/>
    <m/>
    <m/>
    <m/>
    <m/>
    <m/>
    <m/>
  </r>
  <r>
    <x v="1"/>
    <x v="0"/>
    <x v="11"/>
    <x v="6"/>
    <n v="0"/>
    <n v="3294320"/>
    <n v="0"/>
    <n v="326122"/>
    <m/>
    <m/>
    <m/>
    <m/>
    <m/>
    <m/>
    <m/>
    <m/>
    <m/>
    <m/>
    <m/>
    <m/>
    <m/>
    <m/>
    <n v="7780"/>
    <n v="4.43"/>
    <n v="65.599999999999994"/>
    <m/>
    <m/>
    <m/>
    <m/>
    <m/>
    <m/>
    <m/>
    <m/>
    <m/>
    <m/>
  </r>
  <r>
    <x v="1"/>
    <x v="0"/>
    <x v="0"/>
    <x v="5"/>
    <n v="0"/>
    <n v="2220000"/>
    <n v="0"/>
    <n v="222000"/>
    <m/>
    <m/>
    <m/>
    <m/>
    <m/>
    <m/>
    <m/>
    <m/>
    <m/>
    <m/>
    <m/>
    <m/>
    <m/>
    <m/>
    <m/>
    <m/>
    <m/>
    <m/>
    <m/>
    <m/>
    <m/>
    <m/>
    <m/>
    <m/>
    <m/>
    <m/>
    <m/>
  </r>
  <r>
    <x v="1"/>
    <x v="1"/>
    <x v="1"/>
    <x v="5"/>
    <n v="0"/>
    <n v="5844214"/>
    <n v="0"/>
    <n v="222000"/>
    <m/>
    <m/>
    <m/>
    <m/>
    <m/>
    <m/>
    <m/>
    <m/>
    <m/>
    <m/>
    <m/>
    <m/>
    <m/>
    <m/>
    <m/>
    <m/>
    <m/>
    <m/>
    <m/>
    <m/>
    <m/>
    <m/>
    <m/>
    <m/>
    <m/>
    <m/>
    <m/>
  </r>
  <r>
    <x v="1"/>
    <x v="1"/>
    <x v="2"/>
    <x v="5"/>
    <n v="0"/>
    <n v="7190757"/>
    <n v="0"/>
    <n v="283500"/>
    <m/>
    <m/>
    <m/>
    <m/>
    <m/>
    <m/>
    <m/>
    <m/>
    <m/>
    <m/>
    <m/>
    <m/>
    <m/>
    <m/>
    <m/>
    <m/>
    <m/>
    <m/>
    <m/>
    <m/>
    <m/>
    <m/>
    <m/>
    <m/>
    <m/>
    <m/>
    <m/>
  </r>
  <r>
    <x v="1"/>
    <x v="1"/>
    <x v="3"/>
    <x v="5"/>
    <n v="0"/>
    <n v="13032999"/>
    <n v="0"/>
    <n v="355250"/>
    <m/>
    <m/>
    <m/>
    <m/>
    <m/>
    <m/>
    <m/>
    <m/>
    <m/>
    <m/>
    <m/>
    <m/>
    <m/>
    <m/>
    <m/>
    <m/>
    <m/>
    <m/>
    <m/>
    <m/>
    <m/>
    <m/>
    <m/>
    <m/>
    <m/>
    <m/>
    <m/>
  </r>
  <r>
    <x v="1"/>
    <x v="1"/>
    <x v="4"/>
    <x v="5"/>
    <n v="0"/>
    <n v="3043388"/>
    <n v="0"/>
    <n v="643750"/>
    <m/>
    <m/>
    <m/>
    <m/>
    <m/>
    <m/>
    <m/>
    <m/>
    <m/>
    <m/>
    <m/>
    <m/>
    <m/>
    <m/>
    <m/>
    <m/>
    <m/>
    <m/>
    <m/>
    <m/>
    <m/>
    <m/>
    <m/>
    <m/>
    <m/>
    <m/>
    <m/>
  </r>
  <r>
    <x v="1"/>
    <x v="1"/>
    <x v="5"/>
    <x v="5"/>
    <n v="0"/>
    <n v="0"/>
    <n v="0"/>
    <n v="263000"/>
    <m/>
    <m/>
    <m/>
    <m/>
    <m/>
    <m/>
    <m/>
    <m/>
    <m/>
    <m/>
    <m/>
    <m/>
    <m/>
    <m/>
    <m/>
    <m/>
    <m/>
    <m/>
    <m/>
    <m/>
    <m/>
    <m/>
    <m/>
    <m/>
    <m/>
    <m/>
    <m/>
  </r>
  <r>
    <x v="1"/>
    <x v="0"/>
    <x v="6"/>
    <x v="5"/>
    <n v="0"/>
    <n v="2806662"/>
    <n v="0"/>
    <n v="191250"/>
    <m/>
    <m/>
    <m/>
    <m/>
    <m/>
    <m/>
    <m/>
    <m/>
    <m/>
    <m/>
    <m/>
    <m/>
    <m/>
    <m/>
    <m/>
    <m/>
    <m/>
    <m/>
    <m/>
    <m/>
    <m/>
    <m/>
    <m/>
    <m/>
    <m/>
    <m/>
    <m/>
  </r>
  <r>
    <x v="1"/>
    <x v="0"/>
    <x v="7"/>
    <x v="5"/>
    <n v="0"/>
    <n v="6173216"/>
    <n v="0"/>
    <n v="602750"/>
    <m/>
    <m/>
    <m/>
    <m/>
    <m/>
    <m/>
    <m/>
    <m/>
    <m/>
    <m/>
    <m/>
    <m/>
    <m/>
    <m/>
    <m/>
    <m/>
    <m/>
    <m/>
    <m/>
    <m/>
    <m/>
    <m/>
    <m/>
    <m/>
    <m/>
    <m/>
    <m/>
  </r>
  <r>
    <x v="1"/>
    <x v="0"/>
    <x v="8"/>
    <x v="5"/>
    <n v="0"/>
    <n v="15283531"/>
    <n v="0"/>
    <n v="283500"/>
    <m/>
    <m/>
    <m/>
    <m/>
    <m/>
    <m/>
    <m/>
    <m/>
    <m/>
    <m/>
    <m/>
    <m/>
    <m/>
    <m/>
    <m/>
    <m/>
    <m/>
    <m/>
    <m/>
    <m/>
    <m/>
    <m/>
    <m/>
    <m/>
    <m/>
    <m/>
    <m/>
  </r>
  <r>
    <x v="1"/>
    <x v="0"/>
    <x v="9"/>
    <x v="5"/>
    <n v="0"/>
    <n v="0"/>
    <n v="0"/>
    <n v="490000"/>
    <m/>
    <m/>
    <m/>
    <m/>
    <m/>
    <m/>
    <m/>
    <m/>
    <m/>
    <m/>
    <m/>
    <m/>
    <m/>
    <m/>
    <m/>
    <m/>
    <m/>
    <m/>
    <m/>
    <m/>
    <m/>
    <m/>
    <m/>
    <m/>
    <m/>
    <m/>
    <m/>
  </r>
  <r>
    <x v="1"/>
    <x v="0"/>
    <x v="10"/>
    <x v="5"/>
    <n v="0"/>
    <n v="0"/>
    <n v="0"/>
    <n v="490000"/>
    <m/>
    <m/>
    <m/>
    <m/>
    <m/>
    <m/>
    <m/>
    <m/>
    <m/>
    <m/>
    <m/>
    <m/>
    <m/>
    <m/>
    <m/>
    <m/>
    <m/>
    <m/>
    <m/>
    <m/>
    <m/>
    <m/>
    <m/>
    <m/>
    <m/>
    <m/>
    <m/>
  </r>
  <r>
    <x v="1"/>
    <x v="0"/>
    <x v="11"/>
    <x v="5"/>
    <n v="0"/>
    <n v="6101602"/>
    <n v="0"/>
    <n v="582250"/>
    <m/>
    <m/>
    <m/>
    <m/>
    <m/>
    <m/>
    <m/>
    <m/>
    <m/>
    <m/>
    <m/>
    <m/>
    <m/>
    <m/>
    <m/>
    <m/>
    <m/>
    <m/>
    <m/>
    <m/>
    <m/>
    <m/>
    <m/>
    <m/>
    <m/>
    <m/>
    <m/>
  </r>
  <r>
    <x v="1"/>
    <x v="0"/>
    <x v="0"/>
    <x v="4"/>
    <n v="20918158"/>
    <n v="4813923"/>
    <n v="0"/>
    <n v="0"/>
    <m/>
    <m/>
    <m/>
    <m/>
    <m/>
    <m/>
    <m/>
    <m/>
    <m/>
    <m/>
    <m/>
    <m/>
    <m/>
    <m/>
    <m/>
    <m/>
    <m/>
    <m/>
    <m/>
    <m/>
    <m/>
    <m/>
    <m/>
    <m/>
    <m/>
    <m/>
    <m/>
  </r>
  <r>
    <x v="1"/>
    <x v="1"/>
    <x v="1"/>
    <x v="4"/>
    <n v="11303605"/>
    <m/>
    <n v="0"/>
    <n v="0"/>
    <m/>
    <m/>
    <m/>
    <m/>
    <m/>
    <m/>
    <m/>
    <m/>
    <m/>
    <m/>
    <m/>
    <m/>
    <m/>
    <m/>
    <m/>
    <m/>
    <m/>
    <m/>
    <m/>
    <m/>
    <m/>
    <m/>
    <m/>
    <m/>
    <m/>
    <m/>
    <m/>
  </r>
  <r>
    <x v="1"/>
    <x v="1"/>
    <x v="2"/>
    <x v="4"/>
    <n v="13889288"/>
    <m/>
    <n v="0"/>
    <n v="0"/>
    <m/>
    <m/>
    <m/>
    <m/>
    <m/>
    <m/>
    <m/>
    <m/>
    <m/>
    <m/>
    <m/>
    <m/>
    <m/>
    <m/>
    <m/>
    <m/>
    <m/>
    <m/>
    <m/>
    <m/>
    <m/>
    <m/>
    <m/>
    <m/>
    <m/>
    <m/>
    <m/>
  </r>
  <r>
    <x v="1"/>
    <x v="1"/>
    <x v="3"/>
    <x v="4"/>
    <n v="17246424"/>
    <m/>
    <n v="0"/>
    <n v="0"/>
    <m/>
    <m/>
    <m/>
    <m/>
    <m/>
    <m/>
    <m/>
    <m/>
    <m/>
    <m/>
    <m/>
    <m/>
    <m/>
    <m/>
    <m/>
    <m/>
    <m/>
    <m/>
    <m/>
    <m/>
    <m/>
    <m/>
    <m/>
    <m/>
    <m/>
    <m/>
    <m/>
  </r>
  <r>
    <x v="1"/>
    <x v="1"/>
    <x v="4"/>
    <x v="4"/>
    <n v="12044945"/>
    <m/>
    <n v="0"/>
    <n v="0"/>
    <m/>
    <m/>
    <m/>
    <m/>
    <m/>
    <m/>
    <m/>
    <m/>
    <m/>
    <m/>
    <m/>
    <m/>
    <m/>
    <m/>
    <m/>
    <m/>
    <m/>
    <m/>
    <m/>
    <m/>
    <m/>
    <m/>
    <m/>
    <m/>
    <m/>
    <m/>
    <m/>
  </r>
  <r>
    <x v="1"/>
    <x v="1"/>
    <x v="5"/>
    <x v="4"/>
    <n v="31784001"/>
    <m/>
    <n v="0"/>
    <n v="0"/>
    <m/>
    <m/>
    <m/>
    <m/>
    <m/>
    <m/>
    <m/>
    <m/>
    <m/>
    <m/>
    <m/>
    <m/>
    <m/>
    <m/>
    <m/>
    <m/>
    <m/>
    <m/>
    <m/>
    <m/>
    <m/>
    <m/>
    <m/>
    <m/>
    <m/>
    <m/>
    <m/>
  </r>
  <r>
    <x v="1"/>
    <x v="0"/>
    <x v="6"/>
    <x v="4"/>
    <n v="26008962"/>
    <n v="6317222"/>
    <n v="0"/>
    <n v="0"/>
    <m/>
    <m/>
    <m/>
    <m/>
    <m/>
    <m/>
    <m/>
    <m/>
    <m/>
    <m/>
    <m/>
    <m/>
    <m/>
    <m/>
    <m/>
    <m/>
    <m/>
    <m/>
    <m/>
    <m/>
    <m/>
    <m/>
    <m/>
    <m/>
    <m/>
    <m/>
    <m/>
  </r>
  <r>
    <x v="1"/>
    <x v="0"/>
    <x v="7"/>
    <x v="4"/>
    <n v="23390324"/>
    <m/>
    <n v="0"/>
    <n v="0"/>
    <m/>
    <m/>
    <m/>
    <m/>
    <m/>
    <m/>
    <m/>
    <m/>
    <m/>
    <m/>
    <m/>
    <m/>
    <m/>
    <m/>
    <m/>
    <m/>
    <m/>
    <m/>
    <m/>
    <m/>
    <m/>
    <m/>
    <m/>
    <m/>
    <m/>
    <m/>
    <m/>
  </r>
  <r>
    <x v="1"/>
    <x v="0"/>
    <x v="8"/>
    <x v="4"/>
    <n v="50194904"/>
    <m/>
    <n v="0"/>
    <n v="0"/>
    <m/>
    <m/>
    <m/>
    <m/>
    <m/>
    <m/>
    <m/>
    <m/>
    <m/>
    <m/>
    <m/>
    <m/>
    <m/>
    <m/>
    <m/>
    <m/>
    <m/>
    <m/>
    <m/>
    <m/>
    <m/>
    <m/>
    <m/>
    <m/>
    <m/>
    <m/>
    <m/>
  </r>
  <r>
    <x v="1"/>
    <x v="0"/>
    <x v="9"/>
    <x v="4"/>
    <n v="19336566"/>
    <n v="4806527"/>
    <n v="0"/>
    <n v="0"/>
    <m/>
    <m/>
    <m/>
    <m/>
    <m/>
    <m/>
    <m/>
    <m/>
    <m/>
    <m/>
    <m/>
    <m/>
    <m/>
    <m/>
    <m/>
    <m/>
    <m/>
    <m/>
    <m/>
    <m/>
    <m/>
    <m/>
    <m/>
    <m/>
    <m/>
    <m/>
    <m/>
  </r>
  <r>
    <x v="1"/>
    <x v="0"/>
    <x v="10"/>
    <x v="4"/>
    <n v="35785346"/>
    <m/>
    <n v="0"/>
    <n v="0"/>
    <m/>
    <m/>
    <m/>
    <m/>
    <m/>
    <m/>
    <m/>
    <m/>
    <m/>
    <m/>
    <m/>
    <m/>
    <m/>
    <m/>
    <m/>
    <m/>
    <m/>
    <m/>
    <m/>
    <m/>
    <m/>
    <m/>
    <m/>
    <m/>
    <m/>
    <m/>
    <m/>
  </r>
  <r>
    <x v="1"/>
    <x v="0"/>
    <x v="11"/>
    <x v="4"/>
    <n v="15793583"/>
    <n v="3795137"/>
    <n v="0"/>
    <n v="0"/>
    <m/>
    <m/>
    <m/>
    <m/>
    <m/>
    <m/>
    <m/>
    <m/>
    <m/>
    <m/>
    <m/>
    <m/>
    <m/>
    <m/>
    <m/>
    <m/>
    <m/>
    <m/>
    <m/>
    <m/>
    <m/>
    <m/>
    <m/>
    <m/>
    <m/>
    <m/>
    <m/>
  </r>
  <r>
    <x v="1"/>
    <x v="0"/>
    <x v="0"/>
    <x v="7"/>
    <n v="0"/>
    <n v="1102500"/>
    <n v="0"/>
    <n v="0"/>
    <m/>
    <m/>
    <m/>
    <m/>
    <m/>
    <m/>
    <m/>
    <m/>
    <m/>
    <m/>
    <m/>
    <m/>
    <m/>
    <m/>
    <m/>
    <m/>
    <m/>
    <m/>
    <m/>
    <m/>
    <m/>
    <m/>
    <m/>
    <m/>
    <m/>
    <m/>
    <m/>
  </r>
  <r>
    <x v="1"/>
    <x v="1"/>
    <x v="1"/>
    <x v="7"/>
    <n v="0"/>
    <n v="2014200"/>
    <n v="0"/>
    <n v="0"/>
    <m/>
    <m/>
    <m/>
    <m/>
    <m/>
    <m/>
    <m/>
    <m/>
    <m/>
    <m/>
    <m/>
    <m/>
    <m/>
    <m/>
    <m/>
    <m/>
    <m/>
    <m/>
    <m/>
    <m/>
    <m/>
    <m/>
    <m/>
    <m/>
    <m/>
    <m/>
    <m/>
  </r>
  <r>
    <x v="1"/>
    <x v="1"/>
    <x v="2"/>
    <x v="7"/>
    <n v="0"/>
    <m/>
    <n v="0"/>
    <n v="0"/>
    <m/>
    <m/>
    <m/>
    <m/>
    <m/>
    <m/>
    <m/>
    <m/>
    <m/>
    <m/>
    <m/>
    <m/>
    <m/>
    <m/>
    <m/>
    <m/>
    <m/>
    <m/>
    <m/>
    <m/>
    <m/>
    <m/>
    <m/>
    <m/>
    <m/>
    <m/>
    <m/>
  </r>
  <r>
    <x v="1"/>
    <x v="1"/>
    <x v="3"/>
    <x v="7"/>
    <n v="0"/>
    <n v="1425000"/>
    <n v="0"/>
    <n v="0"/>
    <m/>
    <m/>
    <m/>
    <m/>
    <m/>
    <m/>
    <m/>
    <m/>
    <m/>
    <m/>
    <m/>
    <m/>
    <m/>
    <m/>
    <m/>
    <m/>
    <m/>
    <m/>
    <m/>
    <m/>
    <m/>
    <m/>
    <m/>
    <m/>
    <m/>
    <m/>
    <m/>
  </r>
  <r>
    <x v="1"/>
    <x v="1"/>
    <x v="4"/>
    <x v="7"/>
    <n v="0"/>
    <n v="1177000"/>
    <n v="0"/>
    <n v="0"/>
    <m/>
    <m/>
    <m/>
    <m/>
    <m/>
    <m/>
    <m/>
    <m/>
    <m/>
    <m/>
    <m/>
    <m/>
    <m/>
    <m/>
    <m/>
    <m/>
    <m/>
    <m/>
    <m/>
    <m/>
    <m/>
    <m/>
    <m/>
    <m/>
    <m/>
    <m/>
    <m/>
  </r>
  <r>
    <x v="1"/>
    <x v="1"/>
    <x v="5"/>
    <x v="7"/>
    <n v="0"/>
    <n v="1045035"/>
    <n v="0"/>
    <n v="0"/>
    <m/>
    <m/>
    <m/>
    <m/>
    <m/>
    <m/>
    <m/>
    <m/>
    <m/>
    <m/>
    <m/>
    <m/>
    <m/>
    <m/>
    <m/>
    <m/>
    <m/>
    <m/>
    <m/>
    <m/>
    <m/>
    <m/>
    <m/>
    <m/>
    <m/>
    <m/>
    <m/>
  </r>
  <r>
    <x v="1"/>
    <x v="0"/>
    <x v="6"/>
    <x v="7"/>
    <n v="0"/>
    <n v="1167512"/>
    <n v="0"/>
    <n v="0"/>
    <m/>
    <m/>
    <m/>
    <m/>
    <m/>
    <m/>
    <m/>
    <m/>
    <m/>
    <m/>
    <m/>
    <m/>
    <m/>
    <m/>
    <m/>
    <m/>
    <m/>
    <m/>
    <m/>
    <m/>
    <m/>
    <m/>
    <m/>
    <m/>
    <m/>
    <m/>
    <m/>
  </r>
  <r>
    <x v="1"/>
    <x v="0"/>
    <x v="7"/>
    <x v="7"/>
    <n v="0"/>
    <n v="1607500"/>
    <n v="0"/>
    <n v="0"/>
    <m/>
    <m/>
    <m/>
    <m/>
    <m/>
    <m/>
    <m/>
    <m/>
    <m/>
    <m/>
    <m/>
    <m/>
    <m/>
    <m/>
    <m/>
    <m/>
    <m/>
    <m/>
    <m/>
    <m/>
    <m/>
    <m/>
    <m/>
    <m/>
    <m/>
    <m/>
    <m/>
  </r>
  <r>
    <x v="1"/>
    <x v="0"/>
    <x v="8"/>
    <x v="7"/>
    <n v="0"/>
    <n v="1423400"/>
    <n v="0"/>
    <n v="0"/>
    <m/>
    <m/>
    <m/>
    <m/>
    <m/>
    <m/>
    <m/>
    <m/>
    <m/>
    <m/>
    <m/>
    <m/>
    <m/>
    <m/>
    <m/>
    <m/>
    <m/>
    <m/>
    <m/>
    <m/>
    <m/>
    <m/>
    <m/>
    <m/>
    <m/>
    <m/>
    <m/>
  </r>
  <r>
    <x v="1"/>
    <x v="0"/>
    <x v="9"/>
    <x v="7"/>
    <n v="0"/>
    <n v="740000"/>
    <n v="0"/>
    <n v="0"/>
    <m/>
    <m/>
    <m/>
    <m/>
    <m/>
    <m/>
    <m/>
    <m/>
    <m/>
    <m/>
    <m/>
    <m/>
    <m/>
    <m/>
    <m/>
    <m/>
    <m/>
    <m/>
    <m/>
    <m/>
    <m/>
    <m/>
    <m/>
    <m/>
    <m/>
    <m/>
    <m/>
  </r>
  <r>
    <x v="1"/>
    <x v="0"/>
    <x v="10"/>
    <x v="7"/>
    <n v="0"/>
    <n v="778000"/>
    <n v="0"/>
    <n v="0"/>
    <m/>
    <m/>
    <m/>
    <m/>
    <m/>
    <m/>
    <m/>
    <m/>
    <m/>
    <m/>
    <m/>
    <m/>
    <m/>
    <m/>
    <m/>
    <m/>
    <m/>
    <m/>
    <m/>
    <m/>
    <m/>
    <m/>
    <m/>
    <m/>
    <m/>
    <m/>
    <m/>
  </r>
  <r>
    <x v="1"/>
    <x v="0"/>
    <x v="11"/>
    <x v="7"/>
    <n v="0"/>
    <n v="1425000"/>
    <n v="0"/>
    <n v="0"/>
    <m/>
    <m/>
    <m/>
    <m/>
    <m/>
    <m/>
    <m/>
    <m/>
    <m/>
    <m/>
    <m/>
    <m/>
    <m/>
    <m/>
    <m/>
    <m/>
    <m/>
    <m/>
    <m/>
    <m/>
    <m/>
    <m/>
    <m/>
    <m/>
    <m/>
    <m/>
    <m/>
  </r>
  <r>
    <x v="1"/>
    <x v="0"/>
    <x v="0"/>
    <x v="9"/>
    <n v="0"/>
    <n v="9277334"/>
    <n v="0"/>
    <n v="0"/>
    <m/>
    <m/>
    <m/>
    <m/>
    <m/>
    <m/>
    <m/>
    <m/>
    <m/>
    <m/>
    <m/>
    <m/>
    <m/>
    <m/>
    <m/>
    <m/>
    <m/>
    <m/>
    <m/>
    <m/>
    <m/>
    <m/>
    <m/>
    <m/>
    <m/>
    <m/>
    <m/>
  </r>
  <r>
    <x v="1"/>
    <x v="1"/>
    <x v="1"/>
    <x v="9"/>
    <n v="0"/>
    <n v="4691809"/>
    <n v="0"/>
    <n v="0"/>
    <m/>
    <m/>
    <m/>
    <m/>
    <m/>
    <m/>
    <m/>
    <m/>
    <m/>
    <m/>
    <m/>
    <m/>
    <m/>
    <m/>
    <m/>
    <m/>
    <m/>
    <m/>
    <m/>
    <m/>
    <m/>
    <m/>
    <m/>
    <m/>
    <m/>
    <m/>
    <m/>
  </r>
  <r>
    <x v="1"/>
    <x v="1"/>
    <x v="2"/>
    <x v="9"/>
    <n v="0"/>
    <n v="2287405"/>
    <n v="0"/>
    <n v="0"/>
    <m/>
    <m/>
    <m/>
    <m/>
    <m/>
    <m/>
    <m/>
    <m/>
    <m/>
    <m/>
    <m/>
    <m/>
    <m/>
    <m/>
    <m/>
    <m/>
    <m/>
    <m/>
    <m/>
    <m/>
    <m/>
    <m/>
    <m/>
    <m/>
    <m/>
    <m/>
    <m/>
  </r>
  <r>
    <x v="1"/>
    <x v="1"/>
    <x v="3"/>
    <x v="9"/>
    <n v="0"/>
    <n v="13955991"/>
    <n v="0"/>
    <n v="0"/>
    <m/>
    <m/>
    <m/>
    <m/>
    <m/>
    <m/>
    <m/>
    <m/>
    <m/>
    <m/>
    <m/>
    <m/>
    <m/>
    <m/>
    <m/>
    <m/>
    <m/>
    <m/>
    <m/>
    <m/>
    <m/>
    <m/>
    <m/>
    <m/>
    <m/>
    <m/>
    <m/>
  </r>
  <r>
    <x v="1"/>
    <x v="1"/>
    <x v="4"/>
    <x v="9"/>
    <n v="0"/>
    <n v="6744425"/>
    <n v="0"/>
    <n v="0"/>
    <m/>
    <m/>
    <m/>
    <m/>
    <m/>
    <m/>
    <m/>
    <m/>
    <m/>
    <m/>
    <m/>
    <m/>
    <m/>
    <m/>
    <m/>
    <m/>
    <m/>
    <m/>
    <m/>
    <m/>
    <m/>
    <m/>
    <m/>
    <m/>
    <m/>
    <m/>
    <m/>
  </r>
  <r>
    <x v="1"/>
    <x v="1"/>
    <x v="5"/>
    <x v="9"/>
    <n v="0"/>
    <n v="10782560"/>
    <n v="0"/>
    <n v="0"/>
    <m/>
    <m/>
    <m/>
    <m/>
    <m/>
    <m/>
    <m/>
    <m/>
    <m/>
    <m/>
    <m/>
    <m/>
    <m/>
    <m/>
    <m/>
    <m/>
    <m/>
    <m/>
    <m/>
    <m/>
    <m/>
    <m/>
    <m/>
    <m/>
    <m/>
    <m/>
    <m/>
  </r>
  <r>
    <x v="1"/>
    <x v="0"/>
    <x v="6"/>
    <x v="9"/>
    <n v="0"/>
    <n v="39324214"/>
    <n v="0"/>
    <n v="0"/>
    <m/>
    <m/>
    <m/>
    <m/>
    <m/>
    <m/>
    <m/>
    <m/>
    <m/>
    <m/>
    <m/>
    <m/>
    <m/>
    <m/>
    <m/>
    <m/>
    <m/>
    <m/>
    <m/>
    <m/>
    <m/>
    <m/>
    <m/>
    <m/>
    <m/>
    <m/>
    <m/>
  </r>
  <r>
    <x v="1"/>
    <x v="0"/>
    <x v="7"/>
    <x v="9"/>
    <n v="0"/>
    <n v="20381614"/>
    <n v="0"/>
    <n v="0"/>
    <m/>
    <m/>
    <m/>
    <m/>
    <m/>
    <m/>
    <m/>
    <m/>
    <m/>
    <m/>
    <m/>
    <m/>
    <m/>
    <m/>
    <m/>
    <m/>
    <m/>
    <m/>
    <m/>
    <m/>
    <m/>
    <m/>
    <m/>
    <m/>
    <m/>
    <m/>
    <m/>
  </r>
  <r>
    <x v="1"/>
    <x v="0"/>
    <x v="8"/>
    <x v="9"/>
    <n v="0"/>
    <n v="11101188"/>
    <n v="0"/>
    <n v="0"/>
    <m/>
    <m/>
    <m/>
    <m/>
    <m/>
    <m/>
    <m/>
    <m/>
    <m/>
    <m/>
    <m/>
    <m/>
    <m/>
    <m/>
    <m/>
    <m/>
    <m/>
    <m/>
    <m/>
    <m/>
    <m/>
    <m/>
    <m/>
    <m/>
    <m/>
    <m/>
    <m/>
  </r>
  <r>
    <x v="1"/>
    <x v="0"/>
    <x v="9"/>
    <x v="9"/>
    <n v="0"/>
    <n v="8409546"/>
    <n v="0"/>
    <n v="0"/>
    <m/>
    <m/>
    <m/>
    <m/>
    <m/>
    <m/>
    <m/>
    <m/>
    <m/>
    <m/>
    <m/>
    <m/>
    <m/>
    <m/>
    <m/>
    <m/>
    <m/>
    <m/>
    <m/>
    <m/>
    <m/>
    <m/>
    <m/>
    <m/>
    <m/>
    <m/>
    <m/>
  </r>
  <r>
    <x v="1"/>
    <x v="0"/>
    <x v="10"/>
    <x v="9"/>
    <n v="0"/>
    <n v="4926077"/>
    <n v="0"/>
    <n v="0"/>
    <m/>
    <m/>
    <m/>
    <m/>
    <m/>
    <m/>
    <m/>
    <m/>
    <m/>
    <m/>
    <m/>
    <m/>
    <m/>
    <m/>
    <m/>
    <m/>
    <m/>
    <m/>
    <m/>
    <m/>
    <m/>
    <m/>
    <m/>
    <m/>
    <m/>
    <m/>
    <m/>
  </r>
  <r>
    <x v="1"/>
    <x v="0"/>
    <x v="11"/>
    <x v="9"/>
    <n v="0"/>
    <n v="15982112"/>
    <n v="0"/>
    <n v="0"/>
    <m/>
    <m/>
    <m/>
    <m/>
    <m/>
    <m/>
    <m/>
    <m/>
    <m/>
    <m/>
    <m/>
    <m/>
    <m/>
    <m/>
    <m/>
    <m/>
    <m/>
    <m/>
    <m/>
    <m/>
    <m/>
    <m/>
    <m/>
    <m/>
    <m/>
    <m/>
    <m/>
  </r>
  <r>
    <x v="1"/>
    <x v="0"/>
    <x v="0"/>
    <x v="10"/>
    <m/>
    <m/>
    <m/>
    <m/>
    <m/>
    <m/>
    <m/>
    <m/>
    <m/>
    <m/>
    <m/>
    <m/>
    <m/>
    <m/>
    <m/>
    <m/>
    <m/>
    <m/>
    <m/>
    <m/>
    <m/>
    <n v="37.659999999999997"/>
    <n v="6.64"/>
    <m/>
    <m/>
    <m/>
    <m/>
    <m/>
    <m/>
    <m/>
    <m/>
  </r>
  <r>
    <x v="1"/>
    <x v="1"/>
    <x v="1"/>
    <x v="10"/>
    <m/>
    <m/>
    <m/>
    <m/>
    <m/>
    <m/>
    <m/>
    <m/>
    <m/>
    <m/>
    <m/>
    <m/>
    <m/>
    <m/>
    <m/>
    <m/>
    <m/>
    <m/>
    <m/>
    <m/>
    <m/>
    <n v="44.61"/>
    <n v="6.18"/>
    <m/>
    <m/>
    <m/>
    <m/>
    <m/>
    <m/>
    <m/>
    <m/>
  </r>
  <r>
    <x v="1"/>
    <x v="1"/>
    <x v="2"/>
    <x v="10"/>
    <m/>
    <m/>
    <m/>
    <m/>
    <m/>
    <m/>
    <m/>
    <m/>
    <m/>
    <m/>
    <m/>
    <m/>
    <m/>
    <m/>
    <m/>
    <m/>
    <m/>
    <m/>
    <m/>
    <m/>
    <m/>
    <n v="27.35"/>
    <n v="6.18"/>
    <m/>
    <m/>
    <m/>
    <m/>
    <m/>
    <m/>
    <m/>
    <m/>
  </r>
  <r>
    <x v="1"/>
    <x v="1"/>
    <x v="3"/>
    <x v="10"/>
    <m/>
    <m/>
    <m/>
    <m/>
    <m/>
    <m/>
    <m/>
    <m/>
    <m/>
    <m/>
    <m/>
    <m/>
    <m/>
    <m/>
    <m/>
    <m/>
    <m/>
    <m/>
    <m/>
    <m/>
    <m/>
    <n v="68.739999999999995"/>
    <n v="7.82"/>
    <m/>
    <m/>
    <m/>
    <m/>
    <m/>
    <m/>
    <m/>
    <m/>
  </r>
  <r>
    <x v="1"/>
    <x v="1"/>
    <x v="4"/>
    <x v="10"/>
    <m/>
    <m/>
    <m/>
    <m/>
    <m/>
    <m/>
    <m/>
    <m/>
    <m/>
    <m/>
    <m/>
    <m/>
    <m/>
    <m/>
    <m/>
    <m/>
    <m/>
    <m/>
    <m/>
    <m/>
    <m/>
    <n v="28.9"/>
    <n v="8.9700000000000006"/>
    <m/>
    <m/>
    <m/>
    <m/>
    <m/>
    <m/>
    <m/>
    <m/>
  </r>
  <r>
    <x v="1"/>
    <x v="1"/>
    <x v="5"/>
    <x v="10"/>
    <m/>
    <m/>
    <m/>
    <m/>
    <m/>
    <m/>
    <m/>
    <m/>
    <m/>
    <m/>
    <m/>
    <m/>
    <m/>
    <m/>
    <m/>
    <m/>
    <m/>
    <m/>
    <m/>
    <m/>
    <m/>
    <n v="49.3"/>
    <n v="9.6300000000000008"/>
    <m/>
    <m/>
    <m/>
    <m/>
    <m/>
    <m/>
    <m/>
    <m/>
  </r>
  <r>
    <x v="1"/>
    <x v="0"/>
    <x v="6"/>
    <x v="10"/>
    <m/>
    <m/>
    <m/>
    <m/>
    <m/>
    <m/>
    <m/>
    <m/>
    <m/>
    <m/>
    <m/>
    <m/>
    <m/>
    <m/>
    <m/>
    <m/>
    <m/>
    <m/>
    <m/>
    <m/>
    <m/>
    <n v="51.97"/>
    <n v="7.18"/>
    <m/>
    <m/>
    <m/>
    <m/>
    <m/>
    <m/>
    <m/>
    <m/>
  </r>
  <r>
    <x v="1"/>
    <x v="0"/>
    <x v="7"/>
    <x v="10"/>
    <m/>
    <m/>
    <m/>
    <m/>
    <m/>
    <m/>
    <m/>
    <m/>
    <m/>
    <m/>
    <m/>
    <m/>
    <m/>
    <m/>
    <m/>
    <m/>
    <m/>
    <m/>
    <m/>
    <m/>
    <m/>
    <n v="74.73"/>
    <n v="10.4"/>
    <m/>
    <m/>
    <m/>
    <m/>
    <m/>
    <m/>
    <m/>
    <m/>
  </r>
  <r>
    <x v="1"/>
    <x v="0"/>
    <x v="8"/>
    <x v="10"/>
    <m/>
    <m/>
    <m/>
    <m/>
    <m/>
    <m/>
    <m/>
    <m/>
    <m/>
    <m/>
    <m/>
    <m/>
    <m/>
    <m/>
    <m/>
    <m/>
    <m/>
    <m/>
    <m/>
    <m/>
    <m/>
    <n v="25.77"/>
    <n v="5.18"/>
    <m/>
    <m/>
    <m/>
    <m/>
    <m/>
    <m/>
    <m/>
    <m/>
  </r>
  <r>
    <x v="1"/>
    <x v="0"/>
    <x v="9"/>
    <x v="10"/>
    <m/>
    <m/>
    <m/>
    <m/>
    <m/>
    <m/>
    <m/>
    <m/>
    <m/>
    <m/>
    <m/>
    <m/>
    <m/>
    <m/>
    <m/>
    <m/>
    <m/>
    <m/>
    <m/>
    <m/>
    <m/>
    <n v="10.57"/>
    <n v="3.42"/>
    <m/>
    <m/>
    <m/>
    <m/>
    <m/>
    <m/>
    <m/>
    <m/>
  </r>
  <r>
    <x v="1"/>
    <x v="0"/>
    <x v="10"/>
    <x v="10"/>
    <m/>
    <m/>
    <m/>
    <m/>
    <m/>
    <m/>
    <m/>
    <m/>
    <m/>
    <m/>
    <m/>
    <m/>
    <m/>
    <m/>
    <m/>
    <m/>
    <m/>
    <m/>
    <m/>
    <m/>
    <m/>
    <n v="32.729999999999997"/>
    <n v="2.83"/>
    <m/>
    <m/>
    <m/>
    <m/>
    <m/>
    <m/>
    <m/>
    <m/>
  </r>
  <r>
    <x v="1"/>
    <x v="0"/>
    <x v="11"/>
    <x v="10"/>
    <m/>
    <m/>
    <m/>
    <m/>
    <m/>
    <m/>
    <m/>
    <m/>
    <m/>
    <m/>
    <m/>
    <m/>
    <m/>
    <m/>
    <m/>
    <m/>
    <m/>
    <m/>
    <m/>
    <m/>
    <m/>
    <n v="48.5"/>
    <n v="25.68"/>
    <m/>
    <m/>
    <m/>
    <m/>
    <m/>
    <m/>
    <m/>
    <m/>
  </r>
  <r>
    <x v="1"/>
    <x v="0"/>
    <x v="0"/>
    <x v="3"/>
    <m/>
    <m/>
    <m/>
    <n v="374976"/>
    <m/>
    <m/>
    <m/>
    <m/>
    <m/>
    <m/>
    <m/>
    <m/>
    <m/>
    <m/>
    <m/>
    <m/>
    <m/>
    <m/>
    <m/>
    <m/>
    <m/>
    <m/>
    <m/>
    <m/>
    <m/>
    <m/>
    <m/>
    <m/>
    <m/>
    <m/>
    <m/>
  </r>
  <r>
    <x v="1"/>
    <x v="1"/>
    <x v="1"/>
    <x v="3"/>
    <m/>
    <m/>
    <m/>
    <n v="353505"/>
    <m/>
    <m/>
    <m/>
    <m/>
    <m/>
    <m/>
    <m/>
    <m/>
    <m/>
    <m/>
    <m/>
    <m/>
    <m/>
    <m/>
    <m/>
    <m/>
    <m/>
    <m/>
    <m/>
    <m/>
    <m/>
    <m/>
    <m/>
    <m/>
    <m/>
    <m/>
    <m/>
  </r>
  <r>
    <x v="1"/>
    <x v="1"/>
    <x v="2"/>
    <x v="3"/>
    <m/>
    <m/>
    <m/>
    <n v="0"/>
    <m/>
    <m/>
    <m/>
    <m/>
    <m/>
    <m/>
    <m/>
    <m/>
    <m/>
    <m/>
    <m/>
    <m/>
    <m/>
    <m/>
    <m/>
    <m/>
    <m/>
    <m/>
    <m/>
    <m/>
    <m/>
    <m/>
    <m/>
    <m/>
    <m/>
    <m/>
    <m/>
  </r>
  <r>
    <x v="1"/>
    <x v="1"/>
    <x v="3"/>
    <x v="3"/>
    <m/>
    <m/>
    <m/>
    <n v="362427"/>
    <m/>
    <m/>
    <m/>
    <m/>
    <m/>
    <m/>
    <m/>
    <m/>
    <m/>
    <m/>
    <m/>
    <m/>
    <m/>
    <m/>
    <m/>
    <m/>
    <m/>
    <m/>
    <m/>
    <m/>
    <m/>
    <m/>
    <m/>
    <m/>
    <m/>
    <m/>
    <m/>
  </r>
  <r>
    <x v="1"/>
    <x v="1"/>
    <x v="4"/>
    <x v="3"/>
    <m/>
    <m/>
    <m/>
    <n v="0"/>
    <m/>
    <m/>
    <m/>
    <m/>
    <m/>
    <m/>
    <m/>
    <m/>
    <m/>
    <m/>
    <m/>
    <m/>
    <m/>
    <m/>
    <m/>
    <m/>
    <m/>
    <m/>
    <m/>
    <m/>
    <m/>
    <m/>
    <m/>
    <m/>
    <m/>
    <m/>
    <m/>
  </r>
  <r>
    <x v="1"/>
    <x v="1"/>
    <x v="5"/>
    <x v="3"/>
    <m/>
    <m/>
    <m/>
    <n v="0"/>
    <m/>
    <m/>
    <m/>
    <m/>
    <m/>
    <m/>
    <m/>
    <m/>
    <m/>
    <m/>
    <m/>
    <m/>
    <m/>
    <m/>
    <m/>
    <m/>
    <m/>
    <m/>
    <m/>
    <m/>
    <m/>
    <m/>
    <m/>
    <m/>
    <m/>
    <m/>
    <m/>
  </r>
  <r>
    <x v="1"/>
    <x v="0"/>
    <x v="6"/>
    <x v="3"/>
    <m/>
    <m/>
    <m/>
    <n v="0"/>
    <m/>
    <m/>
    <m/>
    <m/>
    <m/>
    <m/>
    <m/>
    <m/>
    <m/>
    <m/>
    <m/>
    <m/>
    <m/>
    <m/>
    <m/>
    <m/>
    <m/>
    <m/>
    <m/>
    <m/>
    <m/>
    <m/>
    <m/>
    <m/>
    <m/>
    <m/>
    <m/>
  </r>
  <r>
    <x v="1"/>
    <x v="0"/>
    <x v="7"/>
    <x v="3"/>
    <m/>
    <m/>
    <m/>
    <n v="0"/>
    <m/>
    <m/>
    <m/>
    <m/>
    <m/>
    <m/>
    <m/>
    <m/>
    <m/>
    <m/>
    <m/>
    <m/>
    <m/>
    <m/>
    <m/>
    <m/>
    <m/>
    <m/>
    <m/>
    <m/>
    <m/>
    <m/>
    <m/>
    <m/>
    <m/>
    <m/>
    <m/>
  </r>
  <r>
    <x v="1"/>
    <x v="0"/>
    <x v="8"/>
    <x v="3"/>
    <m/>
    <m/>
    <m/>
    <n v="511524"/>
    <m/>
    <m/>
    <m/>
    <m/>
    <m/>
    <m/>
    <m/>
    <m/>
    <m/>
    <m/>
    <m/>
    <m/>
    <m/>
    <m/>
    <m/>
    <m/>
    <m/>
    <m/>
    <m/>
    <m/>
    <m/>
    <m/>
    <m/>
    <m/>
    <m/>
    <m/>
    <m/>
  </r>
  <r>
    <x v="1"/>
    <x v="0"/>
    <x v="9"/>
    <x v="3"/>
    <m/>
    <m/>
    <m/>
    <n v="575671"/>
    <m/>
    <m/>
    <m/>
    <m/>
    <m/>
    <m/>
    <m/>
    <m/>
    <m/>
    <m/>
    <m/>
    <m/>
    <m/>
    <m/>
    <m/>
    <m/>
    <m/>
    <m/>
    <m/>
    <m/>
    <m/>
    <m/>
    <m/>
    <m/>
    <m/>
    <m/>
    <m/>
  </r>
  <r>
    <x v="1"/>
    <x v="0"/>
    <x v="10"/>
    <x v="3"/>
    <m/>
    <m/>
    <m/>
    <n v="530132"/>
    <m/>
    <m/>
    <m/>
    <m/>
    <m/>
    <m/>
    <m/>
    <m/>
    <m/>
    <m/>
    <m/>
    <m/>
    <m/>
    <m/>
    <m/>
    <m/>
    <m/>
    <m/>
    <m/>
    <m/>
    <m/>
    <m/>
    <m/>
    <m/>
    <m/>
    <m/>
    <m/>
  </r>
  <r>
    <x v="1"/>
    <x v="0"/>
    <x v="11"/>
    <x v="3"/>
    <m/>
    <m/>
    <m/>
    <n v="577966"/>
    <m/>
    <m/>
    <m/>
    <m/>
    <m/>
    <m/>
    <m/>
    <m/>
    <m/>
    <m/>
    <m/>
    <m/>
    <m/>
    <m/>
    <m/>
    <m/>
    <m/>
    <m/>
    <m/>
    <m/>
    <m/>
    <m/>
    <m/>
    <m/>
    <m/>
    <m/>
    <m/>
  </r>
  <r>
    <x v="2"/>
    <x v="0"/>
    <x v="0"/>
    <x v="0"/>
    <m/>
    <m/>
    <m/>
    <m/>
    <n v="338312985"/>
    <n v="0"/>
    <n v="127460843"/>
    <n v="50518302"/>
    <n v="1521755857"/>
    <n v="478222145"/>
    <n v="2892430"/>
    <n v="16523519"/>
    <n v="1958311"/>
    <m/>
    <m/>
    <m/>
    <m/>
    <m/>
    <m/>
    <m/>
    <m/>
    <m/>
    <m/>
    <m/>
    <m/>
    <m/>
    <m/>
    <m/>
    <m/>
    <m/>
    <n v="261"/>
  </r>
  <r>
    <x v="2"/>
    <x v="1"/>
    <x v="1"/>
    <x v="0"/>
    <m/>
    <m/>
    <m/>
    <m/>
    <n v="885858086"/>
    <n v="8652844"/>
    <n v="168557880"/>
    <n v="14890418"/>
    <n v="39237980"/>
    <n v="94632143"/>
    <n v="25725493"/>
    <n v="12700606"/>
    <n v="1958311"/>
    <m/>
    <m/>
    <m/>
    <m/>
    <m/>
    <m/>
    <m/>
    <m/>
    <m/>
    <m/>
    <m/>
    <m/>
    <m/>
    <m/>
    <m/>
    <m/>
    <m/>
    <n v="261"/>
  </r>
  <r>
    <x v="2"/>
    <x v="1"/>
    <x v="2"/>
    <x v="0"/>
    <m/>
    <m/>
    <m/>
    <m/>
    <n v="630760891"/>
    <n v="4875628"/>
    <n v="147116724"/>
    <n v="13654057"/>
    <n v="81946806"/>
    <n v="97083065"/>
    <n v="6907222"/>
    <n v="8245691"/>
    <n v="1958311"/>
    <m/>
    <m/>
    <m/>
    <m/>
    <m/>
    <m/>
    <m/>
    <m/>
    <m/>
    <m/>
    <m/>
    <m/>
    <m/>
    <m/>
    <m/>
    <m/>
    <m/>
    <n v="261"/>
  </r>
  <r>
    <x v="2"/>
    <x v="1"/>
    <x v="3"/>
    <x v="0"/>
    <m/>
    <m/>
    <m/>
    <m/>
    <n v="768144602"/>
    <n v="5205152"/>
    <n v="215759396"/>
    <n v="15288055"/>
    <n v="230915758"/>
    <n v="238208646"/>
    <n v="2896542"/>
    <n v="10653430"/>
    <n v="1958311"/>
    <m/>
    <m/>
    <m/>
    <m/>
    <m/>
    <m/>
    <m/>
    <m/>
    <m/>
    <m/>
    <m/>
    <m/>
    <m/>
    <m/>
    <m/>
    <m/>
    <m/>
    <n v="261"/>
  </r>
  <r>
    <x v="2"/>
    <x v="1"/>
    <x v="4"/>
    <x v="0"/>
    <m/>
    <m/>
    <m/>
    <m/>
    <n v="600053050"/>
    <n v="4628532"/>
    <n v="170554678"/>
    <n v="11870814"/>
    <n v="21146653"/>
    <n v="94632143"/>
    <n v="5496015"/>
    <n v="9957959"/>
    <n v="1958311"/>
    <m/>
    <m/>
    <m/>
    <m/>
    <m/>
    <m/>
    <m/>
    <m/>
    <m/>
    <m/>
    <m/>
    <m/>
    <m/>
    <m/>
    <m/>
    <m/>
    <m/>
    <n v="261"/>
  </r>
  <r>
    <x v="2"/>
    <x v="1"/>
    <x v="5"/>
    <x v="0"/>
    <m/>
    <m/>
    <m/>
    <m/>
    <n v="596380358"/>
    <n v="0"/>
    <n v="98018806"/>
    <n v="22686433"/>
    <n v="106818874"/>
    <n v="130248211"/>
    <n v="2892430"/>
    <n v="27400894"/>
    <n v="1958311"/>
    <m/>
    <m/>
    <m/>
    <m/>
    <m/>
    <m/>
    <m/>
    <m/>
    <m/>
    <m/>
    <m/>
    <m/>
    <m/>
    <m/>
    <m/>
    <m/>
    <m/>
    <n v="261"/>
  </r>
  <r>
    <x v="2"/>
    <x v="0"/>
    <x v="6"/>
    <x v="0"/>
    <m/>
    <m/>
    <m/>
    <m/>
    <n v="495023160"/>
    <n v="0"/>
    <n v="142253661"/>
    <n v="14470842"/>
    <n v="249352032"/>
    <n v="292581006"/>
    <n v="2896020"/>
    <n v="7638803"/>
    <n v="1958311"/>
    <m/>
    <m/>
    <m/>
    <m/>
    <m/>
    <m/>
    <m/>
    <m/>
    <m/>
    <m/>
    <m/>
    <m/>
    <m/>
    <m/>
    <m/>
    <m/>
    <m/>
    <n v="261"/>
  </r>
  <r>
    <x v="2"/>
    <x v="0"/>
    <x v="7"/>
    <x v="0"/>
    <m/>
    <m/>
    <m/>
    <m/>
    <n v="642947308"/>
    <n v="5056056"/>
    <n v="137819413"/>
    <n v="12248024"/>
    <n v="62832287"/>
    <n v="101193858"/>
    <n v="2948832"/>
    <n v="8296540"/>
    <n v="1958311"/>
    <m/>
    <m/>
    <m/>
    <m/>
    <m/>
    <m/>
    <m/>
    <m/>
    <m/>
    <m/>
    <m/>
    <m/>
    <m/>
    <m/>
    <m/>
    <m/>
    <m/>
    <n v="261"/>
  </r>
  <r>
    <x v="2"/>
    <x v="0"/>
    <x v="8"/>
    <x v="0"/>
    <m/>
    <m/>
    <m/>
    <m/>
    <n v="369707154"/>
    <n v="10752368"/>
    <n v="107516036"/>
    <n v="24265695"/>
    <n v="477648024"/>
    <n v="249690331"/>
    <n v="2892430"/>
    <n v="19228302"/>
    <n v="1958311"/>
    <m/>
    <m/>
    <m/>
    <m/>
    <m/>
    <m/>
    <m/>
    <m/>
    <m/>
    <m/>
    <m/>
    <m/>
    <m/>
    <m/>
    <m/>
    <m/>
    <m/>
    <n v="261"/>
  </r>
  <r>
    <x v="2"/>
    <x v="0"/>
    <x v="9"/>
    <x v="0"/>
    <m/>
    <m/>
    <m/>
    <m/>
    <n v="429554051"/>
    <n v="0"/>
    <m/>
    <n v="27673998"/>
    <n v="26807415"/>
    <n v="94632143"/>
    <n v="2892430"/>
    <n v="8409123"/>
    <n v="1958311"/>
    <m/>
    <m/>
    <m/>
    <m/>
    <m/>
    <m/>
    <m/>
    <m/>
    <m/>
    <m/>
    <m/>
    <m/>
    <m/>
    <m/>
    <m/>
    <m/>
    <m/>
    <n v="261"/>
  </r>
  <r>
    <x v="2"/>
    <x v="0"/>
    <x v="10"/>
    <x v="0"/>
    <m/>
    <m/>
    <m/>
    <m/>
    <n v="800145136"/>
    <n v="0"/>
    <m/>
    <n v="91250330"/>
    <n v="20532946"/>
    <n v="96128876"/>
    <n v="2892430"/>
    <n v="6647753"/>
    <n v="1958311"/>
    <m/>
    <m/>
    <m/>
    <m/>
    <m/>
    <m/>
    <m/>
    <m/>
    <m/>
    <m/>
    <m/>
    <m/>
    <m/>
    <m/>
    <m/>
    <m/>
    <m/>
    <n v="3831"/>
  </r>
  <r>
    <x v="2"/>
    <x v="0"/>
    <x v="11"/>
    <x v="0"/>
    <m/>
    <m/>
    <m/>
    <m/>
    <n v="407577804"/>
    <n v="3070579"/>
    <n v="85239193"/>
    <n v="11181712"/>
    <n v="48193727"/>
    <n v="119281679"/>
    <n v="6915037"/>
    <n v="10547949"/>
    <n v="1958311"/>
    <m/>
    <m/>
    <m/>
    <m/>
    <m/>
    <m/>
    <m/>
    <m/>
    <m/>
    <m/>
    <m/>
    <m/>
    <m/>
    <m/>
    <m/>
    <m/>
    <m/>
    <n v="261"/>
  </r>
  <r>
    <x v="2"/>
    <x v="0"/>
    <x v="0"/>
    <x v="1"/>
    <n v="31106381"/>
    <m/>
    <m/>
    <n v="219416283"/>
    <m/>
    <m/>
    <m/>
    <m/>
    <m/>
    <m/>
    <m/>
    <m/>
    <m/>
    <m/>
    <m/>
    <m/>
    <m/>
    <m/>
    <m/>
    <m/>
    <m/>
    <m/>
    <m/>
    <m/>
    <m/>
    <m/>
    <m/>
    <m/>
    <m/>
    <m/>
    <m/>
  </r>
  <r>
    <x v="2"/>
    <x v="1"/>
    <x v="1"/>
    <x v="1"/>
    <n v="17599769"/>
    <m/>
    <m/>
    <n v="223513504"/>
    <m/>
    <m/>
    <m/>
    <m/>
    <m/>
    <m/>
    <m/>
    <m/>
    <m/>
    <m/>
    <m/>
    <m/>
    <m/>
    <m/>
    <m/>
    <m/>
    <m/>
    <m/>
    <m/>
    <m/>
    <m/>
    <m/>
    <m/>
    <m/>
    <m/>
    <m/>
    <m/>
  </r>
  <r>
    <x v="2"/>
    <x v="1"/>
    <x v="2"/>
    <x v="1"/>
    <n v="17167559"/>
    <m/>
    <m/>
    <n v="166827118"/>
    <m/>
    <m/>
    <m/>
    <m/>
    <m/>
    <m/>
    <m/>
    <m/>
    <m/>
    <m/>
    <m/>
    <m/>
    <m/>
    <m/>
    <m/>
    <m/>
    <m/>
    <m/>
    <m/>
    <m/>
    <m/>
    <m/>
    <m/>
    <m/>
    <m/>
    <m/>
    <m/>
  </r>
  <r>
    <x v="2"/>
    <x v="1"/>
    <x v="3"/>
    <x v="1"/>
    <n v="60827224"/>
    <m/>
    <m/>
    <n v="312992480"/>
    <m/>
    <m/>
    <m/>
    <m/>
    <m/>
    <m/>
    <m/>
    <m/>
    <m/>
    <m/>
    <m/>
    <m/>
    <m/>
    <m/>
    <m/>
    <m/>
    <m/>
    <m/>
    <m/>
    <m/>
    <m/>
    <m/>
    <m/>
    <m/>
    <m/>
    <m/>
    <m/>
  </r>
  <r>
    <x v="2"/>
    <x v="1"/>
    <x v="4"/>
    <x v="1"/>
    <n v="17283986"/>
    <m/>
    <m/>
    <n v="151963265"/>
    <m/>
    <m/>
    <m/>
    <m/>
    <m/>
    <m/>
    <m/>
    <m/>
    <m/>
    <m/>
    <m/>
    <m/>
    <m/>
    <m/>
    <m/>
    <m/>
    <m/>
    <m/>
    <m/>
    <m/>
    <m/>
    <m/>
    <m/>
    <m/>
    <m/>
    <m/>
    <m/>
  </r>
  <r>
    <x v="2"/>
    <x v="1"/>
    <x v="5"/>
    <x v="1"/>
    <n v="24712421"/>
    <m/>
    <m/>
    <n v="151969017"/>
    <m/>
    <m/>
    <m/>
    <m/>
    <m/>
    <m/>
    <m/>
    <m/>
    <m/>
    <m/>
    <m/>
    <m/>
    <m/>
    <m/>
    <m/>
    <m/>
    <m/>
    <m/>
    <m/>
    <m/>
    <m/>
    <m/>
    <m/>
    <m/>
    <m/>
    <m/>
    <m/>
  </r>
  <r>
    <x v="2"/>
    <x v="0"/>
    <x v="6"/>
    <x v="1"/>
    <n v="65996576"/>
    <m/>
    <m/>
    <n v="222444274"/>
    <m/>
    <m/>
    <m/>
    <m/>
    <m/>
    <m/>
    <m/>
    <m/>
    <m/>
    <m/>
    <m/>
    <m/>
    <m/>
    <m/>
    <m/>
    <m/>
    <m/>
    <m/>
    <m/>
    <m/>
    <m/>
    <m/>
    <m/>
    <m/>
    <m/>
    <m/>
    <m/>
  </r>
  <r>
    <x v="2"/>
    <x v="0"/>
    <x v="7"/>
    <x v="1"/>
    <n v="64303975"/>
    <m/>
    <m/>
    <n v="205142517"/>
    <m/>
    <m/>
    <m/>
    <m/>
    <m/>
    <m/>
    <m/>
    <m/>
    <m/>
    <m/>
    <m/>
    <m/>
    <m/>
    <m/>
    <m/>
    <m/>
    <m/>
    <m/>
    <m/>
    <m/>
    <m/>
    <m/>
    <m/>
    <m/>
    <m/>
    <m/>
    <m/>
  </r>
  <r>
    <x v="2"/>
    <x v="0"/>
    <x v="8"/>
    <x v="1"/>
    <n v="28124227"/>
    <m/>
    <m/>
    <n v="181598918"/>
    <m/>
    <m/>
    <m/>
    <m/>
    <m/>
    <m/>
    <m/>
    <m/>
    <m/>
    <m/>
    <m/>
    <m/>
    <m/>
    <m/>
    <m/>
    <m/>
    <m/>
    <m/>
    <m/>
    <m/>
    <m/>
    <m/>
    <m/>
    <m/>
    <m/>
    <m/>
    <m/>
  </r>
  <r>
    <x v="2"/>
    <x v="0"/>
    <x v="9"/>
    <x v="1"/>
    <n v="23287427"/>
    <m/>
    <m/>
    <n v="111481799"/>
    <m/>
    <m/>
    <m/>
    <m/>
    <m/>
    <m/>
    <m/>
    <m/>
    <m/>
    <m/>
    <m/>
    <m/>
    <m/>
    <m/>
    <m/>
    <m/>
    <m/>
    <m/>
    <m/>
    <m/>
    <m/>
    <m/>
    <m/>
    <m/>
    <m/>
    <m/>
    <m/>
  </r>
  <r>
    <x v="2"/>
    <x v="0"/>
    <x v="10"/>
    <x v="1"/>
    <n v="22877449"/>
    <m/>
    <m/>
    <n v="301599862"/>
    <m/>
    <m/>
    <m/>
    <m/>
    <m/>
    <m/>
    <m/>
    <m/>
    <m/>
    <m/>
    <m/>
    <m/>
    <m/>
    <m/>
    <m/>
    <m/>
    <m/>
    <m/>
    <m/>
    <m/>
    <m/>
    <m/>
    <m/>
    <m/>
    <m/>
    <m/>
    <m/>
  </r>
  <r>
    <x v="2"/>
    <x v="0"/>
    <x v="11"/>
    <x v="1"/>
    <n v="35696355"/>
    <m/>
    <m/>
    <n v="75914180"/>
    <m/>
    <m/>
    <m/>
    <m/>
    <m/>
    <m/>
    <m/>
    <m/>
    <m/>
    <m/>
    <m/>
    <m/>
    <m/>
    <m/>
    <m/>
    <m/>
    <m/>
    <m/>
    <m/>
    <m/>
    <m/>
    <m/>
    <m/>
    <m/>
    <m/>
    <m/>
    <m/>
  </r>
  <r>
    <x v="2"/>
    <x v="0"/>
    <x v="0"/>
    <x v="11"/>
    <m/>
    <m/>
    <m/>
    <n v="0"/>
    <m/>
    <m/>
    <m/>
    <m/>
    <m/>
    <m/>
    <m/>
    <m/>
    <m/>
    <m/>
    <m/>
    <m/>
    <m/>
    <m/>
    <m/>
    <m/>
    <m/>
    <m/>
    <m/>
    <m/>
    <m/>
    <m/>
    <m/>
    <m/>
    <m/>
    <m/>
    <m/>
  </r>
  <r>
    <x v="2"/>
    <x v="1"/>
    <x v="1"/>
    <x v="11"/>
    <m/>
    <m/>
    <m/>
    <n v="0"/>
    <m/>
    <m/>
    <m/>
    <m/>
    <m/>
    <m/>
    <m/>
    <m/>
    <m/>
    <m/>
    <m/>
    <m/>
    <m/>
    <m/>
    <m/>
    <m/>
    <m/>
    <m/>
    <m/>
    <m/>
    <m/>
    <m/>
    <m/>
    <m/>
    <m/>
    <m/>
    <m/>
  </r>
  <r>
    <x v="2"/>
    <x v="1"/>
    <x v="2"/>
    <x v="11"/>
    <m/>
    <m/>
    <m/>
    <n v="0"/>
    <m/>
    <m/>
    <m/>
    <m/>
    <m/>
    <m/>
    <m/>
    <m/>
    <m/>
    <m/>
    <m/>
    <m/>
    <m/>
    <m/>
    <m/>
    <m/>
    <m/>
    <m/>
    <m/>
    <m/>
    <m/>
    <m/>
    <m/>
    <m/>
    <m/>
    <m/>
    <m/>
  </r>
  <r>
    <x v="2"/>
    <x v="1"/>
    <x v="3"/>
    <x v="11"/>
    <m/>
    <m/>
    <m/>
    <n v="0"/>
    <m/>
    <m/>
    <m/>
    <m/>
    <m/>
    <m/>
    <m/>
    <m/>
    <m/>
    <m/>
    <m/>
    <m/>
    <m/>
    <m/>
    <m/>
    <m/>
    <m/>
    <m/>
    <m/>
    <m/>
    <m/>
    <m/>
    <m/>
    <m/>
    <m/>
    <m/>
    <m/>
  </r>
  <r>
    <x v="2"/>
    <x v="1"/>
    <x v="4"/>
    <x v="11"/>
    <m/>
    <m/>
    <m/>
    <n v="0"/>
    <m/>
    <m/>
    <m/>
    <m/>
    <m/>
    <m/>
    <m/>
    <m/>
    <m/>
    <m/>
    <m/>
    <m/>
    <m/>
    <m/>
    <m/>
    <m/>
    <m/>
    <m/>
    <m/>
    <m/>
    <m/>
    <m/>
    <m/>
    <m/>
    <m/>
    <m/>
    <m/>
  </r>
  <r>
    <x v="2"/>
    <x v="1"/>
    <x v="5"/>
    <x v="11"/>
    <m/>
    <m/>
    <m/>
    <n v="0"/>
    <m/>
    <m/>
    <m/>
    <m/>
    <m/>
    <m/>
    <m/>
    <m/>
    <m/>
    <m/>
    <m/>
    <m/>
    <m/>
    <m/>
    <m/>
    <m/>
    <m/>
    <m/>
    <m/>
    <m/>
    <m/>
    <m/>
    <m/>
    <m/>
    <m/>
    <m/>
    <m/>
  </r>
  <r>
    <x v="2"/>
    <x v="0"/>
    <x v="6"/>
    <x v="11"/>
    <m/>
    <m/>
    <m/>
    <n v="0"/>
    <m/>
    <m/>
    <m/>
    <m/>
    <m/>
    <m/>
    <m/>
    <m/>
    <m/>
    <m/>
    <m/>
    <m/>
    <m/>
    <m/>
    <m/>
    <m/>
    <m/>
    <m/>
    <m/>
    <m/>
    <m/>
    <m/>
    <m/>
    <m/>
    <m/>
    <m/>
    <m/>
  </r>
  <r>
    <x v="2"/>
    <x v="0"/>
    <x v="7"/>
    <x v="11"/>
    <m/>
    <m/>
    <m/>
    <n v="0"/>
    <m/>
    <m/>
    <m/>
    <m/>
    <m/>
    <m/>
    <m/>
    <m/>
    <m/>
    <m/>
    <m/>
    <m/>
    <m/>
    <m/>
    <m/>
    <m/>
    <m/>
    <m/>
    <m/>
    <m/>
    <m/>
    <m/>
    <m/>
    <m/>
    <m/>
    <m/>
    <m/>
  </r>
  <r>
    <x v="2"/>
    <x v="0"/>
    <x v="8"/>
    <x v="11"/>
    <m/>
    <m/>
    <m/>
    <n v="700000"/>
    <m/>
    <m/>
    <m/>
    <m/>
    <m/>
    <m/>
    <m/>
    <m/>
    <m/>
    <m/>
    <m/>
    <m/>
    <m/>
    <m/>
    <m/>
    <m/>
    <m/>
    <m/>
    <m/>
    <m/>
    <m/>
    <m/>
    <m/>
    <m/>
    <m/>
    <m/>
    <m/>
  </r>
  <r>
    <x v="2"/>
    <x v="0"/>
    <x v="9"/>
    <x v="11"/>
    <m/>
    <m/>
    <m/>
    <n v="0"/>
    <m/>
    <m/>
    <m/>
    <m/>
    <m/>
    <m/>
    <m/>
    <m/>
    <m/>
    <m/>
    <m/>
    <m/>
    <m/>
    <m/>
    <m/>
    <m/>
    <m/>
    <m/>
    <m/>
    <m/>
    <m/>
    <m/>
    <m/>
    <m/>
    <m/>
    <m/>
    <m/>
  </r>
  <r>
    <x v="2"/>
    <x v="0"/>
    <x v="10"/>
    <x v="11"/>
    <m/>
    <m/>
    <m/>
    <n v="0"/>
    <m/>
    <m/>
    <m/>
    <m/>
    <m/>
    <m/>
    <m/>
    <m/>
    <m/>
    <m/>
    <m/>
    <m/>
    <m/>
    <m/>
    <m/>
    <m/>
    <m/>
    <m/>
    <m/>
    <m/>
    <m/>
    <m/>
    <m/>
    <m/>
    <m/>
    <m/>
    <m/>
  </r>
  <r>
    <x v="2"/>
    <x v="0"/>
    <x v="11"/>
    <x v="11"/>
    <m/>
    <m/>
    <m/>
    <n v="0"/>
    <m/>
    <m/>
    <m/>
    <m/>
    <m/>
    <m/>
    <m/>
    <m/>
    <m/>
    <m/>
    <m/>
    <m/>
    <m/>
    <m/>
    <m/>
    <m/>
    <m/>
    <m/>
    <m/>
    <m/>
    <m/>
    <m/>
    <m/>
    <m/>
    <m/>
    <m/>
    <m/>
  </r>
  <r>
    <x v="2"/>
    <x v="0"/>
    <x v="0"/>
    <x v="2"/>
    <n v="24412173"/>
    <m/>
    <m/>
    <n v="17842588"/>
    <m/>
    <m/>
    <m/>
    <m/>
    <m/>
    <m/>
    <m/>
    <m/>
    <m/>
    <m/>
    <m/>
    <m/>
    <m/>
    <m/>
    <m/>
    <m/>
    <m/>
    <m/>
    <m/>
    <m/>
    <m/>
    <m/>
    <m/>
    <m/>
    <m/>
    <m/>
    <m/>
  </r>
  <r>
    <x v="2"/>
    <x v="1"/>
    <x v="1"/>
    <x v="2"/>
    <n v="21783721"/>
    <m/>
    <m/>
    <n v="33083093"/>
    <m/>
    <m/>
    <m/>
    <m/>
    <m/>
    <m/>
    <m/>
    <m/>
    <m/>
    <m/>
    <m/>
    <m/>
    <m/>
    <m/>
    <m/>
    <m/>
    <m/>
    <m/>
    <m/>
    <m/>
    <m/>
    <m/>
    <m/>
    <m/>
    <m/>
    <m/>
    <m/>
  </r>
  <r>
    <x v="2"/>
    <x v="1"/>
    <x v="2"/>
    <x v="2"/>
    <n v="11533856"/>
    <m/>
    <m/>
    <n v="20877212"/>
    <m/>
    <m/>
    <m/>
    <m/>
    <m/>
    <m/>
    <m/>
    <m/>
    <m/>
    <m/>
    <m/>
    <m/>
    <m/>
    <m/>
    <m/>
    <m/>
    <m/>
    <m/>
    <m/>
    <m/>
    <m/>
    <m/>
    <m/>
    <m/>
    <m/>
    <m/>
    <m/>
  </r>
  <r>
    <x v="2"/>
    <x v="1"/>
    <x v="3"/>
    <x v="2"/>
    <n v="39121215"/>
    <m/>
    <m/>
    <n v="36770154"/>
    <m/>
    <m/>
    <m/>
    <m/>
    <m/>
    <m/>
    <m/>
    <m/>
    <m/>
    <m/>
    <m/>
    <m/>
    <m/>
    <m/>
    <m/>
    <m/>
    <m/>
    <m/>
    <m/>
    <m/>
    <m/>
    <m/>
    <m/>
    <m/>
    <m/>
    <m/>
    <m/>
  </r>
  <r>
    <x v="2"/>
    <x v="1"/>
    <x v="4"/>
    <x v="2"/>
    <n v="7100307"/>
    <m/>
    <m/>
    <n v="30538495"/>
    <m/>
    <m/>
    <m/>
    <m/>
    <m/>
    <m/>
    <m/>
    <m/>
    <m/>
    <m/>
    <m/>
    <m/>
    <m/>
    <m/>
    <m/>
    <m/>
    <m/>
    <m/>
    <m/>
    <m/>
    <m/>
    <m/>
    <m/>
    <m/>
    <m/>
    <m/>
    <m/>
  </r>
  <r>
    <x v="2"/>
    <x v="1"/>
    <x v="5"/>
    <x v="2"/>
    <n v="12266686"/>
    <m/>
    <m/>
    <n v="29111716"/>
    <m/>
    <m/>
    <m/>
    <m/>
    <m/>
    <m/>
    <m/>
    <m/>
    <m/>
    <m/>
    <m/>
    <m/>
    <m/>
    <m/>
    <m/>
    <m/>
    <m/>
    <m/>
    <m/>
    <m/>
    <m/>
    <m/>
    <m/>
    <m/>
    <m/>
    <m/>
    <m/>
  </r>
  <r>
    <x v="2"/>
    <x v="0"/>
    <x v="6"/>
    <x v="2"/>
    <n v="10791647"/>
    <m/>
    <m/>
    <n v="23717849"/>
    <m/>
    <m/>
    <m/>
    <m/>
    <m/>
    <m/>
    <m/>
    <m/>
    <m/>
    <m/>
    <m/>
    <m/>
    <m/>
    <m/>
    <m/>
    <m/>
    <m/>
    <m/>
    <m/>
    <m/>
    <m/>
    <m/>
    <m/>
    <m/>
    <m/>
    <m/>
    <m/>
  </r>
  <r>
    <x v="2"/>
    <x v="0"/>
    <x v="7"/>
    <x v="2"/>
    <n v="18008074"/>
    <m/>
    <m/>
    <n v="24894019"/>
    <m/>
    <m/>
    <m/>
    <m/>
    <m/>
    <m/>
    <m/>
    <m/>
    <m/>
    <m/>
    <m/>
    <m/>
    <m/>
    <m/>
    <m/>
    <m/>
    <m/>
    <m/>
    <m/>
    <m/>
    <m/>
    <m/>
    <m/>
    <m/>
    <m/>
    <m/>
    <m/>
  </r>
  <r>
    <x v="2"/>
    <x v="0"/>
    <x v="8"/>
    <x v="2"/>
    <n v="7670838"/>
    <m/>
    <m/>
    <n v="15454967"/>
    <m/>
    <m/>
    <m/>
    <m/>
    <m/>
    <m/>
    <m/>
    <m/>
    <m/>
    <m/>
    <m/>
    <m/>
    <m/>
    <m/>
    <m/>
    <m/>
    <m/>
    <m/>
    <m/>
    <m/>
    <m/>
    <m/>
    <m/>
    <m/>
    <m/>
    <m/>
    <m/>
  </r>
  <r>
    <x v="2"/>
    <x v="0"/>
    <x v="9"/>
    <x v="2"/>
    <n v="23618839"/>
    <m/>
    <m/>
    <n v="7784459"/>
    <m/>
    <m/>
    <m/>
    <m/>
    <m/>
    <m/>
    <m/>
    <m/>
    <m/>
    <m/>
    <m/>
    <m/>
    <m/>
    <m/>
    <m/>
    <m/>
    <m/>
    <m/>
    <m/>
    <m/>
    <m/>
    <m/>
    <m/>
    <m/>
    <m/>
    <m/>
    <m/>
  </r>
  <r>
    <x v="2"/>
    <x v="0"/>
    <x v="10"/>
    <x v="2"/>
    <n v="26581156"/>
    <m/>
    <m/>
    <n v="17112033"/>
    <m/>
    <m/>
    <m/>
    <m/>
    <m/>
    <m/>
    <m/>
    <m/>
    <m/>
    <m/>
    <m/>
    <m/>
    <m/>
    <m/>
    <m/>
    <m/>
    <m/>
    <m/>
    <m/>
    <m/>
    <m/>
    <m/>
    <m/>
    <m/>
    <m/>
    <m/>
    <m/>
  </r>
  <r>
    <x v="2"/>
    <x v="0"/>
    <x v="11"/>
    <x v="2"/>
    <n v="6131516"/>
    <m/>
    <m/>
    <n v="10134927"/>
    <m/>
    <m/>
    <m/>
    <m/>
    <m/>
    <m/>
    <m/>
    <m/>
    <m/>
    <m/>
    <m/>
    <m/>
    <m/>
    <m/>
    <m/>
    <m/>
    <m/>
    <m/>
    <m/>
    <m/>
    <m/>
    <m/>
    <m/>
    <m/>
    <m/>
    <m/>
    <m/>
  </r>
  <r>
    <x v="2"/>
    <x v="0"/>
    <x v="0"/>
    <x v="8"/>
    <m/>
    <m/>
    <m/>
    <m/>
    <m/>
    <m/>
    <m/>
    <m/>
    <m/>
    <m/>
    <m/>
    <m/>
    <m/>
    <m/>
    <m/>
    <m/>
    <m/>
    <m/>
    <m/>
    <m/>
    <m/>
    <m/>
    <m/>
    <m/>
    <m/>
    <m/>
    <m/>
    <m/>
    <m/>
    <m/>
    <m/>
  </r>
  <r>
    <x v="2"/>
    <x v="1"/>
    <x v="1"/>
    <x v="8"/>
    <m/>
    <m/>
    <m/>
    <m/>
    <m/>
    <m/>
    <m/>
    <m/>
    <m/>
    <m/>
    <m/>
    <m/>
    <m/>
    <m/>
    <m/>
    <m/>
    <m/>
    <m/>
    <m/>
    <m/>
    <m/>
    <m/>
    <m/>
    <m/>
    <m/>
    <m/>
    <m/>
    <m/>
    <m/>
    <m/>
    <m/>
  </r>
  <r>
    <x v="2"/>
    <x v="1"/>
    <x v="2"/>
    <x v="8"/>
    <m/>
    <m/>
    <m/>
    <m/>
    <m/>
    <m/>
    <m/>
    <m/>
    <m/>
    <m/>
    <m/>
    <m/>
    <m/>
    <m/>
    <m/>
    <m/>
    <m/>
    <m/>
    <m/>
    <m/>
    <m/>
    <m/>
    <m/>
    <m/>
    <m/>
    <m/>
    <m/>
    <m/>
    <m/>
    <m/>
    <m/>
  </r>
  <r>
    <x v="2"/>
    <x v="1"/>
    <x v="3"/>
    <x v="8"/>
    <m/>
    <m/>
    <m/>
    <m/>
    <m/>
    <m/>
    <m/>
    <m/>
    <m/>
    <m/>
    <m/>
    <m/>
    <m/>
    <m/>
    <m/>
    <m/>
    <m/>
    <m/>
    <m/>
    <m/>
    <m/>
    <m/>
    <m/>
    <m/>
    <m/>
    <m/>
    <m/>
    <m/>
    <m/>
    <m/>
    <m/>
  </r>
  <r>
    <x v="2"/>
    <x v="1"/>
    <x v="4"/>
    <x v="8"/>
    <m/>
    <m/>
    <m/>
    <m/>
    <m/>
    <m/>
    <m/>
    <m/>
    <m/>
    <m/>
    <m/>
    <m/>
    <m/>
    <m/>
    <m/>
    <m/>
    <m/>
    <m/>
    <m/>
    <m/>
    <m/>
    <m/>
    <m/>
    <m/>
    <m/>
    <m/>
    <m/>
    <m/>
    <m/>
    <m/>
    <m/>
  </r>
  <r>
    <x v="2"/>
    <x v="1"/>
    <x v="5"/>
    <x v="8"/>
    <m/>
    <m/>
    <m/>
    <m/>
    <m/>
    <m/>
    <m/>
    <m/>
    <m/>
    <m/>
    <m/>
    <m/>
    <m/>
    <m/>
    <m/>
    <m/>
    <m/>
    <m/>
    <m/>
    <m/>
    <m/>
    <m/>
    <m/>
    <m/>
    <m/>
    <m/>
    <m/>
    <m/>
    <m/>
    <m/>
    <m/>
  </r>
  <r>
    <x v="2"/>
    <x v="0"/>
    <x v="6"/>
    <x v="8"/>
    <m/>
    <m/>
    <m/>
    <m/>
    <m/>
    <m/>
    <m/>
    <m/>
    <m/>
    <m/>
    <m/>
    <m/>
    <m/>
    <m/>
    <m/>
    <m/>
    <m/>
    <m/>
    <m/>
    <m/>
    <m/>
    <m/>
    <m/>
    <m/>
    <m/>
    <m/>
    <m/>
    <m/>
    <m/>
    <m/>
    <m/>
  </r>
  <r>
    <x v="2"/>
    <x v="0"/>
    <x v="7"/>
    <x v="8"/>
    <m/>
    <m/>
    <m/>
    <m/>
    <m/>
    <m/>
    <m/>
    <m/>
    <m/>
    <m/>
    <m/>
    <m/>
    <m/>
    <m/>
    <m/>
    <m/>
    <m/>
    <m/>
    <m/>
    <m/>
    <m/>
    <m/>
    <m/>
    <m/>
    <m/>
    <m/>
    <m/>
    <m/>
    <m/>
    <m/>
    <m/>
  </r>
  <r>
    <x v="2"/>
    <x v="0"/>
    <x v="8"/>
    <x v="8"/>
    <m/>
    <m/>
    <m/>
    <m/>
    <m/>
    <m/>
    <m/>
    <m/>
    <m/>
    <m/>
    <m/>
    <m/>
    <m/>
    <m/>
    <m/>
    <m/>
    <m/>
    <m/>
    <m/>
    <m/>
    <m/>
    <m/>
    <m/>
    <m/>
    <m/>
    <m/>
    <m/>
    <m/>
    <m/>
    <m/>
    <m/>
  </r>
  <r>
    <x v="2"/>
    <x v="0"/>
    <x v="9"/>
    <x v="8"/>
    <m/>
    <m/>
    <m/>
    <m/>
    <m/>
    <m/>
    <m/>
    <m/>
    <m/>
    <m/>
    <m/>
    <m/>
    <m/>
    <m/>
    <m/>
    <m/>
    <m/>
    <m/>
    <m/>
    <m/>
    <m/>
    <m/>
    <m/>
    <m/>
    <m/>
    <m/>
    <m/>
    <m/>
    <m/>
    <m/>
    <m/>
  </r>
  <r>
    <x v="2"/>
    <x v="0"/>
    <x v="10"/>
    <x v="8"/>
    <m/>
    <m/>
    <m/>
    <m/>
    <m/>
    <m/>
    <m/>
    <m/>
    <m/>
    <m/>
    <m/>
    <m/>
    <m/>
    <m/>
    <m/>
    <m/>
    <m/>
    <m/>
    <m/>
    <m/>
    <m/>
    <m/>
    <m/>
    <m/>
    <m/>
    <m/>
    <m/>
    <m/>
    <m/>
    <m/>
    <m/>
  </r>
  <r>
    <x v="2"/>
    <x v="0"/>
    <x v="11"/>
    <x v="8"/>
    <m/>
    <m/>
    <m/>
    <m/>
    <m/>
    <m/>
    <m/>
    <m/>
    <m/>
    <m/>
    <m/>
    <m/>
    <m/>
    <m/>
    <m/>
    <m/>
    <m/>
    <m/>
    <m/>
    <m/>
    <m/>
    <m/>
    <m/>
    <m/>
    <m/>
    <m/>
    <m/>
    <m/>
    <m/>
    <m/>
    <m/>
  </r>
  <r>
    <x v="2"/>
    <x v="0"/>
    <x v="0"/>
    <x v="6"/>
    <m/>
    <m/>
    <m/>
    <n v="817892"/>
    <m/>
    <m/>
    <m/>
    <m/>
    <m/>
    <m/>
    <m/>
    <m/>
    <m/>
    <m/>
    <m/>
    <m/>
    <m/>
    <m/>
    <m/>
    <m/>
    <m/>
    <m/>
    <m/>
    <m/>
    <m/>
    <m/>
    <m/>
    <m/>
    <m/>
    <m/>
    <m/>
  </r>
  <r>
    <x v="2"/>
    <x v="1"/>
    <x v="1"/>
    <x v="6"/>
    <m/>
    <m/>
    <m/>
    <n v="426571"/>
    <m/>
    <m/>
    <m/>
    <m/>
    <m/>
    <m/>
    <m/>
    <m/>
    <m/>
    <m/>
    <m/>
    <m/>
    <m/>
    <m/>
    <m/>
    <m/>
    <m/>
    <m/>
    <m/>
    <m/>
    <m/>
    <m/>
    <m/>
    <m/>
    <m/>
    <m/>
    <m/>
  </r>
  <r>
    <x v="2"/>
    <x v="1"/>
    <x v="2"/>
    <x v="6"/>
    <m/>
    <m/>
    <m/>
    <n v="807073"/>
    <m/>
    <m/>
    <m/>
    <m/>
    <m/>
    <m/>
    <m/>
    <m/>
    <m/>
    <m/>
    <m/>
    <m/>
    <m/>
    <m/>
    <m/>
    <m/>
    <m/>
    <m/>
    <m/>
    <m/>
    <m/>
    <m/>
    <m/>
    <m/>
    <m/>
    <m/>
    <m/>
  </r>
  <r>
    <x v="2"/>
    <x v="1"/>
    <x v="3"/>
    <x v="6"/>
    <m/>
    <m/>
    <m/>
    <n v="797594"/>
    <m/>
    <m/>
    <m/>
    <m/>
    <m/>
    <m/>
    <m/>
    <m/>
    <m/>
    <m/>
    <m/>
    <m/>
    <m/>
    <m/>
    <m/>
    <m/>
    <m/>
    <m/>
    <m/>
    <m/>
    <m/>
    <m/>
    <m/>
    <m/>
    <m/>
    <m/>
    <m/>
  </r>
  <r>
    <x v="2"/>
    <x v="1"/>
    <x v="4"/>
    <x v="6"/>
    <m/>
    <m/>
    <m/>
    <n v="769155"/>
    <m/>
    <m/>
    <m/>
    <m/>
    <m/>
    <m/>
    <m/>
    <m/>
    <m/>
    <m/>
    <m/>
    <m/>
    <m/>
    <m/>
    <m/>
    <m/>
    <m/>
    <m/>
    <m/>
    <m/>
    <m/>
    <m/>
    <m/>
    <m/>
    <m/>
    <m/>
    <m/>
  </r>
  <r>
    <x v="2"/>
    <x v="1"/>
    <x v="5"/>
    <x v="6"/>
    <m/>
    <m/>
    <m/>
    <n v="393394"/>
    <m/>
    <m/>
    <m/>
    <m/>
    <m/>
    <m/>
    <m/>
    <m/>
    <m/>
    <m/>
    <m/>
    <m/>
    <m/>
    <m/>
    <m/>
    <m/>
    <m/>
    <m/>
    <m/>
    <m/>
    <m/>
    <m/>
    <m/>
    <m/>
    <m/>
    <m/>
    <m/>
  </r>
  <r>
    <x v="2"/>
    <x v="0"/>
    <x v="6"/>
    <x v="6"/>
    <m/>
    <m/>
    <m/>
    <n v="808413"/>
    <m/>
    <m/>
    <m/>
    <m/>
    <m/>
    <m/>
    <m/>
    <m/>
    <m/>
    <m/>
    <m/>
    <m/>
    <m/>
    <m/>
    <m/>
    <m/>
    <m/>
    <m/>
    <m/>
    <m/>
    <m/>
    <m/>
    <m/>
    <m/>
    <m/>
    <m/>
    <m/>
  </r>
  <r>
    <x v="2"/>
    <x v="0"/>
    <x v="7"/>
    <x v="6"/>
    <m/>
    <m/>
    <m/>
    <n v="402873"/>
    <m/>
    <m/>
    <m/>
    <m/>
    <m/>
    <m/>
    <m/>
    <m/>
    <m/>
    <m/>
    <m/>
    <m/>
    <m/>
    <m/>
    <m/>
    <m/>
    <m/>
    <m/>
    <m/>
    <m/>
    <m/>
    <m/>
    <m/>
    <m/>
    <m/>
    <m/>
    <m/>
  </r>
  <r>
    <x v="2"/>
    <x v="0"/>
    <x v="8"/>
    <x v="6"/>
    <m/>
    <m/>
    <m/>
    <n v="888987"/>
    <m/>
    <m/>
    <m/>
    <m/>
    <m/>
    <m/>
    <m/>
    <m/>
    <m/>
    <m/>
    <m/>
    <m/>
    <m/>
    <m/>
    <m/>
    <m/>
    <m/>
    <m/>
    <m/>
    <m/>
    <m/>
    <m/>
    <m/>
    <m/>
    <m/>
    <m/>
    <m/>
  </r>
  <r>
    <x v="2"/>
    <x v="0"/>
    <x v="9"/>
    <x v="6"/>
    <m/>
    <m/>
    <m/>
    <n v="402873"/>
    <m/>
    <m/>
    <m/>
    <m/>
    <m/>
    <m/>
    <m/>
    <m/>
    <m/>
    <m/>
    <m/>
    <m/>
    <m/>
    <m/>
    <m/>
    <m/>
    <m/>
    <m/>
    <m/>
    <m/>
    <m/>
    <m/>
    <m/>
    <m/>
    <m/>
    <m/>
    <m/>
  </r>
  <r>
    <x v="2"/>
    <x v="0"/>
    <x v="10"/>
    <x v="6"/>
    <m/>
    <m/>
    <m/>
    <n v="788114"/>
    <m/>
    <m/>
    <m/>
    <m/>
    <m/>
    <m/>
    <m/>
    <m/>
    <m/>
    <m/>
    <m/>
    <m/>
    <m/>
    <m/>
    <m/>
    <m/>
    <m/>
    <m/>
    <m/>
    <m/>
    <m/>
    <m/>
    <m/>
    <m/>
    <m/>
    <m/>
    <m/>
  </r>
  <r>
    <x v="2"/>
    <x v="0"/>
    <x v="11"/>
    <x v="6"/>
    <m/>
    <m/>
    <m/>
    <n v="383914"/>
    <m/>
    <m/>
    <m/>
    <m/>
    <m/>
    <m/>
    <m/>
    <m/>
    <m/>
    <m/>
    <m/>
    <m/>
    <m/>
    <m/>
    <m/>
    <m/>
    <m/>
    <m/>
    <m/>
    <m/>
    <m/>
    <m/>
    <m/>
    <m/>
    <m/>
    <m/>
    <m/>
  </r>
  <r>
    <x v="2"/>
    <x v="0"/>
    <x v="0"/>
    <x v="5"/>
    <m/>
    <n v="0"/>
    <m/>
    <n v="666800"/>
    <m/>
    <m/>
    <m/>
    <m/>
    <m/>
    <m/>
    <m/>
    <m/>
    <m/>
    <m/>
    <m/>
    <m/>
    <m/>
    <m/>
    <m/>
    <m/>
    <m/>
    <m/>
    <m/>
    <m/>
    <m/>
    <m/>
    <m/>
    <m/>
    <m/>
    <m/>
    <m/>
  </r>
  <r>
    <x v="2"/>
    <x v="1"/>
    <x v="1"/>
    <x v="5"/>
    <m/>
    <n v="12446018"/>
    <m/>
    <n v="216800"/>
    <m/>
    <m/>
    <m/>
    <m/>
    <m/>
    <m/>
    <m/>
    <m/>
    <m/>
    <m/>
    <m/>
    <m/>
    <m/>
    <m/>
    <m/>
    <m/>
    <m/>
    <m/>
    <m/>
    <m/>
    <m/>
    <m/>
    <m/>
    <m/>
    <m/>
    <m/>
    <m/>
  </r>
  <r>
    <x v="2"/>
    <x v="1"/>
    <x v="2"/>
    <x v="5"/>
    <m/>
    <n v="0"/>
    <m/>
    <n v="609400"/>
    <m/>
    <m/>
    <m/>
    <m/>
    <m/>
    <m/>
    <m/>
    <m/>
    <m/>
    <m/>
    <m/>
    <m/>
    <m/>
    <m/>
    <m/>
    <m/>
    <m/>
    <m/>
    <m/>
    <m/>
    <m/>
    <m/>
    <m/>
    <m/>
    <m/>
    <m/>
    <m/>
  </r>
  <r>
    <x v="2"/>
    <x v="1"/>
    <x v="3"/>
    <x v="5"/>
    <m/>
    <n v="4417254"/>
    <m/>
    <n v="209100"/>
    <m/>
    <m/>
    <m/>
    <m/>
    <m/>
    <m/>
    <m/>
    <m/>
    <m/>
    <m/>
    <m/>
    <m/>
    <m/>
    <m/>
    <m/>
    <m/>
    <m/>
    <m/>
    <m/>
    <m/>
    <m/>
    <m/>
    <m/>
    <m/>
    <m/>
    <m/>
    <m/>
  </r>
  <r>
    <x v="2"/>
    <x v="1"/>
    <x v="4"/>
    <x v="5"/>
    <m/>
    <n v="0"/>
    <m/>
    <n v="766500"/>
    <m/>
    <m/>
    <m/>
    <m/>
    <m/>
    <m/>
    <m/>
    <m/>
    <m/>
    <m/>
    <m/>
    <m/>
    <m/>
    <m/>
    <m/>
    <m/>
    <m/>
    <m/>
    <m/>
    <m/>
    <m/>
    <m/>
    <m/>
    <m/>
    <m/>
    <m/>
    <m/>
  </r>
  <r>
    <x v="2"/>
    <x v="1"/>
    <x v="5"/>
    <x v="5"/>
    <m/>
    <n v="0"/>
    <m/>
    <n v="145200"/>
    <m/>
    <m/>
    <m/>
    <m/>
    <m/>
    <m/>
    <m/>
    <m/>
    <m/>
    <m/>
    <m/>
    <m/>
    <m/>
    <m/>
    <m/>
    <m/>
    <m/>
    <m/>
    <m/>
    <m/>
    <m/>
    <m/>
    <m/>
    <m/>
    <m/>
    <m/>
    <m/>
  </r>
  <r>
    <x v="2"/>
    <x v="0"/>
    <x v="6"/>
    <x v="5"/>
    <m/>
    <n v="3367518"/>
    <m/>
    <n v="95500"/>
    <m/>
    <m/>
    <m/>
    <m/>
    <m/>
    <m/>
    <m/>
    <m/>
    <m/>
    <m/>
    <m/>
    <m/>
    <m/>
    <m/>
    <m/>
    <m/>
    <m/>
    <m/>
    <m/>
    <m/>
    <m/>
    <m/>
    <m/>
    <m/>
    <m/>
    <m/>
    <m/>
  </r>
  <r>
    <x v="2"/>
    <x v="0"/>
    <x v="7"/>
    <x v="5"/>
    <m/>
    <n v="0"/>
    <m/>
    <n v="488100"/>
    <m/>
    <m/>
    <m/>
    <m/>
    <m/>
    <m/>
    <m/>
    <m/>
    <m/>
    <m/>
    <m/>
    <m/>
    <m/>
    <m/>
    <m/>
    <m/>
    <m/>
    <m/>
    <m/>
    <m/>
    <m/>
    <m/>
    <m/>
    <m/>
    <m/>
    <m/>
    <m/>
  </r>
  <r>
    <x v="2"/>
    <x v="0"/>
    <x v="8"/>
    <x v="5"/>
    <m/>
    <n v="0"/>
    <m/>
    <n v="159400"/>
    <m/>
    <m/>
    <m/>
    <m/>
    <m/>
    <m/>
    <m/>
    <m/>
    <m/>
    <m/>
    <m/>
    <m/>
    <m/>
    <m/>
    <m/>
    <m/>
    <m/>
    <m/>
    <m/>
    <m/>
    <m/>
    <m/>
    <m/>
    <m/>
    <m/>
    <m/>
    <m/>
  </r>
  <r>
    <x v="2"/>
    <x v="0"/>
    <x v="9"/>
    <x v="5"/>
    <m/>
    <n v="0"/>
    <m/>
    <n v="752600"/>
    <m/>
    <m/>
    <m/>
    <m/>
    <m/>
    <m/>
    <m/>
    <m/>
    <m/>
    <m/>
    <m/>
    <m/>
    <m/>
    <m/>
    <m/>
    <m/>
    <m/>
    <m/>
    <m/>
    <m/>
    <m/>
    <m/>
    <m/>
    <m/>
    <m/>
    <m/>
    <m/>
  </r>
  <r>
    <x v="2"/>
    <x v="0"/>
    <x v="10"/>
    <x v="5"/>
    <m/>
    <n v="0"/>
    <m/>
    <n v="331300"/>
    <m/>
    <m/>
    <m/>
    <m/>
    <m/>
    <m/>
    <m/>
    <m/>
    <m/>
    <m/>
    <m/>
    <m/>
    <m/>
    <m/>
    <m/>
    <m/>
    <m/>
    <m/>
    <m/>
    <m/>
    <m/>
    <m/>
    <m/>
    <m/>
    <m/>
    <m/>
    <m/>
  </r>
  <r>
    <x v="2"/>
    <x v="0"/>
    <x v="11"/>
    <x v="5"/>
    <m/>
    <n v="0"/>
    <m/>
    <n v="273900"/>
    <m/>
    <m/>
    <m/>
    <m/>
    <m/>
    <m/>
    <m/>
    <m/>
    <m/>
    <m/>
    <m/>
    <m/>
    <m/>
    <m/>
    <m/>
    <m/>
    <m/>
    <m/>
    <m/>
    <m/>
    <m/>
    <m/>
    <m/>
    <m/>
    <m/>
    <m/>
    <m/>
  </r>
  <r>
    <x v="2"/>
    <x v="0"/>
    <x v="0"/>
    <x v="4"/>
    <n v="12741071"/>
    <n v="0"/>
    <m/>
    <m/>
    <m/>
    <m/>
    <m/>
    <m/>
    <m/>
    <m/>
    <m/>
    <m/>
    <m/>
    <m/>
    <m/>
    <m/>
    <m/>
    <m/>
    <m/>
    <m/>
    <m/>
    <m/>
    <m/>
    <m/>
    <m/>
    <m/>
    <m/>
    <m/>
    <m/>
    <m/>
    <m/>
  </r>
  <r>
    <x v="2"/>
    <x v="1"/>
    <x v="1"/>
    <x v="4"/>
    <m/>
    <n v="12992768"/>
    <m/>
    <m/>
    <m/>
    <m/>
    <m/>
    <m/>
    <m/>
    <m/>
    <m/>
    <m/>
    <m/>
    <m/>
    <m/>
    <m/>
    <m/>
    <m/>
    <m/>
    <m/>
    <m/>
    <m/>
    <m/>
    <m/>
    <m/>
    <m/>
    <m/>
    <m/>
    <m/>
    <m/>
    <m/>
  </r>
  <r>
    <x v="2"/>
    <x v="1"/>
    <x v="2"/>
    <x v="4"/>
    <n v="12133845"/>
    <n v="0"/>
    <m/>
    <m/>
    <m/>
    <m/>
    <m/>
    <m/>
    <m/>
    <m/>
    <m/>
    <m/>
    <m/>
    <m/>
    <m/>
    <m/>
    <m/>
    <m/>
    <m/>
    <m/>
    <m/>
    <m/>
    <m/>
    <m/>
    <m/>
    <m/>
    <m/>
    <m/>
    <m/>
    <m/>
    <m/>
  </r>
  <r>
    <x v="2"/>
    <x v="1"/>
    <x v="3"/>
    <x v="4"/>
    <n v="15328277"/>
    <n v="0"/>
    <m/>
    <m/>
    <m/>
    <m/>
    <m/>
    <m/>
    <m/>
    <m/>
    <m/>
    <m/>
    <m/>
    <m/>
    <m/>
    <m/>
    <m/>
    <m/>
    <m/>
    <m/>
    <m/>
    <m/>
    <m/>
    <m/>
    <m/>
    <m/>
    <m/>
    <m/>
    <m/>
    <m/>
    <m/>
  </r>
  <r>
    <x v="2"/>
    <x v="1"/>
    <x v="4"/>
    <x v="4"/>
    <n v="10984105"/>
    <n v="0"/>
    <m/>
    <m/>
    <m/>
    <m/>
    <m/>
    <m/>
    <m/>
    <m/>
    <m/>
    <m/>
    <m/>
    <m/>
    <m/>
    <m/>
    <m/>
    <m/>
    <m/>
    <m/>
    <m/>
    <m/>
    <m/>
    <m/>
    <m/>
    <m/>
    <m/>
    <m/>
    <m/>
    <m/>
    <m/>
  </r>
  <r>
    <x v="2"/>
    <x v="1"/>
    <x v="5"/>
    <x v="4"/>
    <n v="11600832"/>
    <n v="0"/>
    <m/>
    <m/>
    <m/>
    <m/>
    <m/>
    <m/>
    <m/>
    <m/>
    <m/>
    <m/>
    <m/>
    <m/>
    <m/>
    <m/>
    <m/>
    <m/>
    <m/>
    <m/>
    <m/>
    <m/>
    <m/>
    <m/>
    <m/>
    <m/>
    <m/>
    <m/>
    <m/>
    <m/>
    <m/>
  </r>
  <r>
    <x v="2"/>
    <x v="0"/>
    <x v="6"/>
    <x v="4"/>
    <n v="15505727"/>
    <n v="18099649"/>
    <m/>
    <m/>
    <m/>
    <m/>
    <m/>
    <m/>
    <m/>
    <m/>
    <m/>
    <m/>
    <m/>
    <m/>
    <m/>
    <m/>
    <m/>
    <m/>
    <m/>
    <m/>
    <m/>
    <m/>
    <m/>
    <m/>
    <m/>
    <m/>
    <m/>
    <m/>
    <m/>
    <m/>
    <m/>
  </r>
  <r>
    <x v="2"/>
    <x v="0"/>
    <x v="7"/>
    <x v="4"/>
    <n v="20029391"/>
    <n v="0"/>
    <m/>
    <m/>
    <m/>
    <m/>
    <m/>
    <m/>
    <m/>
    <m/>
    <m/>
    <m/>
    <m/>
    <m/>
    <m/>
    <m/>
    <m/>
    <m/>
    <m/>
    <m/>
    <m/>
    <m/>
    <m/>
    <m/>
    <m/>
    <m/>
    <m/>
    <m/>
    <m/>
    <m/>
    <m/>
  </r>
  <r>
    <x v="2"/>
    <x v="0"/>
    <x v="8"/>
    <x v="4"/>
    <n v="22102260"/>
    <n v="0"/>
    <m/>
    <m/>
    <m/>
    <m/>
    <m/>
    <m/>
    <m/>
    <m/>
    <m/>
    <m/>
    <m/>
    <m/>
    <m/>
    <m/>
    <m/>
    <m/>
    <m/>
    <m/>
    <m/>
    <m/>
    <m/>
    <m/>
    <m/>
    <m/>
    <m/>
    <m/>
    <m/>
    <m/>
    <m/>
  </r>
  <r>
    <x v="2"/>
    <x v="0"/>
    <x v="9"/>
    <x v="4"/>
    <m/>
    <n v="0"/>
    <m/>
    <m/>
    <m/>
    <m/>
    <m/>
    <m/>
    <m/>
    <m/>
    <m/>
    <m/>
    <m/>
    <m/>
    <m/>
    <m/>
    <m/>
    <m/>
    <m/>
    <m/>
    <m/>
    <m/>
    <m/>
    <m/>
    <m/>
    <m/>
    <m/>
    <m/>
    <m/>
    <m/>
    <m/>
  </r>
  <r>
    <x v="2"/>
    <x v="0"/>
    <x v="10"/>
    <x v="4"/>
    <n v="8691156"/>
    <n v="0"/>
    <m/>
    <m/>
    <m/>
    <m/>
    <m/>
    <m/>
    <m/>
    <m/>
    <m/>
    <m/>
    <m/>
    <m/>
    <m/>
    <m/>
    <m/>
    <m/>
    <m/>
    <m/>
    <m/>
    <m/>
    <m/>
    <m/>
    <m/>
    <m/>
    <m/>
    <m/>
    <m/>
    <m/>
    <m/>
  </r>
  <r>
    <x v="2"/>
    <x v="0"/>
    <x v="11"/>
    <x v="4"/>
    <n v="31095481"/>
    <n v="0"/>
    <m/>
    <m/>
    <m/>
    <m/>
    <m/>
    <m/>
    <m/>
    <m/>
    <m/>
    <m/>
    <m/>
    <m/>
    <m/>
    <m/>
    <m/>
    <m/>
    <m/>
    <m/>
    <m/>
    <m/>
    <m/>
    <m/>
    <m/>
    <m/>
    <m/>
    <m/>
    <m/>
    <m/>
    <m/>
  </r>
  <r>
    <x v="2"/>
    <x v="0"/>
    <x v="0"/>
    <x v="7"/>
    <m/>
    <n v="0"/>
    <m/>
    <m/>
    <m/>
    <m/>
    <m/>
    <m/>
    <m/>
    <m/>
    <m/>
    <m/>
    <m/>
    <m/>
    <m/>
    <m/>
    <m/>
    <m/>
    <m/>
    <m/>
    <m/>
    <m/>
    <m/>
    <m/>
    <m/>
    <m/>
    <m/>
    <m/>
    <m/>
    <m/>
    <m/>
  </r>
  <r>
    <x v="2"/>
    <x v="1"/>
    <x v="1"/>
    <x v="7"/>
    <m/>
    <n v="4597453"/>
    <m/>
    <m/>
    <m/>
    <m/>
    <m/>
    <m/>
    <m/>
    <m/>
    <m/>
    <m/>
    <m/>
    <m/>
    <m/>
    <m/>
    <m/>
    <m/>
    <m/>
    <m/>
    <m/>
    <m/>
    <m/>
    <m/>
    <m/>
    <m/>
    <m/>
    <m/>
    <m/>
    <m/>
    <m/>
  </r>
  <r>
    <x v="2"/>
    <x v="1"/>
    <x v="2"/>
    <x v="7"/>
    <m/>
    <n v="0"/>
    <m/>
    <m/>
    <m/>
    <m/>
    <m/>
    <m/>
    <m/>
    <m/>
    <m/>
    <m/>
    <m/>
    <m/>
    <m/>
    <m/>
    <m/>
    <m/>
    <m/>
    <m/>
    <m/>
    <m/>
    <m/>
    <m/>
    <m/>
    <m/>
    <m/>
    <m/>
    <m/>
    <m/>
    <m/>
  </r>
  <r>
    <x v="2"/>
    <x v="1"/>
    <x v="3"/>
    <x v="7"/>
    <m/>
    <n v="3702382"/>
    <m/>
    <m/>
    <m/>
    <m/>
    <m/>
    <m/>
    <m/>
    <m/>
    <m/>
    <m/>
    <m/>
    <m/>
    <m/>
    <m/>
    <m/>
    <m/>
    <m/>
    <m/>
    <m/>
    <m/>
    <m/>
    <m/>
    <m/>
    <m/>
    <m/>
    <m/>
    <m/>
    <m/>
    <m/>
  </r>
  <r>
    <x v="2"/>
    <x v="1"/>
    <x v="4"/>
    <x v="7"/>
    <m/>
    <n v="0"/>
    <m/>
    <m/>
    <m/>
    <m/>
    <m/>
    <m/>
    <m/>
    <m/>
    <m/>
    <m/>
    <m/>
    <m/>
    <m/>
    <m/>
    <m/>
    <m/>
    <m/>
    <m/>
    <m/>
    <m/>
    <m/>
    <m/>
    <m/>
    <m/>
    <m/>
    <m/>
    <m/>
    <m/>
    <m/>
  </r>
  <r>
    <x v="2"/>
    <x v="1"/>
    <x v="5"/>
    <x v="7"/>
    <m/>
    <n v="0"/>
    <m/>
    <m/>
    <m/>
    <m/>
    <m/>
    <m/>
    <m/>
    <m/>
    <m/>
    <m/>
    <m/>
    <m/>
    <m/>
    <m/>
    <m/>
    <m/>
    <m/>
    <m/>
    <m/>
    <m/>
    <m/>
    <m/>
    <m/>
    <m/>
    <m/>
    <m/>
    <m/>
    <m/>
    <m/>
  </r>
  <r>
    <x v="2"/>
    <x v="0"/>
    <x v="6"/>
    <x v="7"/>
    <m/>
    <n v="3509139"/>
    <m/>
    <m/>
    <m/>
    <m/>
    <m/>
    <m/>
    <m/>
    <m/>
    <m/>
    <m/>
    <m/>
    <m/>
    <m/>
    <m/>
    <m/>
    <m/>
    <m/>
    <m/>
    <m/>
    <m/>
    <m/>
    <m/>
    <m/>
    <m/>
    <m/>
    <m/>
    <m/>
    <m/>
    <m/>
  </r>
  <r>
    <x v="2"/>
    <x v="0"/>
    <x v="7"/>
    <x v="7"/>
    <m/>
    <n v="0"/>
    <m/>
    <m/>
    <m/>
    <m/>
    <m/>
    <m/>
    <m/>
    <m/>
    <m/>
    <m/>
    <m/>
    <m/>
    <m/>
    <m/>
    <m/>
    <m/>
    <m/>
    <m/>
    <m/>
    <m/>
    <m/>
    <m/>
    <m/>
    <m/>
    <m/>
    <m/>
    <m/>
    <m/>
    <m/>
  </r>
  <r>
    <x v="2"/>
    <x v="0"/>
    <x v="8"/>
    <x v="7"/>
    <m/>
    <n v="0"/>
    <m/>
    <m/>
    <m/>
    <m/>
    <m/>
    <m/>
    <m/>
    <m/>
    <m/>
    <m/>
    <m/>
    <m/>
    <m/>
    <m/>
    <m/>
    <m/>
    <m/>
    <m/>
    <m/>
    <m/>
    <m/>
    <m/>
    <m/>
    <m/>
    <m/>
    <m/>
    <m/>
    <m/>
    <m/>
  </r>
  <r>
    <x v="2"/>
    <x v="0"/>
    <x v="9"/>
    <x v="7"/>
    <m/>
    <n v="0"/>
    <m/>
    <m/>
    <m/>
    <m/>
    <m/>
    <m/>
    <m/>
    <m/>
    <m/>
    <m/>
    <m/>
    <m/>
    <m/>
    <m/>
    <m/>
    <m/>
    <m/>
    <m/>
    <m/>
    <m/>
    <m/>
    <m/>
    <m/>
    <m/>
    <m/>
    <m/>
    <m/>
    <m/>
    <m/>
  </r>
  <r>
    <x v="2"/>
    <x v="0"/>
    <x v="10"/>
    <x v="7"/>
    <m/>
    <n v="0"/>
    <m/>
    <m/>
    <m/>
    <m/>
    <m/>
    <m/>
    <m/>
    <m/>
    <m/>
    <m/>
    <m/>
    <m/>
    <m/>
    <m/>
    <m/>
    <m/>
    <m/>
    <m/>
    <m/>
    <m/>
    <m/>
    <m/>
    <m/>
    <m/>
    <m/>
    <m/>
    <m/>
    <m/>
    <m/>
  </r>
  <r>
    <x v="2"/>
    <x v="0"/>
    <x v="11"/>
    <x v="7"/>
    <m/>
    <n v="0"/>
    <m/>
    <m/>
    <m/>
    <m/>
    <m/>
    <m/>
    <m/>
    <m/>
    <m/>
    <m/>
    <m/>
    <m/>
    <m/>
    <m/>
    <m/>
    <m/>
    <m/>
    <m/>
    <m/>
    <m/>
    <m/>
    <m/>
    <m/>
    <m/>
    <m/>
    <m/>
    <m/>
    <m/>
    <m/>
  </r>
  <r>
    <x v="2"/>
    <x v="0"/>
    <x v="0"/>
    <x v="9"/>
    <n v="12613815"/>
    <n v="0"/>
    <m/>
    <m/>
    <m/>
    <m/>
    <m/>
    <m/>
    <m/>
    <m/>
    <m/>
    <m/>
    <m/>
    <m/>
    <m/>
    <m/>
    <m/>
    <m/>
    <m/>
    <m/>
    <m/>
    <m/>
    <m/>
    <m/>
    <m/>
    <m/>
    <m/>
    <m/>
    <m/>
    <m/>
    <m/>
  </r>
  <r>
    <x v="2"/>
    <x v="1"/>
    <x v="1"/>
    <x v="9"/>
    <n v="761694"/>
    <n v="0"/>
    <m/>
    <m/>
    <m/>
    <m/>
    <m/>
    <m/>
    <m/>
    <m/>
    <m/>
    <m/>
    <m/>
    <m/>
    <m/>
    <m/>
    <m/>
    <m/>
    <m/>
    <m/>
    <m/>
    <m/>
    <m/>
    <m/>
    <m/>
    <m/>
    <m/>
    <m/>
    <m/>
    <m/>
    <m/>
  </r>
  <r>
    <x v="2"/>
    <x v="1"/>
    <x v="2"/>
    <x v="9"/>
    <n v="10894629"/>
    <n v="0"/>
    <m/>
    <m/>
    <m/>
    <m/>
    <m/>
    <m/>
    <m/>
    <m/>
    <m/>
    <m/>
    <m/>
    <m/>
    <m/>
    <m/>
    <m/>
    <m/>
    <m/>
    <m/>
    <m/>
    <m/>
    <m/>
    <m/>
    <m/>
    <m/>
    <m/>
    <m/>
    <m/>
    <m/>
    <m/>
  </r>
  <r>
    <x v="2"/>
    <x v="1"/>
    <x v="3"/>
    <x v="9"/>
    <n v="10440238"/>
    <n v="0"/>
    <m/>
    <m/>
    <m/>
    <m/>
    <m/>
    <m/>
    <m/>
    <m/>
    <m/>
    <m/>
    <m/>
    <m/>
    <m/>
    <m/>
    <m/>
    <m/>
    <m/>
    <m/>
    <m/>
    <m/>
    <m/>
    <m/>
    <m/>
    <m/>
    <m/>
    <m/>
    <m/>
    <m/>
    <m/>
  </r>
  <r>
    <x v="2"/>
    <x v="1"/>
    <x v="4"/>
    <x v="9"/>
    <n v="6615239"/>
    <n v="0"/>
    <m/>
    <m/>
    <m/>
    <m/>
    <m/>
    <m/>
    <m/>
    <m/>
    <m/>
    <m/>
    <m/>
    <m/>
    <m/>
    <m/>
    <m/>
    <m/>
    <m/>
    <m/>
    <m/>
    <m/>
    <m/>
    <m/>
    <m/>
    <m/>
    <m/>
    <m/>
    <m/>
    <m/>
    <m/>
  </r>
  <r>
    <x v="2"/>
    <x v="1"/>
    <x v="5"/>
    <x v="9"/>
    <n v="8311874"/>
    <n v="0"/>
    <m/>
    <m/>
    <m/>
    <m/>
    <m/>
    <m/>
    <m/>
    <m/>
    <m/>
    <m/>
    <m/>
    <m/>
    <m/>
    <m/>
    <m/>
    <m/>
    <m/>
    <m/>
    <m/>
    <m/>
    <m/>
    <m/>
    <m/>
    <m/>
    <m/>
    <m/>
    <m/>
    <m/>
    <m/>
  </r>
  <r>
    <x v="2"/>
    <x v="0"/>
    <x v="6"/>
    <x v="9"/>
    <n v="14360651"/>
    <n v="1300000"/>
    <m/>
    <m/>
    <m/>
    <m/>
    <m/>
    <m/>
    <m/>
    <m/>
    <m/>
    <m/>
    <m/>
    <m/>
    <m/>
    <m/>
    <m/>
    <m/>
    <m/>
    <m/>
    <m/>
    <m/>
    <m/>
    <m/>
    <m/>
    <m/>
    <m/>
    <m/>
    <m/>
    <m/>
    <m/>
  </r>
  <r>
    <x v="2"/>
    <x v="0"/>
    <x v="7"/>
    <x v="9"/>
    <n v="14688653"/>
    <n v="0"/>
    <m/>
    <m/>
    <m/>
    <m/>
    <m/>
    <m/>
    <m/>
    <m/>
    <m/>
    <m/>
    <m/>
    <m/>
    <m/>
    <m/>
    <m/>
    <m/>
    <m/>
    <m/>
    <m/>
    <m/>
    <m/>
    <m/>
    <m/>
    <m/>
    <m/>
    <m/>
    <m/>
    <m/>
    <m/>
  </r>
  <r>
    <x v="2"/>
    <x v="0"/>
    <x v="8"/>
    <x v="9"/>
    <n v="9406373"/>
    <n v="0"/>
    <m/>
    <m/>
    <m/>
    <m/>
    <m/>
    <m/>
    <m/>
    <m/>
    <m/>
    <m/>
    <m/>
    <m/>
    <m/>
    <m/>
    <m/>
    <m/>
    <m/>
    <m/>
    <m/>
    <m/>
    <m/>
    <m/>
    <m/>
    <m/>
    <m/>
    <m/>
    <m/>
    <m/>
    <m/>
  </r>
  <r>
    <x v="2"/>
    <x v="0"/>
    <x v="9"/>
    <x v="9"/>
    <n v="18332625"/>
    <n v="0"/>
    <m/>
    <m/>
    <m/>
    <m/>
    <m/>
    <m/>
    <m/>
    <m/>
    <m/>
    <m/>
    <m/>
    <m/>
    <m/>
    <m/>
    <m/>
    <m/>
    <m/>
    <m/>
    <m/>
    <m/>
    <m/>
    <m/>
    <m/>
    <m/>
    <m/>
    <m/>
    <m/>
    <m/>
    <m/>
  </r>
  <r>
    <x v="2"/>
    <x v="0"/>
    <x v="10"/>
    <x v="9"/>
    <n v="8217732"/>
    <n v="0"/>
    <m/>
    <m/>
    <m/>
    <m/>
    <m/>
    <m/>
    <m/>
    <m/>
    <m/>
    <m/>
    <m/>
    <m/>
    <m/>
    <m/>
    <m/>
    <m/>
    <m/>
    <m/>
    <m/>
    <m/>
    <m/>
    <m/>
    <m/>
    <m/>
    <m/>
    <m/>
    <m/>
    <m/>
    <m/>
  </r>
  <r>
    <x v="2"/>
    <x v="0"/>
    <x v="11"/>
    <x v="9"/>
    <n v="18068730"/>
    <n v="0"/>
    <m/>
    <m/>
    <m/>
    <m/>
    <m/>
    <m/>
    <m/>
    <m/>
    <m/>
    <m/>
    <m/>
    <m/>
    <m/>
    <m/>
    <m/>
    <m/>
    <m/>
    <m/>
    <m/>
    <m/>
    <m/>
    <m/>
    <m/>
    <m/>
    <m/>
    <m/>
    <m/>
    <m/>
    <m/>
  </r>
  <r>
    <x v="2"/>
    <x v="0"/>
    <x v="0"/>
    <x v="10"/>
    <m/>
    <m/>
    <m/>
    <m/>
    <m/>
    <m/>
    <m/>
    <m/>
    <m/>
    <m/>
    <m/>
    <m/>
    <m/>
    <m/>
    <m/>
    <m/>
    <m/>
    <m/>
    <m/>
    <m/>
    <m/>
    <m/>
    <m/>
    <m/>
    <m/>
    <m/>
    <m/>
    <m/>
    <m/>
    <m/>
    <m/>
  </r>
  <r>
    <x v="2"/>
    <x v="1"/>
    <x v="1"/>
    <x v="10"/>
    <m/>
    <m/>
    <m/>
    <m/>
    <m/>
    <m/>
    <m/>
    <m/>
    <m/>
    <m/>
    <m/>
    <m/>
    <m/>
    <m/>
    <m/>
    <m/>
    <m/>
    <m/>
    <m/>
    <m/>
    <m/>
    <m/>
    <m/>
    <m/>
    <m/>
    <m/>
    <m/>
    <m/>
    <m/>
    <m/>
    <m/>
  </r>
  <r>
    <x v="2"/>
    <x v="1"/>
    <x v="2"/>
    <x v="10"/>
    <m/>
    <m/>
    <m/>
    <m/>
    <m/>
    <m/>
    <m/>
    <m/>
    <m/>
    <m/>
    <m/>
    <m/>
    <m/>
    <m/>
    <m/>
    <m/>
    <m/>
    <m/>
    <m/>
    <m/>
    <m/>
    <m/>
    <m/>
    <m/>
    <m/>
    <m/>
    <m/>
    <m/>
    <m/>
    <m/>
    <m/>
  </r>
  <r>
    <x v="2"/>
    <x v="1"/>
    <x v="3"/>
    <x v="10"/>
    <m/>
    <m/>
    <m/>
    <m/>
    <m/>
    <m/>
    <m/>
    <m/>
    <m/>
    <m/>
    <m/>
    <m/>
    <m/>
    <m/>
    <m/>
    <m/>
    <m/>
    <m/>
    <m/>
    <m/>
    <m/>
    <m/>
    <m/>
    <m/>
    <m/>
    <m/>
    <m/>
    <m/>
    <m/>
    <m/>
    <m/>
  </r>
  <r>
    <x v="2"/>
    <x v="1"/>
    <x v="4"/>
    <x v="10"/>
    <m/>
    <m/>
    <m/>
    <m/>
    <m/>
    <m/>
    <m/>
    <m/>
    <m/>
    <m/>
    <m/>
    <m/>
    <m/>
    <m/>
    <m/>
    <m/>
    <m/>
    <m/>
    <m/>
    <m/>
    <m/>
    <m/>
    <m/>
    <m/>
    <m/>
    <m/>
    <m/>
    <m/>
    <m/>
    <m/>
    <m/>
  </r>
  <r>
    <x v="2"/>
    <x v="1"/>
    <x v="5"/>
    <x v="10"/>
    <m/>
    <m/>
    <m/>
    <m/>
    <m/>
    <m/>
    <m/>
    <m/>
    <m/>
    <m/>
    <m/>
    <m/>
    <m/>
    <m/>
    <m/>
    <m/>
    <m/>
    <m/>
    <m/>
    <m/>
    <m/>
    <m/>
    <m/>
    <m/>
    <m/>
    <m/>
    <m/>
    <m/>
    <m/>
    <m/>
    <m/>
  </r>
  <r>
    <x v="2"/>
    <x v="0"/>
    <x v="6"/>
    <x v="10"/>
    <m/>
    <m/>
    <m/>
    <m/>
    <m/>
    <m/>
    <m/>
    <m/>
    <m/>
    <m/>
    <m/>
    <m/>
    <m/>
    <m/>
    <m/>
    <m/>
    <m/>
    <m/>
    <m/>
    <m/>
    <m/>
    <m/>
    <m/>
    <m/>
    <m/>
    <m/>
    <m/>
    <m/>
    <m/>
    <m/>
    <m/>
  </r>
  <r>
    <x v="2"/>
    <x v="0"/>
    <x v="7"/>
    <x v="10"/>
    <m/>
    <m/>
    <m/>
    <m/>
    <m/>
    <m/>
    <m/>
    <m/>
    <m/>
    <m/>
    <m/>
    <m/>
    <m/>
    <m/>
    <m/>
    <m/>
    <m/>
    <m/>
    <m/>
    <m/>
    <m/>
    <m/>
    <m/>
    <m/>
    <m/>
    <m/>
    <m/>
    <m/>
    <m/>
    <m/>
    <m/>
  </r>
  <r>
    <x v="2"/>
    <x v="0"/>
    <x v="8"/>
    <x v="10"/>
    <m/>
    <m/>
    <m/>
    <m/>
    <m/>
    <m/>
    <m/>
    <m/>
    <m/>
    <m/>
    <m/>
    <m/>
    <m/>
    <m/>
    <m/>
    <m/>
    <m/>
    <m/>
    <m/>
    <m/>
    <m/>
    <m/>
    <m/>
    <m/>
    <m/>
    <m/>
    <m/>
    <m/>
    <m/>
    <m/>
    <m/>
  </r>
  <r>
    <x v="2"/>
    <x v="0"/>
    <x v="9"/>
    <x v="10"/>
    <m/>
    <m/>
    <m/>
    <m/>
    <m/>
    <m/>
    <m/>
    <m/>
    <m/>
    <m/>
    <m/>
    <m/>
    <m/>
    <m/>
    <m/>
    <m/>
    <m/>
    <m/>
    <m/>
    <m/>
    <m/>
    <m/>
    <m/>
    <m/>
    <m/>
    <m/>
    <m/>
    <m/>
    <m/>
    <m/>
    <m/>
  </r>
  <r>
    <x v="2"/>
    <x v="0"/>
    <x v="10"/>
    <x v="10"/>
    <m/>
    <m/>
    <m/>
    <m/>
    <m/>
    <m/>
    <m/>
    <m/>
    <m/>
    <m/>
    <m/>
    <m/>
    <m/>
    <m/>
    <m/>
    <m/>
    <m/>
    <m/>
    <m/>
    <m/>
    <m/>
    <m/>
    <m/>
    <m/>
    <m/>
    <m/>
    <m/>
    <m/>
    <m/>
    <m/>
    <m/>
  </r>
  <r>
    <x v="2"/>
    <x v="0"/>
    <x v="11"/>
    <x v="10"/>
    <m/>
    <m/>
    <m/>
    <m/>
    <m/>
    <m/>
    <m/>
    <m/>
    <m/>
    <m/>
    <m/>
    <m/>
    <m/>
    <m/>
    <m/>
    <m/>
    <m/>
    <m/>
    <m/>
    <m/>
    <m/>
    <m/>
    <m/>
    <m/>
    <m/>
    <m/>
    <m/>
    <m/>
    <m/>
    <m/>
    <m/>
  </r>
  <r>
    <x v="2"/>
    <x v="0"/>
    <x v="0"/>
    <x v="3"/>
    <m/>
    <m/>
    <m/>
    <n v="451800"/>
    <m/>
    <m/>
    <m/>
    <m/>
    <m/>
    <m/>
    <m/>
    <m/>
    <m/>
    <m/>
    <m/>
    <m/>
    <m/>
    <m/>
    <m/>
    <m/>
    <m/>
    <m/>
    <m/>
    <m/>
    <m/>
    <m/>
    <m/>
    <m/>
    <m/>
    <m/>
    <m/>
  </r>
  <r>
    <x v="2"/>
    <x v="1"/>
    <x v="1"/>
    <x v="3"/>
    <m/>
    <m/>
    <m/>
    <n v="451800"/>
    <m/>
    <m/>
    <m/>
    <m/>
    <m/>
    <m/>
    <m/>
    <m/>
    <m/>
    <m/>
    <m/>
    <m/>
    <m/>
    <m/>
    <m/>
    <m/>
    <m/>
    <m/>
    <m/>
    <m/>
    <m/>
    <m/>
    <m/>
    <m/>
    <m/>
    <m/>
    <m/>
  </r>
  <r>
    <x v="2"/>
    <x v="1"/>
    <x v="2"/>
    <x v="3"/>
    <m/>
    <m/>
    <m/>
    <n v="601800"/>
    <m/>
    <m/>
    <m/>
    <m/>
    <m/>
    <m/>
    <m/>
    <m/>
    <m/>
    <m/>
    <m/>
    <m/>
    <m/>
    <m/>
    <m/>
    <m/>
    <m/>
    <m/>
    <m/>
    <m/>
    <m/>
    <m/>
    <m/>
    <m/>
    <m/>
    <m/>
    <m/>
  </r>
  <r>
    <x v="2"/>
    <x v="1"/>
    <x v="3"/>
    <x v="3"/>
    <m/>
    <m/>
    <m/>
    <n v="451800"/>
    <m/>
    <m/>
    <m/>
    <m/>
    <m/>
    <m/>
    <m/>
    <m/>
    <m/>
    <m/>
    <m/>
    <m/>
    <m/>
    <m/>
    <m/>
    <m/>
    <m/>
    <m/>
    <m/>
    <m/>
    <m/>
    <m/>
    <m/>
    <m/>
    <m/>
    <m/>
    <m/>
  </r>
  <r>
    <x v="2"/>
    <x v="1"/>
    <x v="4"/>
    <x v="3"/>
    <m/>
    <m/>
    <m/>
    <n v="0"/>
    <m/>
    <m/>
    <m/>
    <m/>
    <m/>
    <m/>
    <m/>
    <m/>
    <m/>
    <m/>
    <m/>
    <m/>
    <m/>
    <m/>
    <m/>
    <m/>
    <m/>
    <m/>
    <m/>
    <m/>
    <m/>
    <m/>
    <m/>
    <m/>
    <m/>
    <m/>
    <m/>
  </r>
  <r>
    <x v="2"/>
    <x v="1"/>
    <x v="5"/>
    <x v="3"/>
    <m/>
    <m/>
    <m/>
    <n v="451800"/>
    <m/>
    <m/>
    <m/>
    <m/>
    <m/>
    <m/>
    <m/>
    <m/>
    <m/>
    <m/>
    <m/>
    <m/>
    <m/>
    <m/>
    <m/>
    <m/>
    <m/>
    <m/>
    <m/>
    <m/>
    <m/>
    <m/>
    <m/>
    <m/>
    <m/>
    <m/>
    <m/>
  </r>
  <r>
    <x v="2"/>
    <x v="0"/>
    <x v="6"/>
    <x v="3"/>
    <m/>
    <m/>
    <m/>
    <n v="451800"/>
    <m/>
    <m/>
    <m/>
    <m/>
    <m/>
    <m/>
    <m/>
    <m/>
    <m/>
    <m/>
    <m/>
    <m/>
    <m/>
    <m/>
    <m/>
    <m/>
    <m/>
    <m/>
    <m/>
    <m/>
    <m/>
    <m/>
    <m/>
    <m/>
    <m/>
    <m/>
    <m/>
  </r>
  <r>
    <x v="2"/>
    <x v="0"/>
    <x v="7"/>
    <x v="3"/>
    <m/>
    <m/>
    <m/>
    <n v="451800"/>
    <m/>
    <m/>
    <m/>
    <m/>
    <m/>
    <m/>
    <m/>
    <m/>
    <m/>
    <m/>
    <m/>
    <m/>
    <m/>
    <m/>
    <m/>
    <m/>
    <m/>
    <m/>
    <m/>
    <m/>
    <m/>
    <m/>
    <m/>
    <m/>
    <m/>
    <m/>
    <m/>
  </r>
  <r>
    <x v="2"/>
    <x v="0"/>
    <x v="8"/>
    <x v="3"/>
    <m/>
    <m/>
    <m/>
    <n v="451800"/>
    <m/>
    <m/>
    <m/>
    <m/>
    <m/>
    <m/>
    <m/>
    <m/>
    <m/>
    <m/>
    <m/>
    <m/>
    <m/>
    <m/>
    <m/>
    <m/>
    <m/>
    <m/>
    <m/>
    <m/>
    <m/>
    <m/>
    <m/>
    <m/>
    <m/>
    <m/>
    <m/>
  </r>
  <r>
    <x v="2"/>
    <x v="0"/>
    <x v="9"/>
    <x v="3"/>
    <m/>
    <m/>
    <m/>
    <n v="601800"/>
    <m/>
    <m/>
    <m/>
    <m/>
    <m/>
    <m/>
    <m/>
    <m/>
    <m/>
    <m/>
    <m/>
    <m/>
    <m/>
    <m/>
    <m/>
    <m/>
    <m/>
    <m/>
    <m/>
    <m/>
    <m/>
    <m/>
    <m/>
    <m/>
    <m/>
    <m/>
    <m/>
  </r>
  <r>
    <x v="2"/>
    <x v="0"/>
    <x v="10"/>
    <x v="3"/>
    <m/>
    <m/>
    <m/>
    <n v="451800"/>
    <m/>
    <m/>
    <m/>
    <m/>
    <m/>
    <m/>
    <m/>
    <m/>
    <m/>
    <m/>
    <m/>
    <m/>
    <m/>
    <m/>
    <m/>
    <m/>
    <m/>
    <m/>
    <m/>
    <m/>
    <m/>
    <m/>
    <m/>
    <m/>
    <m/>
    <m/>
    <m/>
  </r>
  <r>
    <x v="2"/>
    <x v="0"/>
    <x v="11"/>
    <x v="3"/>
    <m/>
    <m/>
    <m/>
    <n v="601800"/>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6A97E3-1E1C-4A1F-BF86-C0B741233578}"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E11"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items count="13">
        <item x="6"/>
        <item x="4"/>
        <item x="11"/>
        <item x="7"/>
        <item x="10"/>
        <item x="2"/>
        <item x="9"/>
        <item x="8"/>
        <item x="1"/>
        <item x="5"/>
        <item x="3"/>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47"/>
    </i>
    <i>
      <x v="48"/>
    </i>
    <i>
      <x v="50"/>
    </i>
    <i>
      <x v="56"/>
    </i>
    <i>
      <x v="57"/>
    </i>
    <i>
      <x v="58"/>
    </i>
    <i>
      <x v="59"/>
    </i>
    <i t="grand">
      <x/>
    </i>
  </rowItems>
  <colFields count="1">
    <field x="0"/>
  </colFields>
  <colItems count="4">
    <i>
      <x/>
    </i>
    <i>
      <x v="1"/>
    </i>
    <i>
      <x v="2"/>
    </i>
    <i t="grand">
      <x/>
    </i>
  </colItems>
  <dataFields count="1">
    <dataField name="Sum of DAK Fisik Reguler" fld="4" baseField="0" baseItem="0" numFmtId="164"/>
  </dataFields>
  <formats count="1">
    <format dxfId="23">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671DE3-156C-451F-A85C-398EA98D5B8F}" name="PivotTable9"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3:T12"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items count="13">
        <item x="6"/>
        <item x="4"/>
        <item x="11"/>
        <item x="7"/>
        <item x="10"/>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47"/>
    </i>
    <i>
      <x v="48"/>
    </i>
    <i>
      <x v="50"/>
    </i>
    <i>
      <x v="56"/>
    </i>
    <i>
      <x v="57"/>
    </i>
    <i>
      <x v="58"/>
    </i>
    <i>
      <x v="59"/>
    </i>
    <i t="grand">
      <x/>
    </i>
  </rowItems>
  <colFields count="1">
    <field x="0"/>
  </colFields>
  <colItems count="4">
    <i>
      <x/>
    </i>
    <i>
      <x v="1"/>
    </i>
    <i>
      <x v="2"/>
    </i>
    <i t="grand">
      <x/>
    </i>
  </colItems>
  <dataFields count="1">
    <dataField name="Sum of DBH SDA Minerba" fld="14" baseField="0" baseItem="0"/>
  </dataFields>
  <formats count="1">
    <format dxfId="10">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217AEAA-D7CD-47CC-B00C-EFD76C1DB66E}" name="PivotTable7"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3:J12"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items count="13">
        <item x="6"/>
        <item x="4"/>
        <item x="11"/>
        <item x="7"/>
        <item x="10"/>
        <item x="2"/>
        <item x="9"/>
        <item x="8"/>
        <item x="1"/>
        <item x="5"/>
        <item x="3"/>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47"/>
    </i>
    <i>
      <x v="48"/>
    </i>
    <i>
      <x v="50"/>
    </i>
    <i>
      <x v="56"/>
    </i>
    <i>
      <x v="57"/>
    </i>
    <i>
      <x v="58"/>
    </i>
    <i>
      <x v="59"/>
    </i>
    <i t="grand">
      <x/>
    </i>
  </rowItems>
  <colFields count="1">
    <field x="0"/>
  </colFields>
  <colItems count="4">
    <i>
      <x/>
    </i>
    <i>
      <x v="1"/>
    </i>
    <i>
      <x v="2"/>
    </i>
    <i t="grand">
      <x/>
    </i>
  </colItems>
  <dataFields count="1">
    <dataField name="Sum of DBH PBB" fld="12" baseField="0" baseItem="0"/>
  </dataFields>
  <formats count="1">
    <format dxfId="11">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52E956B-60E0-4F40-82A8-5E6F99F6B9EC}" name="PivotTable1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Z3:AD12"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items count="13">
        <item x="6"/>
        <item x="4"/>
        <item x="11"/>
        <item x="7"/>
        <item x="10"/>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dataField="1"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47"/>
    </i>
    <i>
      <x v="48"/>
    </i>
    <i>
      <x v="50"/>
    </i>
    <i>
      <x v="56"/>
    </i>
    <i>
      <x v="57"/>
    </i>
    <i>
      <x v="58"/>
    </i>
    <i>
      <x v="59"/>
    </i>
    <i t="grand">
      <x/>
    </i>
  </rowItems>
  <colFields count="1">
    <field x="0"/>
  </colFields>
  <colItems count="4">
    <i>
      <x/>
    </i>
    <i>
      <x v="1"/>
    </i>
    <i>
      <x v="2"/>
    </i>
    <i t="grand">
      <x/>
    </i>
  </colItems>
  <dataFields count="1">
    <dataField name="Sum of DBH SDA Perikanan" fld="16" baseField="0" baseItem="0"/>
  </dataFields>
  <formats count="1">
    <format dxfId="12">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C8841F1-059C-4CD2-BA4F-4AC2F994C873}" name="PivotTable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2"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items count="13">
        <item x="6"/>
        <item x="4"/>
        <item x="11"/>
        <item x="7"/>
        <item x="10"/>
        <item x="2"/>
        <item x="9"/>
        <item x="8"/>
        <item x="1"/>
        <item x="5"/>
        <item x="3"/>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47"/>
    </i>
    <i>
      <x v="48"/>
    </i>
    <i>
      <x v="50"/>
    </i>
    <i>
      <x v="56"/>
    </i>
    <i>
      <x v="57"/>
    </i>
    <i>
      <x v="58"/>
    </i>
    <i>
      <x v="59"/>
    </i>
    <i t="grand">
      <x/>
    </i>
  </rowItems>
  <colFields count="1">
    <field x="0"/>
  </colFields>
  <colItems count="4">
    <i>
      <x/>
    </i>
    <i>
      <x v="1"/>
    </i>
    <i>
      <x v="2"/>
    </i>
    <i t="grand">
      <x/>
    </i>
  </colItems>
  <dataFields count="1">
    <dataField name="Sum of DBH PPh" fld="11" baseField="0" baseItem="0"/>
  </dataFields>
  <formats count="2">
    <format dxfId="14">
      <pivotArea outline="0" collapsedLevelsAreSubtotals="1" fieldPosition="0"/>
    </format>
    <format dxfId="13">
      <pivotArea dataOnly="0" labelOnly="1" outline="0" fieldPosition="0">
        <references count="1">
          <reference field="4294967294" count="1">
            <x v="0"/>
          </reference>
        </references>
      </pivotArea>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2A87C5F-F579-487B-B882-56E605A031BF}" name="PivotTable10"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3:Y12"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items count="13">
        <item x="6"/>
        <item x="4"/>
        <item x="11"/>
        <item x="7"/>
        <item x="10"/>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47"/>
    </i>
    <i>
      <x v="48"/>
    </i>
    <i>
      <x v="50"/>
    </i>
    <i>
      <x v="56"/>
    </i>
    <i>
      <x v="57"/>
    </i>
    <i>
      <x v="58"/>
    </i>
    <i>
      <x v="59"/>
    </i>
    <i t="grand">
      <x/>
    </i>
  </rowItems>
  <colFields count="1">
    <field x="0"/>
  </colFields>
  <colItems count="4">
    <i>
      <x/>
    </i>
    <i>
      <x v="1"/>
    </i>
    <i>
      <x v="2"/>
    </i>
    <i t="grand">
      <x/>
    </i>
  </colItems>
  <dataFields count="1">
    <dataField name="Sum of DBH SDA Kehutanan" fld="15" baseField="0" baseItem="0"/>
  </dataFields>
  <formats count="1">
    <format dxfId="15">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A3E7996-E682-4679-9545-F6BA7BB0C8F6}" name="PivotTable1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E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items count="13">
        <item x="6"/>
        <item x="4"/>
        <item x="11"/>
        <item x="7"/>
        <item x="10"/>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47"/>
    </i>
    <i>
      <x v="48"/>
    </i>
    <i>
      <x v="50"/>
    </i>
    <i>
      <x v="56"/>
    </i>
    <i>
      <x v="57"/>
    </i>
    <i>
      <x v="58"/>
    </i>
    <i>
      <x v="59"/>
    </i>
    <i t="grand">
      <x/>
    </i>
  </rowItems>
  <colFields count="1">
    <field x="0"/>
  </colFields>
  <colItems count="4">
    <i>
      <x/>
    </i>
    <i>
      <x v="1"/>
    </i>
    <i>
      <x v="2"/>
    </i>
    <i t="grand">
      <x/>
    </i>
  </colItems>
  <dataFields count="1">
    <dataField name="Sum of IPM (%)" fld="18" baseField="2" baseItem="7"/>
  </dataFields>
  <chartFormats count="9">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 chart="6" format="2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E8FE405-97A5-4C67-89D5-195AE4834556}" name="PivotTable1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Z5:AD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items count="13">
        <item x="6"/>
        <item x="4"/>
        <item x="11"/>
        <item x="7"/>
        <item x="10"/>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dataField="1"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47"/>
    </i>
    <i>
      <x v="48"/>
    </i>
    <i>
      <x v="50"/>
    </i>
    <i>
      <x v="56"/>
    </i>
    <i>
      <x v="57"/>
    </i>
    <i>
      <x v="58"/>
    </i>
    <i>
      <x v="59"/>
    </i>
    <i t="grand">
      <x/>
    </i>
  </rowItems>
  <colFields count="1">
    <field x="0"/>
  </colFields>
  <colItems count="4">
    <i>
      <x/>
    </i>
    <i>
      <x v="1"/>
    </i>
    <i>
      <x v="2"/>
    </i>
    <i t="grand">
      <x/>
    </i>
  </colItems>
  <dataFields count="1">
    <dataField name="Sum of Pengeluaran per Kapita (Rp 000)" fld="22" baseField="0" baseItem="0" numFmtId="164"/>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F91F5A2-D9B9-4444-9824-4981B019F42A}" name="PivotTable1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5:Y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items count="13">
        <item x="6"/>
        <item x="4"/>
        <item x="11"/>
        <item x="7"/>
        <item x="10"/>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dataField="1"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47"/>
    </i>
    <i>
      <x v="48"/>
    </i>
    <i>
      <x v="50"/>
    </i>
    <i>
      <x v="56"/>
    </i>
    <i>
      <x v="57"/>
    </i>
    <i>
      <x v="58"/>
    </i>
    <i>
      <x v="59"/>
    </i>
    <i t="grand">
      <x/>
    </i>
  </rowItems>
  <colFields count="1">
    <field x="0"/>
  </colFields>
  <colItems count="4">
    <i>
      <x/>
    </i>
    <i>
      <x v="1"/>
    </i>
    <i>
      <x v="2"/>
    </i>
    <i t="grand">
      <x/>
    </i>
  </colItems>
  <dataFields count="1">
    <dataField name="Sum of RLS (thn)"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80E298B-4612-4FB6-9648-6B412CF0F903}" name="PivotTable9"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5:T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items count="13">
        <item x="6"/>
        <item x="4"/>
        <item x="11"/>
        <item x="7"/>
        <item x="10"/>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dataField="1"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47"/>
    </i>
    <i>
      <x v="48"/>
    </i>
    <i>
      <x v="50"/>
    </i>
    <i>
      <x v="56"/>
    </i>
    <i>
      <x v="57"/>
    </i>
    <i>
      <x v="58"/>
    </i>
    <i>
      <x v="59"/>
    </i>
    <i t="grand">
      <x/>
    </i>
  </rowItems>
  <colFields count="1">
    <field x="0"/>
  </colFields>
  <colItems count="4">
    <i>
      <x/>
    </i>
    <i>
      <x v="1"/>
    </i>
    <i>
      <x v="2"/>
    </i>
    <i t="grand">
      <x/>
    </i>
  </colItems>
  <dataFields count="1">
    <dataField name="Sum of HLS (thn)"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56AEB14-539B-4DB0-BF89-056EBC0CA4B6}"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5:O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items count="13">
        <item x="6"/>
        <item x="4"/>
        <item x="11"/>
        <item x="7"/>
        <item x="10"/>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dataField="1"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47"/>
    </i>
    <i>
      <x v="48"/>
    </i>
    <i>
      <x v="50"/>
    </i>
    <i>
      <x v="56"/>
    </i>
    <i>
      <x v="57"/>
    </i>
    <i>
      <x v="58"/>
    </i>
    <i>
      <x v="59"/>
    </i>
    <i t="grand">
      <x/>
    </i>
  </rowItems>
  <colFields count="1">
    <field x="0"/>
  </colFields>
  <colItems count="4">
    <i>
      <x/>
    </i>
    <i>
      <x v="1"/>
    </i>
    <i>
      <x v="2"/>
    </i>
    <i t="grand">
      <x/>
    </i>
  </colItems>
  <dataFields count="1">
    <dataField name="Sum of UHH (thn)"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1951F1-6810-484C-97D4-0D27482CA11F}"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2"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items count="13">
        <item x="6"/>
        <item x="4"/>
        <item x="11"/>
        <item x="7"/>
        <item x="10"/>
        <item x="2"/>
        <item x="9"/>
        <item x="8"/>
        <item x="1"/>
        <item x="5"/>
        <item x="3"/>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47"/>
    </i>
    <i>
      <x v="48"/>
    </i>
    <i>
      <x v="50"/>
    </i>
    <i>
      <x v="56"/>
    </i>
    <i>
      <x v="57"/>
    </i>
    <i>
      <x v="58"/>
    </i>
    <i>
      <x v="59"/>
    </i>
    <i t="grand">
      <x/>
    </i>
  </rowItems>
  <colFields count="1">
    <field x="0"/>
  </colFields>
  <colItems count="4">
    <i>
      <x/>
    </i>
    <i>
      <x v="1"/>
    </i>
    <i>
      <x v="2"/>
    </i>
    <i t="grand">
      <x/>
    </i>
  </colItems>
  <dataFields count="1">
    <dataField name="Sum of DAK Fisik Penugasan" fld="5" baseField="0" baseItem="0" numFmtId="164"/>
  </dataFields>
  <formats count="1">
    <format dxfId="22">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8C09D8F-3BAF-4841-A2D0-F7E8F332E932}"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5:J14"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items count="13">
        <item x="6"/>
        <item x="4"/>
        <item x="11"/>
        <item x="7"/>
        <item x="10"/>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47"/>
    </i>
    <i>
      <x v="48"/>
    </i>
    <i>
      <x v="50"/>
    </i>
    <i>
      <x v="56"/>
    </i>
    <i>
      <x v="57"/>
    </i>
    <i>
      <x v="58"/>
    </i>
    <i>
      <x v="59"/>
    </i>
    <i t="grand">
      <x/>
    </i>
  </rowItems>
  <colFields count="1">
    <field x="0"/>
  </colFields>
  <colItems count="4">
    <i>
      <x/>
    </i>
    <i>
      <x v="1"/>
    </i>
    <i>
      <x v="2"/>
    </i>
    <i t="grand">
      <x/>
    </i>
  </colItems>
  <dataFields count="1">
    <dataField name="Count of IPM (%)" fld="18" subtotal="count" baseField="2" baseItem="0"/>
  </dataFields>
  <chartFormats count="8">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F1C8037-4519-4A2E-A4E4-0591867F852F}" name="PivotTable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2"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items count="13">
        <item x="6"/>
        <item x="4"/>
        <item x="11"/>
        <item x="7"/>
        <item x="10"/>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dataField="1"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47"/>
    </i>
    <i>
      <x v="48"/>
    </i>
    <i>
      <x v="50"/>
    </i>
    <i>
      <x v="56"/>
    </i>
    <i>
      <x v="57"/>
    </i>
    <i>
      <x v="58"/>
    </i>
    <i>
      <x v="59"/>
    </i>
    <i t="grand">
      <x/>
    </i>
  </rowItems>
  <colFields count="1">
    <field x="0"/>
  </colFields>
  <colItems count="4">
    <i>
      <x/>
    </i>
    <i>
      <x v="1"/>
    </i>
    <i>
      <x v="2"/>
    </i>
    <i t="grand">
      <x/>
    </i>
  </colItems>
  <dataFields count="1">
    <dataField name="Sum of TPAK (%)" fld="24" baseField="0" baseItem="0"/>
  </dataFields>
  <formats count="1">
    <format dxfId="4">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6D525F3-6384-47A0-8BDF-A419E6F6B3E9}" name="PivotTable7"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J12"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items count="13">
        <item x="6"/>
        <item x="4"/>
        <item x="11"/>
        <item x="7"/>
        <item x="10"/>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dataField="1"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47"/>
    </i>
    <i>
      <x v="48"/>
    </i>
    <i>
      <x v="50"/>
    </i>
    <i>
      <x v="56"/>
    </i>
    <i>
      <x v="57"/>
    </i>
    <i>
      <x v="58"/>
    </i>
    <i>
      <x v="59"/>
    </i>
    <i t="grand">
      <x/>
    </i>
  </rowItems>
  <colFields count="1">
    <field x="0"/>
  </colFields>
  <colItems count="4">
    <i>
      <x/>
    </i>
    <i>
      <x v="1"/>
    </i>
    <i>
      <x v="2"/>
    </i>
    <i t="grand">
      <x/>
    </i>
  </colItems>
  <dataFields count="1">
    <dataField name="Sum of TPT (%)" fld="23" baseField="0" baseItem="0"/>
  </dataFields>
  <formats count="1">
    <format dxfId="5">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E1AAD83-A36B-498C-B83E-8EF8FD21C934}" name="PivotTable19" cacheId="6"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L3:L4" firstHeaderRow="1" firstDataRow="1" firstDataCol="1"/>
  <pivotFields count="36">
    <pivotField showAll="0">
      <items count="4">
        <item x="0"/>
        <item x="1"/>
        <item x="2"/>
        <item t="default"/>
      </items>
    </pivotField>
    <pivotField axis="axisRow" showAll="0">
      <items count="14">
        <item h="1" m="1" x="11"/>
        <item h="1" m="1" x="5"/>
        <item h="1" m="1" x="12"/>
        <item h="1" m="1" x="2"/>
        <item h="1" m="1" x="6"/>
        <item h="1" m="1" x="7"/>
        <item h="1" m="1" x="3"/>
        <item h="1" m="1" x="8"/>
        <item h="1" m="1" x="10"/>
        <item h="1" m="1" x="9"/>
        <item h="1" m="1" x="4"/>
        <item x="0"/>
        <item h="1" x="1"/>
        <item t="default"/>
      </items>
    </pivotField>
    <pivotField showAll="0"/>
    <pivotField showAll="0">
      <items count="13">
        <item x="6"/>
        <item x="4"/>
        <item x="11"/>
        <item x="7"/>
        <item x="10"/>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1">
    <i>
      <x v="11"/>
    </i>
  </rowItems>
  <colItems count="1">
    <i/>
  </colItem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2F62637-A3AC-4D71-9CB9-68FAC1DA0424}" name="PivotTable18"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7" firstHeaderRow="1" firstDataRow="2" firstDataCol="1"/>
  <pivotFields count="36">
    <pivotField axis="axisCol" showAll="0">
      <items count="4">
        <item x="0"/>
        <item x="1"/>
        <item x="2"/>
        <item t="default"/>
      </items>
    </pivotField>
    <pivotField showAll="0"/>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3">
    <i>
      <x v="47"/>
    </i>
    <i>
      <x v="48"/>
    </i>
    <i>
      <x v="50"/>
    </i>
    <i>
      <x v="51"/>
    </i>
    <i>
      <x v="52"/>
    </i>
    <i>
      <x v="53"/>
    </i>
    <i>
      <x v="54"/>
    </i>
    <i>
      <x v="55"/>
    </i>
    <i>
      <x v="56"/>
    </i>
    <i>
      <x v="57"/>
    </i>
    <i>
      <x v="58"/>
    </i>
    <i>
      <x v="59"/>
    </i>
    <i t="grand">
      <x/>
    </i>
  </rowItems>
  <colFields count="1">
    <field x="0"/>
  </colFields>
  <colItems count="4">
    <i>
      <x/>
    </i>
    <i>
      <x v="1"/>
    </i>
    <i>
      <x v="2"/>
    </i>
    <i t="grand">
      <x/>
    </i>
  </colItems>
  <dataFields count="1">
    <dataField name="Sum of Jml. Pend. Miskin (juta jiwa)" fld="25" baseField="2" baseItem="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3F3D71-28D4-48AB-A704-5A9E76B89C70}"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2"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items count="13">
        <item x="6"/>
        <item x="4"/>
        <item x="11"/>
        <item x="7"/>
        <item x="10"/>
        <item x="2"/>
        <item x="9"/>
        <item x="8"/>
        <item x="1"/>
        <item x="5"/>
        <item x="3"/>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47"/>
    </i>
    <i>
      <x v="48"/>
    </i>
    <i>
      <x v="50"/>
    </i>
    <i>
      <x v="56"/>
    </i>
    <i>
      <x v="57"/>
    </i>
    <i>
      <x v="58"/>
    </i>
    <i>
      <x v="59"/>
    </i>
    <i t="grand">
      <x/>
    </i>
  </rowItems>
  <colFields count="1">
    <field x="0"/>
  </colFields>
  <colItems count="4">
    <i>
      <x/>
    </i>
    <i>
      <x v="1"/>
    </i>
    <i>
      <x v="2"/>
    </i>
    <i t="grand">
      <x/>
    </i>
  </colItems>
  <dataFields count="1">
    <dataField name="Sum of DAK Fisik Afirmasi" fld="6" baseField="0" baseItem="0" numFmtId="164"/>
  </dataFields>
  <formats count="1">
    <format dxfId="21">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AE5319-93F7-45D2-A116-E5150F9F5A40}" name="PivotTable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12"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items count="13">
        <item x="6"/>
        <item x="4"/>
        <item x="11"/>
        <item x="7"/>
        <item x="10"/>
        <item x="2"/>
        <item x="9"/>
        <item x="8"/>
        <item x="1"/>
        <item x="5"/>
        <item x="3"/>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47"/>
    </i>
    <i>
      <x v="48"/>
    </i>
    <i>
      <x v="50"/>
    </i>
    <i>
      <x v="56"/>
    </i>
    <i>
      <x v="57"/>
    </i>
    <i>
      <x v="58"/>
    </i>
    <i>
      <x v="59"/>
    </i>
    <i t="grand">
      <x/>
    </i>
  </rowItems>
  <colFields count="1">
    <field x="0"/>
  </colFields>
  <colItems count="4">
    <i>
      <x/>
    </i>
    <i>
      <x v="1"/>
    </i>
    <i>
      <x v="2"/>
    </i>
    <i t="grand">
      <x/>
    </i>
  </colItems>
  <dataFields count="1">
    <dataField name="Sum of DAK Non Fisik" fld="7" baseField="0" baseItem="0" numFmtId="164"/>
  </dataFields>
  <formats count="1">
    <format dxfId="20">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95E50F-C2DA-4CEC-8E6F-4FBAB96519A7}" name="PivotTable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2"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items count="13">
        <item x="6"/>
        <item x="4"/>
        <item x="11"/>
        <item x="7"/>
        <item x="10"/>
        <item x="2"/>
        <item x="9"/>
        <item x="8"/>
        <item x="1"/>
        <item x="5"/>
        <item x="3"/>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47"/>
    </i>
    <i>
      <x v="48"/>
    </i>
    <i>
      <x v="50"/>
    </i>
    <i>
      <x v="56"/>
    </i>
    <i>
      <x v="57"/>
    </i>
    <i>
      <x v="58"/>
    </i>
    <i>
      <x v="59"/>
    </i>
    <i t="grand">
      <x/>
    </i>
  </rowItems>
  <colFields count="1">
    <field x="0"/>
  </colFields>
  <colItems count="4">
    <i>
      <x/>
    </i>
    <i>
      <x v="1"/>
    </i>
    <i>
      <x v="2"/>
    </i>
    <i t="grand">
      <x/>
    </i>
  </colItems>
  <dataFields count="1">
    <dataField name="Sum of DAU" fld="8" baseField="0" baseItem="0" numFmtId="164"/>
  </dataFields>
  <formats count="1">
    <format dxfId="19">
      <pivotArea outline="0" collapsedLevelsAreSubtotals="1" fieldPosition="0"/>
    </format>
  </format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3">
          <reference field="4294967294" count="1" selected="0">
            <x v="0"/>
          </reference>
          <reference field="0" count="1" selected="0">
            <x v="0"/>
          </reference>
          <reference field="2" count="1" selected="0">
            <x v="27"/>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09E8BF-1FFF-4174-A13E-A286BFA64E73}"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2"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items count="13">
        <item x="6"/>
        <item x="4"/>
        <item x="11"/>
        <item x="7"/>
        <item x="10"/>
        <item x="2"/>
        <item x="9"/>
        <item x="8"/>
        <item x="1"/>
        <item x="5"/>
        <item x="3"/>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47"/>
    </i>
    <i>
      <x v="48"/>
    </i>
    <i>
      <x v="50"/>
    </i>
    <i>
      <x v="56"/>
    </i>
    <i>
      <x v="57"/>
    </i>
    <i>
      <x v="58"/>
    </i>
    <i>
      <x v="59"/>
    </i>
    <i t="grand">
      <x/>
    </i>
  </rowItems>
  <colFields count="1">
    <field x="0"/>
  </colFields>
  <colItems count="4">
    <i>
      <x/>
    </i>
    <i>
      <x v="1"/>
    </i>
    <i>
      <x v="2"/>
    </i>
    <i t="grand">
      <x/>
    </i>
  </colItems>
  <dataFields count="1">
    <dataField name="Sum of DID" fld="9" baseField="0" baseItem="0" numFmtId="164"/>
  </dataFields>
  <formats count="1">
    <format dxfId="18">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FDDEF7-A1F0-48C0-9ACE-654294857B08}"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2"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items count="13">
        <item x="6"/>
        <item x="4"/>
        <item x="11"/>
        <item x="7"/>
        <item x="10"/>
        <item x="2"/>
        <item x="9"/>
        <item x="8"/>
        <item x="1"/>
        <item x="5"/>
        <item x="3"/>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47"/>
    </i>
    <i>
      <x v="48"/>
    </i>
    <i>
      <x v="50"/>
    </i>
    <i>
      <x v="56"/>
    </i>
    <i>
      <x v="57"/>
    </i>
    <i>
      <x v="58"/>
    </i>
    <i>
      <x v="59"/>
    </i>
    <i t="grand">
      <x/>
    </i>
  </rowItems>
  <colFields count="1">
    <field x="0"/>
  </colFields>
  <colItems count="4">
    <i>
      <x/>
    </i>
    <i>
      <x v="1"/>
    </i>
    <i>
      <x v="2"/>
    </i>
    <i t="grand">
      <x/>
    </i>
  </colItems>
  <dataFields count="1">
    <dataField name="Sum of Dana Desa" fld="10" baseField="0" baseItem="0" numFmtId="164"/>
  </dataFields>
  <formats count="2">
    <format dxfId="17">
      <pivotArea outline="0" collapsedLevelsAreSubtotals="1" fieldPosition="0"/>
    </format>
    <format dxfId="16">
      <pivotArea dataOnly="0" labelOnly="1" outline="0" axis="axisValues"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31428A-5A9B-4B6A-A8A9-6CE84B600713}" name="PivotTable1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E3:AI12"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items count="13">
        <item x="6"/>
        <item x="4"/>
        <item x="11"/>
        <item x="7"/>
        <item x="10"/>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dataField="1"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47"/>
    </i>
    <i>
      <x v="48"/>
    </i>
    <i>
      <x v="50"/>
    </i>
    <i>
      <x v="56"/>
    </i>
    <i>
      <x v="57"/>
    </i>
    <i>
      <x v="58"/>
    </i>
    <i>
      <x v="59"/>
    </i>
    <i t="grand">
      <x/>
    </i>
  </rowItems>
  <colFields count="1">
    <field x="0"/>
  </colFields>
  <colItems count="4">
    <i>
      <x/>
    </i>
    <i>
      <x v="1"/>
    </i>
    <i>
      <x v="2"/>
    </i>
    <i t="grand">
      <x/>
    </i>
  </colItems>
  <dataFields count="1">
    <dataField name="Sum of DBH SDA Panas Bumi" fld="17" baseField="0" baseItem="0"/>
  </dataFields>
  <formats count="1">
    <format dxfId="8">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25A062-3934-4028-9B2A-464470FB54B7}" name="PivotTable8"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3:O12"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x="0"/>
        <item h="1" x="1"/>
        <item t="default"/>
      </items>
    </pivotField>
    <pivotField axis="axisRow" showAll="0">
      <items count="61">
        <item m="1" x="51"/>
        <item m="1" x="39"/>
        <item m="1" x="31"/>
        <item m="1" x="34"/>
        <item m="1" x="27"/>
        <item m="1" x="43"/>
        <item m="1" x="16"/>
        <item m="1" x="28"/>
        <item m="1" x="46"/>
        <item m="1" x="29"/>
        <item m="1" x="21"/>
        <item m="1" x="25"/>
        <item m="1" x="22"/>
        <item m="1" x="20"/>
        <item m="1" x="37"/>
        <item m="1" x="17"/>
        <item m="1" x="26"/>
        <item m="1" x="56"/>
        <item m="1" x="14"/>
        <item m="1" x="58"/>
        <item m="1" x="38"/>
        <item m="1" x="53"/>
        <item m="1" x="18"/>
        <item m="1" x="35"/>
        <item m="1" x="33"/>
        <item m="1" x="50"/>
        <item m="1" x="59"/>
        <item m="1" x="36"/>
        <item m="1" x="23"/>
        <item m="1" x="40"/>
        <item m="1" x="44"/>
        <item m="1" x="55"/>
        <item m="1" x="42"/>
        <item m="1" x="41"/>
        <item m="1" x="49"/>
        <item m="1" x="19"/>
        <item m="1" x="15"/>
        <item m="1" x="48"/>
        <item m="1" x="45"/>
        <item m="1" x="13"/>
        <item m="1" x="47"/>
        <item m="1" x="57"/>
        <item m="1" x="24"/>
        <item m="1" x="12"/>
        <item m="1" x="54"/>
        <item m="1" x="30"/>
        <item m="1" x="52"/>
        <item x="9"/>
        <item x="10"/>
        <item m="1" x="32"/>
        <item x="0"/>
        <item x="1"/>
        <item x="2"/>
        <item x="3"/>
        <item x="4"/>
        <item x="5"/>
        <item x="6"/>
        <item x="7"/>
        <item x="8"/>
        <item x="11"/>
        <item t="default"/>
      </items>
    </pivotField>
    <pivotField showAll="0">
      <items count="13">
        <item x="6"/>
        <item x="4"/>
        <item x="11"/>
        <item x="7"/>
        <item x="10"/>
        <item x="2"/>
        <item x="9"/>
        <item x="8"/>
        <item x="1"/>
        <item x="5"/>
        <item x="3"/>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8">
    <i>
      <x v="47"/>
    </i>
    <i>
      <x v="48"/>
    </i>
    <i>
      <x v="50"/>
    </i>
    <i>
      <x v="56"/>
    </i>
    <i>
      <x v="57"/>
    </i>
    <i>
      <x v="58"/>
    </i>
    <i>
      <x v="59"/>
    </i>
    <i t="grand">
      <x/>
    </i>
  </rowItems>
  <colFields count="1">
    <field x="0"/>
  </colFields>
  <colItems count="4">
    <i>
      <x/>
    </i>
    <i>
      <x v="1"/>
    </i>
    <i>
      <x v="2"/>
    </i>
    <i t="grand">
      <x/>
    </i>
  </colItems>
  <dataFields count="1">
    <dataField name="Sum of DBH SDA Migas" fld="13" baseField="0" baseItem="0"/>
  </dataFields>
  <formats count="1">
    <format dxfId="9">
      <pivotArea outline="0" collapsedLevelsAreSubtotals="1" fieldPosition="0"/>
    </format>
  </formats>
  <chartFormats count="4">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2" count="1" selected="0">
            <x v="3"/>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erah_Pemilihan" xr10:uid="{5EE628EE-B55D-4AEF-8263-0704ED1A5296}" sourceName="Daerah Pemilihan">
  <pivotTables>
    <pivotTable tabId="11" name="PivotTable2"/>
    <pivotTable tabId="9" name="PivotTable4"/>
    <pivotTable tabId="10" name="PivotTable3"/>
    <pivotTable tabId="6" name="PivotTable4"/>
    <pivotTable tabId="7" name="PivotTable5"/>
    <pivotTable tabId="5" name="PivotTable3"/>
    <pivotTable tabId="3" name="PivotTable5"/>
    <pivotTable tabId="4" name="PivotTable6"/>
    <pivotTable tabId="7" name="PivotTable7"/>
    <pivotTable tabId="7" name="PivotTable8"/>
    <pivotTable tabId="7" name="PivotTable9"/>
    <pivotTable tabId="7" name="PivotTable10"/>
    <pivotTable tabId="7" name="PivotTable11"/>
    <pivotTable tabId="7" name="PivotTable12"/>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s>
  <data>
    <tabular pivotCacheId="1508825348">
      <items count="13">
        <i x="0" s="1"/>
        <i x="1"/>
        <i x="11" nd="1"/>
        <i x="5" nd="1"/>
        <i x="12" nd="1"/>
        <i x="2" nd="1"/>
        <i x="6" nd="1"/>
        <i x="7" nd="1"/>
        <i x="3" nd="1"/>
        <i x="8" nd="1"/>
        <i x="10" nd="1"/>
        <i x="9" nd="1"/>
        <i x="4"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dang" xr10:uid="{85F0DADE-BD5D-4D75-AD54-C924296E3F4B}" sourceName="Bidang">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s>
  <data>
    <tabular pivotCacheId="1508825348">
      <items count="12">
        <i x="6" s="1"/>
        <i x="4" s="1"/>
        <i x="11" s="1"/>
        <i x="7" s="1"/>
        <i x="10" s="1"/>
        <i x="2" s="1"/>
        <i x="9" s="1"/>
        <i x="8" s="1"/>
        <i x="1" s="1"/>
        <i x="5"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4026A911-242B-44EC-A7EB-08B05D28AE4C}" sourceName="Tahun">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s>
  <data>
    <tabular pivotCacheId="15088253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erah Pemilihan" xr10:uid="{48AAF3A9-8F1C-4907-9E5F-9A80B8650D3B}" cache="Slicer_Daerah_Pemilihan" caption="Daerah Pemilihan" style="SlicerStyleLight4" rowHeight="241300"/>
  <slicer name="Bidang" xr10:uid="{82A57F0C-C712-460D-A521-0C0A17B1D6F6}" cache="Slicer_Bidang" caption="Bidang" rowHeight="241300"/>
  <slicer name="Tahun" xr10:uid="{BC3BD9C0-8732-424E-92E0-13B6D82FC0CE}" cache="Slicer_Tahun" caption="Tahu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7A8104-4080-420C-88D9-8F580A687A58}" name="Riau" displayName="Riau" ref="A1:AI433" totalsRowShown="0" headerRowDxfId="56" dataDxfId="55" headerRowCellStyle="Comma" dataCellStyle="Comma">
  <autoFilter ref="A1:AI433" xr:uid="{032511A6-0B26-4EAE-8EDC-F4B02C704E0D}"/>
  <tableColumns count="35">
    <tableColumn id="1" xr3:uid="{8C691686-EF66-4053-969B-DF5C60539707}" name="Tahun" dataDxfId="54" dataCellStyle="Comma"/>
    <tableColumn id="2" xr3:uid="{4DA588A7-DF71-4E7C-83A7-BA5521C8196C}" name="Daerah Pemilihan" dataDxfId="53" dataCellStyle="Comma"/>
    <tableColumn id="3" xr3:uid="{D54C0D10-DC2F-4948-9CC7-8A2AE37A5B97}" name="Nama Daerah" dataDxfId="52" dataCellStyle="Comma"/>
    <tableColumn id="4" xr3:uid="{68A10EC7-8B27-4713-ABD1-D1369CA7F16A}" name="Bidang" dataDxfId="51" dataCellStyle="Comma"/>
    <tableColumn id="5" xr3:uid="{A7479874-5843-4A07-8A7B-A58DC69092C3}" name="DAK Fisik Reguler" dataDxfId="50" dataCellStyle="Comma"/>
    <tableColumn id="6" xr3:uid="{52ADAE8D-FFAD-4E7C-8A65-AFDF75B0E4D3}" name="DAK Fisik Penugasan" dataDxfId="49" dataCellStyle="Comma"/>
    <tableColumn id="7" xr3:uid="{93667917-5EC9-4D6E-845A-7C67A6D988E0}" name="DAK Fisik Afirmasi" dataDxfId="48" dataCellStyle="Comma"/>
    <tableColumn id="8" xr3:uid="{7FBE1236-C05C-4021-A3CE-AF2C830E855F}" name="DAK Non Fisik" dataDxfId="47" dataCellStyle="Comma"/>
    <tableColumn id="9" xr3:uid="{04D48674-9F86-4BFD-A060-E0C5F06B26C4}" name="DAU" dataDxfId="46" dataCellStyle="Comma"/>
    <tableColumn id="10" xr3:uid="{D77D5E0C-AFEB-4F19-965A-18692EEF40F1}" name="DID" dataDxfId="45" dataCellStyle="Comma"/>
    <tableColumn id="11" xr3:uid="{4E448F1B-2A59-4C93-A761-A3CEAFBAE039}" name="Dana Desa" dataDxfId="44" dataCellStyle="Comma"/>
    <tableColumn id="12" xr3:uid="{4DD6069E-D117-454A-A2BB-C599FA388538}" name="DBH PPh" dataDxfId="43" dataCellStyle="Comma"/>
    <tableColumn id="13" xr3:uid="{FBA90FB3-FDE0-42EB-912F-1F1CE965942C}" name="DBH PBB" dataDxfId="42" dataCellStyle="Comma"/>
    <tableColumn id="14" xr3:uid="{58D2B1A3-FFBC-4B96-BDF6-2447CE3C4580}" name="DBH SDA Migas" dataDxfId="41" dataCellStyle="Comma"/>
    <tableColumn id="15" xr3:uid="{03855E66-F410-4670-A4E6-50BAB104127F}" name="DBH SDA Minerba" dataDxfId="40" dataCellStyle="Comma"/>
    <tableColumn id="16" xr3:uid="{DD75722B-25D5-459D-9715-804D5820A693}" name="DBH SDA Kehutanan" dataDxfId="39" dataCellStyle="Comma"/>
    <tableColumn id="17" xr3:uid="{58107161-8310-4AC8-B806-0D2F19C3AD43}" name="DBH SDA Perikanan" dataDxfId="38" dataCellStyle="Comma"/>
    <tableColumn id="18" xr3:uid="{78C3DEF1-800B-473F-AD97-782DD97D3247}" name="DBH SDA Panas Bumi" dataDxfId="37" dataCellStyle="Comma"/>
    <tableColumn id="19" xr3:uid="{0145AF31-8700-4F11-B461-DC6C4746309E}" name="IPM (%)" dataDxfId="36" dataCellStyle="Comma"/>
    <tableColumn id="20" xr3:uid="{97F9D2FD-C3D6-463B-B07E-61930D0BAE58}" name="UHH (thn)" dataDxfId="35" dataCellStyle="Comma"/>
    <tableColumn id="21" xr3:uid="{42362E3F-38F8-4EB4-8410-F0A89BA14936}" name="HLS (thn)" dataDxfId="34" dataCellStyle="Comma"/>
    <tableColumn id="22" xr3:uid="{D7DFE82D-741B-4884-8A9A-356E164C073F}" name="RLS (thn)" dataDxfId="33" dataCellStyle="Comma"/>
    <tableColumn id="23" xr3:uid="{763F7910-C7AF-4044-ABB6-DC7195BEE933}" name="Pengeluaran per Kapita (Rp 000)" dataDxfId="32" dataCellStyle="Comma"/>
    <tableColumn id="24" xr3:uid="{E25B5614-607A-4332-8331-F9F658049372}" name="TPT (%)" dataDxfId="31" dataCellStyle="Comma"/>
    <tableColumn id="25" xr3:uid="{056FE4AD-4D82-47D5-A9EC-F61B1C34F9A6}" name="TPAK (%)" dataDxfId="30" dataCellStyle="Comma"/>
    <tableColumn id="26" xr3:uid="{72DECF6B-5901-410B-9147-04439EA0B611}" name="Jml. Pend. Miskin (juta jiwa)" dataDxfId="29" dataCellStyle="Comma"/>
    <tableColumn id="27" xr3:uid="{D9FFD548-476A-4646-87BF-E745717A1B08}" name="% Pend. Miskin" dataDxfId="28" dataCellStyle="Comma"/>
    <tableColumn id="28" xr3:uid="{C7B82E01-6183-4D1B-B3B8-5F0D3FCEC5C2}" name="APK PAUD" dataDxfId="27" dataCellStyle="Comma"/>
    <tableColumn id="29" xr3:uid="{8C9B9464-8D88-44FF-94F7-EB64D28AB039}" name="APK SD" dataDxfId="26" dataCellStyle="Comma"/>
    <tableColumn id="30" xr3:uid="{870BD326-6EA5-4564-942E-2CF3182F6521}" name="APK SMP" dataDxfId="25" dataCellStyle="Comma"/>
    <tableColumn id="31" xr3:uid="{5DAC6872-6B81-4CBA-B801-967F7E4F7CC5}" name="APK SMA" dataDxfId="24" dataCellStyle="Comma"/>
    <tableColumn id="33" xr3:uid="{E0E31E6A-6D31-4D6D-876C-833C3628AF3F}" name="APM SD2" dataDxfId="3" dataCellStyle="Comma"/>
    <tableColumn id="34" xr3:uid="{85513E1F-F4E9-4C8B-B96E-8D2F603D1674}" name="APM SMP" dataDxfId="2" dataCellStyle="Comma"/>
    <tableColumn id="35" xr3:uid="{576D87B1-7892-4FAC-B8C1-0C669A889DB2}" name="APM SMA" dataDxfId="1" dataCellStyle="Comma"/>
    <tableColumn id="36" xr3:uid="{7D089FB5-7A0F-4479-A2C0-468FC1B2D170}" name="DBH CHT" dataDxfId="0" dataCellStyle="Comma"/>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7.xml"/><Relationship Id="rId7" Type="http://schemas.openxmlformats.org/officeDocument/2006/relationships/printerSettings" Target="../printerSettings/printerSettings2.bin"/><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ivotTable" Target="../pivotTables/pivotTable20.xml"/><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23.xml"/><Relationship Id="rId2" Type="http://schemas.openxmlformats.org/officeDocument/2006/relationships/pivotTable" Target="../pivotTables/pivotTable22.xml"/><Relationship Id="rId1" Type="http://schemas.openxmlformats.org/officeDocument/2006/relationships/pivotTable" Target="../pivotTables/pivotTable21.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4.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07720-F2B9-48F6-8336-385FDC4F00DE}">
  <dimension ref="A1:C543"/>
  <sheetViews>
    <sheetView showGridLines="0" topLeftCell="A79" workbookViewId="0">
      <selection activeCell="A81" sqref="A81:B92"/>
    </sheetView>
  </sheetViews>
  <sheetFormatPr defaultRowHeight="15" x14ac:dyDescent="0.25"/>
  <cols>
    <col min="1" max="1" width="14.5703125" bestFit="1" customWidth="1"/>
    <col min="2" max="2" width="28" bestFit="1" customWidth="1"/>
    <col min="3" max="3" width="22.140625" bestFit="1" customWidth="1"/>
  </cols>
  <sheetData>
    <row r="1" spans="1:3" x14ac:dyDescent="0.25">
      <c r="A1" s="1" t="s">
        <v>0</v>
      </c>
      <c r="B1" s="1" t="s">
        <v>2</v>
      </c>
      <c r="C1" s="1" t="s">
        <v>1</v>
      </c>
    </row>
    <row r="2" spans="1:3" x14ac:dyDescent="0.25">
      <c r="A2" s="1"/>
      <c r="B2" s="1" t="s">
        <v>4</v>
      </c>
      <c r="C2" s="1" t="s">
        <v>3</v>
      </c>
    </row>
    <row r="3" spans="1:3" x14ac:dyDescent="0.25">
      <c r="A3" s="1" t="s">
        <v>5</v>
      </c>
      <c r="B3" s="1" t="s">
        <v>6</v>
      </c>
      <c r="C3" s="1" t="s">
        <v>3</v>
      </c>
    </row>
    <row r="4" spans="1:3" x14ac:dyDescent="0.25">
      <c r="A4" s="1" t="s">
        <v>5</v>
      </c>
      <c r="B4" s="1" t="s">
        <v>7</v>
      </c>
      <c r="C4" s="1" t="s">
        <v>3</v>
      </c>
    </row>
    <row r="5" spans="1:3" x14ac:dyDescent="0.25">
      <c r="A5" s="1" t="s">
        <v>5</v>
      </c>
      <c r="B5" s="1" t="s">
        <v>8</v>
      </c>
      <c r="C5" s="1" t="s">
        <v>3</v>
      </c>
    </row>
    <row r="6" spans="1:3" x14ac:dyDescent="0.25">
      <c r="A6" s="1" t="s">
        <v>5</v>
      </c>
      <c r="B6" s="1" t="s">
        <v>9</v>
      </c>
      <c r="C6" s="1" t="s">
        <v>3</v>
      </c>
    </row>
    <row r="7" spans="1:3" x14ac:dyDescent="0.25">
      <c r="A7" s="1" t="s">
        <v>10</v>
      </c>
      <c r="B7" s="1" t="s">
        <v>11</v>
      </c>
      <c r="C7" s="1" t="s">
        <v>3</v>
      </c>
    </row>
    <row r="8" spans="1:3" x14ac:dyDescent="0.25">
      <c r="A8" s="1" t="s">
        <v>5</v>
      </c>
      <c r="B8" s="1" t="s">
        <v>12</v>
      </c>
      <c r="C8" s="1" t="s">
        <v>3</v>
      </c>
    </row>
    <row r="9" spans="1:3" x14ac:dyDescent="0.25">
      <c r="A9" s="1" t="s">
        <v>10</v>
      </c>
      <c r="B9" s="1" t="s">
        <v>13</v>
      </c>
      <c r="C9" s="1" t="s">
        <v>3</v>
      </c>
    </row>
    <row r="10" spans="1:3" x14ac:dyDescent="0.25">
      <c r="A10" s="1" t="s">
        <v>10</v>
      </c>
      <c r="B10" s="1" t="s">
        <v>14</v>
      </c>
      <c r="C10" s="1" t="s">
        <v>3</v>
      </c>
    </row>
    <row r="11" spans="1:3" x14ac:dyDescent="0.25">
      <c r="A11" s="1" t="s">
        <v>10</v>
      </c>
      <c r="B11" s="1" t="s">
        <v>15</v>
      </c>
      <c r="C11" s="1" t="s">
        <v>3</v>
      </c>
    </row>
    <row r="12" spans="1:3" x14ac:dyDescent="0.25">
      <c r="A12" s="1" t="s">
        <v>5</v>
      </c>
      <c r="B12" s="1" t="s">
        <v>16</v>
      </c>
      <c r="C12" s="1" t="s">
        <v>3</v>
      </c>
    </row>
    <row r="13" spans="1:3" x14ac:dyDescent="0.25">
      <c r="A13" s="1" t="s">
        <v>5</v>
      </c>
      <c r="B13" s="1" t="s">
        <v>17</v>
      </c>
      <c r="C13" s="1" t="s">
        <v>3</v>
      </c>
    </row>
    <row r="14" spans="1:3" x14ac:dyDescent="0.25">
      <c r="A14" s="1" t="s">
        <v>5</v>
      </c>
      <c r="B14" s="1" t="s">
        <v>18</v>
      </c>
      <c r="C14" s="1" t="s">
        <v>3</v>
      </c>
    </row>
    <row r="15" spans="1:3" x14ac:dyDescent="0.25">
      <c r="A15" s="1" t="s">
        <v>5</v>
      </c>
      <c r="B15" s="1" t="s">
        <v>19</v>
      </c>
      <c r="C15" s="1" t="s">
        <v>3</v>
      </c>
    </row>
    <row r="16" spans="1:3" x14ac:dyDescent="0.25">
      <c r="A16" s="1" t="s">
        <v>10</v>
      </c>
      <c r="B16" s="1" t="s">
        <v>20</v>
      </c>
      <c r="C16" s="1" t="s">
        <v>3</v>
      </c>
    </row>
    <row r="17" spans="1:3" x14ac:dyDescent="0.25">
      <c r="A17" s="1" t="s">
        <v>10</v>
      </c>
      <c r="B17" s="1" t="s">
        <v>21</v>
      </c>
      <c r="C17" s="1" t="s">
        <v>3</v>
      </c>
    </row>
    <row r="18" spans="1:3" x14ac:dyDescent="0.25">
      <c r="A18" s="1" t="s">
        <v>5</v>
      </c>
      <c r="B18" s="1" t="s">
        <v>22</v>
      </c>
      <c r="C18" s="1" t="s">
        <v>3</v>
      </c>
    </row>
    <row r="19" spans="1:3" x14ac:dyDescent="0.25">
      <c r="A19" s="1" t="s">
        <v>5</v>
      </c>
      <c r="B19" s="1" t="s">
        <v>23</v>
      </c>
      <c r="C19" s="1" t="s">
        <v>3</v>
      </c>
    </row>
    <row r="20" spans="1:3" x14ac:dyDescent="0.25">
      <c r="A20" s="1" t="s">
        <v>5</v>
      </c>
      <c r="B20" s="1" t="s">
        <v>24</v>
      </c>
      <c r="C20" s="1" t="s">
        <v>3</v>
      </c>
    </row>
    <row r="21" spans="1:3" x14ac:dyDescent="0.25">
      <c r="A21" s="1" t="s">
        <v>5</v>
      </c>
      <c r="B21" s="1" t="s">
        <v>25</v>
      </c>
      <c r="C21" s="1" t="s">
        <v>3</v>
      </c>
    </row>
    <row r="22" spans="1:3" x14ac:dyDescent="0.25">
      <c r="A22" s="1" t="s">
        <v>10</v>
      </c>
      <c r="B22" s="1" t="s">
        <v>26</v>
      </c>
      <c r="C22" s="1" t="s">
        <v>3</v>
      </c>
    </row>
    <row r="23" spans="1:3" x14ac:dyDescent="0.25">
      <c r="A23" s="1" t="s">
        <v>10</v>
      </c>
      <c r="B23" s="1" t="s">
        <v>27</v>
      </c>
      <c r="C23" s="1" t="s">
        <v>3</v>
      </c>
    </row>
    <row r="24" spans="1:3" x14ac:dyDescent="0.25">
      <c r="A24" s="1" t="s">
        <v>5</v>
      </c>
      <c r="B24" s="1" t="s">
        <v>28</v>
      </c>
      <c r="C24" s="1" t="s">
        <v>3</v>
      </c>
    </row>
    <row r="25" spans="1:3" x14ac:dyDescent="0.25">
      <c r="A25" s="1" t="s">
        <v>5</v>
      </c>
      <c r="B25" s="1" t="s">
        <v>29</v>
      </c>
      <c r="C25" s="1" t="s">
        <v>3</v>
      </c>
    </row>
    <row r="26" spans="1:3" x14ac:dyDescent="0.25">
      <c r="A26" s="1"/>
      <c r="B26" s="1" t="s">
        <v>31</v>
      </c>
      <c r="C26" s="1" t="s">
        <v>30</v>
      </c>
    </row>
    <row r="27" spans="1:3" x14ac:dyDescent="0.25">
      <c r="A27" s="1" t="s">
        <v>32</v>
      </c>
      <c r="B27" s="1" t="s">
        <v>33</v>
      </c>
      <c r="C27" s="1" t="s">
        <v>30</v>
      </c>
    </row>
    <row r="28" spans="1:3" x14ac:dyDescent="0.25">
      <c r="A28" s="1" t="s">
        <v>32</v>
      </c>
      <c r="B28" s="1" t="s">
        <v>34</v>
      </c>
      <c r="C28" s="1" t="s">
        <v>30</v>
      </c>
    </row>
    <row r="29" spans="1:3" x14ac:dyDescent="0.25">
      <c r="A29" s="1" t="s">
        <v>35</v>
      </c>
      <c r="B29" s="1" t="s">
        <v>36</v>
      </c>
      <c r="C29" s="1" t="s">
        <v>30</v>
      </c>
    </row>
    <row r="30" spans="1:3" x14ac:dyDescent="0.25">
      <c r="A30" s="1" t="s">
        <v>32</v>
      </c>
      <c r="B30" s="1" t="s">
        <v>37</v>
      </c>
      <c r="C30" s="1" t="s">
        <v>30</v>
      </c>
    </row>
    <row r="31" spans="1:3" x14ac:dyDescent="0.25">
      <c r="A31" s="1" t="s">
        <v>38</v>
      </c>
      <c r="B31" s="1" t="s">
        <v>39</v>
      </c>
      <c r="C31" s="1" t="s">
        <v>30</v>
      </c>
    </row>
    <row r="32" spans="1:3" x14ac:dyDescent="0.25">
      <c r="A32" s="1" t="s">
        <v>32</v>
      </c>
      <c r="B32" s="1" t="s">
        <v>40</v>
      </c>
      <c r="C32" s="1" t="s">
        <v>30</v>
      </c>
    </row>
    <row r="33" spans="1:3" x14ac:dyDescent="0.25">
      <c r="A33" s="1" t="s">
        <v>38</v>
      </c>
      <c r="B33" s="1" t="s">
        <v>41</v>
      </c>
      <c r="C33" s="1" t="s">
        <v>30</v>
      </c>
    </row>
    <row r="34" spans="1:3" x14ac:dyDescent="0.25">
      <c r="A34" s="1" t="s">
        <v>38</v>
      </c>
      <c r="B34" s="1" t="s">
        <v>42</v>
      </c>
      <c r="C34" s="1" t="s">
        <v>30</v>
      </c>
    </row>
    <row r="35" spans="1:3" x14ac:dyDescent="0.25">
      <c r="A35" s="1" t="s">
        <v>32</v>
      </c>
      <c r="B35" s="1" t="s">
        <v>43</v>
      </c>
      <c r="C35" s="1" t="s">
        <v>30</v>
      </c>
    </row>
    <row r="36" spans="1:3" x14ac:dyDescent="0.25">
      <c r="A36" s="1" t="s">
        <v>38</v>
      </c>
      <c r="B36" s="1" t="s">
        <v>44</v>
      </c>
      <c r="C36" s="1" t="s">
        <v>30</v>
      </c>
    </row>
    <row r="37" spans="1:3" x14ac:dyDescent="0.25">
      <c r="A37" s="1" t="s">
        <v>38</v>
      </c>
      <c r="B37" s="1" t="s">
        <v>45</v>
      </c>
      <c r="C37" s="1" t="s">
        <v>30</v>
      </c>
    </row>
    <row r="38" spans="1:3" x14ac:dyDescent="0.25">
      <c r="A38" s="1" t="s">
        <v>38</v>
      </c>
      <c r="B38" s="1" t="s">
        <v>46</v>
      </c>
      <c r="C38" s="1" t="s">
        <v>30</v>
      </c>
    </row>
    <row r="39" spans="1:3" x14ac:dyDescent="0.25">
      <c r="A39" s="1" t="s">
        <v>38</v>
      </c>
      <c r="B39" s="1" t="s">
        <v>47</v>
      </c>
      <c r="C39" s="1" t="s">
        <v>30</v>
      </c>
    </row>
    <row r="40" spans="1:3" x14ac:dyDescent="0.25">
      <c r="A40" s="1" t="s">
        <v>32</v>
      </c>
      <c r="B40" s="1" t="s">
        <v>48</v>
      </c>
      <c r="C40" s="1" t="s">
        <v>30</v>
      </c>
    </row>
    <row r="41" spans="1:3" x14ac:dyDescent="0.25">
      <c r="A41" s="1" t="s">
        <v>35</v>
      </c>
      <c r="B41" s="1" t="s">
        <v>49</v>
      </c>
      <c r="C41" s="1" t="s">
        <v>30</v>
      </c>
    </row>
    <row r="42" spans="1:3" x14ac:dyDescent="0.25">
      <c r="A42" s="1" t="s">
        <v>32</v>
      </c>
      <c r="B42" s="1" t="s">
        <v>50</v>
      </c>
      <c r="C42" s="1" t="s">
        <v>30</v>
      </c>
    </row>
    <row r="43" spans="1:3" x14ac:dyDescent="0.25">
      <c r="A43" s="1" t="s">
        <v>38</v>
      </c>
      <c r="B43" s="1" t="s">
        <v>51</v>
      </c>
      <c r="C43" s="1" t="s">
        <v>30</v>
      </c>
    </row>
    <row r="44" spans="1:3" x14ac:dyDescent="0.25">
      <c r="A44" s="1" t="s">
        <v>32</v>
      </c>
      <c r="B44" s="1" t="s">
        <v>52</v>
      </c>
      <c r="C44" s="1" t="s">
        <v>30</v>
      </c>
    </row>
    <row r="45" spans="1:3" x14ac:dyDescent="0.25">
      <c r="A45" s="1" t="s">
        <v>35</v>
      </c>
      <c r="B45" s="1" t="s">
        <v>53</v>
      </c>
      <c r="C45" s="1" t="s">
        <v>30</v>
      </c>
    </row>
    <row r="46" spans="1:3" x14ac:dyDescent="0.25">
      <c r="A46" s="1" t="s">
        <v>38</v>
      </c>
      <c r="B46" s="1" t="s">
        <v>54</v>
      </c>
      <c r="C46" s="1" t="s">
        <v>30</v>
      </c>
    </row>
    <row r="47" spans="1:3" x14ac:dyDescent="0.25">
      <c r="A47" s="1" t="s">
        <v>32</v>
      </c>
      <c r="B47" s="1" t="s">
        <v>55</v>
      </c>
      <c r="C47" s="1" t="s">
        <v>30</v>
      </c>
    </row>
    <row r="48" spans="1:3" x14ac:dyDescent="0.25">
      <c r="A48" s="1" t="s">
        <v>38</v>
      </c>
      <c r="B48" s="1" t="s">
        <v>56</v>
      </c>
      <c r="C48" s="1" t="s">
        <v>30</v>
      </c>
    </row>
    <row r="49" spans="1:3" x14ac:dyDescent="0.25">
      <c r="A49" s="1" t="s">
        <v>38</v>
      </c>
      <c r="B49" s="1" t="s">
        <v>57</v>
      </c>
      <c r="C49" s="1" t="s">
        <v>30</v>
      </c>
    </row>
    <row r="50" spans="1:3" x14ac:dyDescent="0.25">
      <c r="A50" s="1" t="s">
        <v>35</v>
      </c>
      <c r="B50" s="1" t="s">
        <v>58</v>
      </c>
      <c r="C50" s="1" t="s">
        <v>30</v>
      </c>
    </row>
    <row r="51" spans="1:3" x14ac:dyDescent="0.25">
      <c r="A51" s="1" t="s">
        <v>38</v>
      </c>
      <c r="B51" s="1" t="s">
        <v>59</v>
      </c>
      <c r="C51" s="1" t="s">
        <v>30</v>
      </c>
    </row>
    <row r="52" spans="1:3" x14ac:dyDescent="0.25">
      <c r="A52" s="1" t="s">
        <v>32</v>
      </c>
      <c r="B52" s="1" t="s">
        <v>60</v>
      </c>
      <c r="C52" s="1" t="s">
        <v>30</v>
      </c>
    </row>
    <row r="53" spans="1:3" x14ac:dyDescent="0.25">
      <c r="A53" s="1" t="s">
        <v>38</v>
      </c>
      <c r="B53" s="1" t="s">
        <v>61</v>
      </c>
      <c r="C53" s="1" t="s">
        <v>30</v>
      </c>
    </row>
    <row r="54" spans="1:3" x14ac:dyDescent="0.25">
      <c r="A54" s="1" t="s">
        <v>38</v>
      </c>
      <c r="B54" s="1" t="s">
        <v>62</v>
      </c>
      <c r="C54" s="1" t="s">
        <v>30</v>
      </c>
    </row>
    <row r="55" spans="1:3" x14ac:dyDescent="0.25">
      <c r="A55" s="1" t="s">
        <v>38</v>
      </c>
      <c r="B55" s="1" t="s">
        <v>63</v>
      </c>
      <c r="C55" s="1" t="s">
        <v>30</v>
      </c>
    </row>
    <row r="56" spans="1:3" x14ac:dyDescent="0.25">
      <c r="A56" s="1" t="s">
        <v>38</v>
      </c>
      <c r="B56" s="1" t="s">
        <v>64</v>
      </c>
      <c r="C56" s="1" t="s">
        <v>30</v>
      </c>
    </row>
    <row r="57" spans="1:3" x14ac:dyDescent="0.25">
      <c r="A57" s="1" t="s">
        <v>38</v>
      </c>
      <c r="B57" s="1" t="s">
        <v>65</v>
      </c>
      <c r="C57" s="1" t="s">
        <v>30</v>
      </c>
    </row>
    <row r="58" spans="1:3" x14ac:dyDescent="0.25">
      <c r="A58" s="1" t="s">
        <v>38</v>
      </c>
      <c r="B58" s="1" t="s">
        <v>66</v>
      </c>
      <c r="C58" s="1" t="s">
        <v>30</v>
      </c>
    </row>
    <row r="59" spans="1:3" x14ac:dyDescent="0.25">
      <c r="A59" s="1" t="s">
        <v>38</v>
      </c>
      <c r="B59" s="1" t="s">
        <v>67</v>
      </c>
      <c r="C59" s="1" t="s">
        <v>30</v>
      </c>
    </row>
    <row r="60" spans="1:3" x14ac:dyDescent="0.25">
      <c r="A60" s="1"/>
      <c r="B60" s="1" t="s">
        <v>69</v>
      </c>
      <c r="C60" s="1" t="s">
        <v>68</v>
      </c>
    </row>
    <row r="61" spans="1:3" x14ac:dyDescent="0.25">
      <c r="A61" s="1" t="s">
        <v>70</v>
      </c>
      <c r="B61" s="1" t="s">
        <v>71</v>
      </c>
      <c r="C61" s="1" t="s">
        <v>68</v>
      </c>
    </row>
    <row r="62" spans="1:3" x14ac:dyDescent="0.25">
      <c r="A62" s="1" t="s">
        <v>70</v>
      </c>
      <c r="B62" s="1" t="s">
        <v>72</v>
      </c>
      <c r="C62" s="1" t="s">
        <v>68</v>
      </c>
    </row>
    <row r="63" spans="1:3" x14ac:dyDescent="0.25">
      <c r="A63" s="1" t="s">
        <v>73</v>
      </c>
      <c r="B63" s="1" t="s">
        <v>74</v>
      </c>
      <c r="C63" s="1" t="s">
        <v>68</v>
      </c>
    </row>
    <row r="64" spans="1:3" x14ac:dyDescent="0.25">
      <c r="A64" s="1" t="s">
        <v>70</v>
      </c>
      <c r="B64" s="1" t="s">
        <v>75</v>
      </c>
      <c r="C64" s="1" t="s">
        <v>68</v>
      </c>
    </row>
    <row r="65" spans="1:3" x14ac:dyDescent="0.25">
      <c r="A65" s="1" t="s">
        <v>70</v>
      </c>
      <c r="B65" s="1" t="s">
        <v>76</v>
      </c>
      <c r="C65" s="1" t="s">
        <v>68</v>
      </c>
    </row>
    <row r="66" spans="1:3" x14ac:dyDescent="0.25">
      <c r="A66" s="1" t="s">
        <v>73</v>
      </c>
      <c r="B66" s="1" t="s">
        <v>77</v>
      </c>
      <c r="C66" s="1" t="s">
        <v>68</v>
      </c>
    </row>
    <row r="67" spans="1:3" x14ac:dyDescent="0.25">
      <c r="A67" s="1" t="s">
        <v>73</v>
      </c>
      <c r="B67" s="1" t="s">
        <v>78</v>
      </c>
      <c r="C67" s="1" t="s">
        <v>68</v>
      </c>
    </row>
    <row r="68" spans="1:3" x14ac:dyDescent="0.25">
      <c r="A68" s="1" t="s">
        <v>73</v>
      </c>
      <c r="B68" s="1" t="s">
        <v>79</v>
      </c>
      <c r="C68" s="1" t="s">
        <v>68</v>
      </c>
    </row>
    <row r="69" spans="1:3" x14ac:dyDescent="0.25">
      <c r="A69" s="1" t="s">
        <v>73</v>
      </c>
      <c r="B69" s="1" t="s">
        <v>80</v>
      </c>
      <c r="C69" s="1" t="s">
        <v>68</v>
      </c>
    </row>
    <row r="70" spans="1:3" x14ac:dyDescent="0.25">
      <c r="A70" s="1" t="s">
        <v>70</v>
      </c>
      <c r="B70" s="1" t="s">
        <v>81</v>
      </c>
      <c r="C70" s="1" t="s">
        <v>68</v>
      </c>
    </row>
    <row r="71" spans="1:3" x14ac:dyDescent="0.25">
      <c r="A71" s="1" t="s">
        <v>73</v>
      </c>
      <c r="B71" s="1" t="s">
        <v>82</v>
      </c>
      <c r="C71" s="1" t="s">
        <v>68</v>
      </c>
    </row>
    <row r="72" spans="1:3" x14ac:dyDescent="0.25">
      <c r="A72" s="1" t="s">
        <v>73</v>
      </c>
      <c r="B72" s="1" t="s">
        <v>83</v>
      </c>
      <c r="C72" s="1" t="s">
        <v>68</v>
      </c>
    </row>
    <row r="73" spans="1:3" x14ac:dyDescent="0.25">
      <c r="A73" s="1" t="s">
        <v>70</v>
      </c>
      <c r="B73" s="1" t="s">
        <v>84</v>
      </c>
      <c r="C73" s="1" t="s">
        <v>68</v>
      </c>
    </row>
    <row r="74" spans="1:3" x14ac:dyDescent="0.25">
      <c r="A74" s="1" t="s">
        <v>73</v>
      </c>
      <c r="B74" s="1" t="s">
        <v>85</v>
      </c>
      <c r="C74" s="1" t="s">
        <v>68</v>
      </c>
    </row>
    <row r="75" spans="1:3" x14ac:dyDescent="0.25">
      <c r="A75" s="1" t="s">
        <v>73</v>
      </c>
      <c r="B75" s="1" t="s">
        <v>86</v>
      </c>
      <c r="C75" s="1" t="s">
        <v>68</v>
      </c>
    </row>
    <row r="76" spans="1:3" x14ac:dyDescent="0.25">
      <c r="A76" s="1" t="s">
        <v>70</v>
      </c>
      <c r="B76" s="1" t="s">
        <v>87</v>
      </c>
      <c r="C76" s="1" t="s">
        <v>68</v>
      </c>
    </row>
    <row r="77" spans="1:3" x14ac:dyDescent="0.25">
      <c r="A77" s="1" t="s">
        <v>70</v>
      </c>
      <c r="B77" s="1" t="s">
        <v>88</v>
      </c>
      <c r="C77" s="1" t="s">
        <v>68</v>
      </c>
    </row>
    <row r="78" spans="1:3" x14ac:dyDescent="0.25">
      <c r="A78" s="1" t="s">
        <v>73</v>
      </c>
      <c r="B78" s="1" t="s">
        <v>89</v>
      </c>
      <c r="C78" s="1" t="s">
        <v>68</v>
      </c>
    </row>
    <row r="79" spans="1:3" x14ac:dyDescent="0.25">
      <c r="A79" s="1" t="s">
        <v>73</v>
      </c>
      <c r="B79" s="1" t="s">
        <v>90</v>
      </c>
      <c r="C79" s="1" t="s">
        <v>68</v>
      </c>
    </row>
    <row r="80" spans="1:3" x14ac:dyDescent="0.25">
      <c r="A80" s="1"/>
      <c r="B80" s="1" t="s">
        <v>92</v>
      </c>
      <c r="C80" s="1" t="s">
        <v>91</v>
      </c>
    </row>
    <row r="81" spans="1:3" x14ac:dyDescent="0.25">
      <c r="A81" s="1" t="s">
        <v>93</v>
      </c>
      <c r="B81" s="1" t="s">
        <v>94</v>
      </c>
      <c r="C81" s="1" t="s">
        <v>91</v>
      </c>
    </row>
    <row r="82" spans="1:3" x14ac:dyDescent="0.25">
      <c r="A82" s="1" t="s">
        <v>95</v>
      </c>
      <c r="B82" s="1" t="s">
        <v>96</v>
      </c>
      <c r="C82" s="1" t="s">
        <v>91</v>
      </c>
    </row>
    <row r="83" spans="1:3" x14ac:dyDescent="0.25">
      <c r="A83" s="1" t="s">
        <v>95</v>
      </c>
      <c r="B83" s="1" t="s">
        <v>97</v>
      </c>
      <c r="C83" s="1" t="s">
        <v>91</v>
      </c>
    </row>
    <row r="84" spans="1:3" x14ac:dyDescent="0.25">
      <c r="A84" s="1" t="s">
        <v>95</v>
      </c>
      <c r="B84" s="1" t="s">
        <v>98</v>
      </c>
      <c r="C84" s="1" t="s">
        <v>91</v>
      </c>
    </row>
    <row r="85" spans="1:3" x14ac:dyDescent="0.25">
      <c r="A85" s="1" t="s">
        <v>95</v>
      </c>
      <c r="B85" s="1" t="s">
        <v>99</v>
      </c>
      <c r="C85" s="1" t="s">
        <v>91</v>
      </c>
    </row>
    <row r="86" spans="1:3" x14ac:dyDescent="0.25">
      <c r="A86" s="1" t="s">
        <v>95</v>
      </c>
      <c r="B86" s="1" t="s">
        <v>100</v>
      </c>
      <c r="C86" s="1" t="s">
        <v>91</v>
      </c>
    </row>
    <row r="87" spans="1:3" x14ac:dyDescent="0.25">
      <c r="A87" s="1" t="s">
        <v>93</v>
      </c>
      <c r="B87" s="1" t="s">
        <v>101</v>
      </c>
      <c r="C87" s="1" t="s">
        <v>91</v>
      </c>
    </row>
    <row r="88" spans="1:3" x14ac:dyDescent="0.25">
      <c r="A88" s="1" t="s">
        <v>93</v>
      </c>
      <c r="B88" s="1" t="s">
        <v>102</v>
      </c>
      <c r="C88" s="1" t="s">
        <v>91</v>
      </c>
    </row>
    <row r="89" spans="1:3" x14ac:dyDescent="0.25">
      <c r="A89" s="1" t="s">
        <v>93</v>
      </c>
      <c r="B89" s="1" t="s">
        <v>103</v>
      </c>
      <c r="C89" s="1" t="s">
        <v>91</v>
      </c>
    </row>
    <row r="90" spans="1:3" x14ac:dyDescent="0.25">
      <c r="A90" s="1" t="s">
        <v>93</v>
      </c>
      <c r="B90" s="1" t="s">
        <v>104</v>
      </c>
      <c r="C90" s="1" t="s">
        <v>91</v>
      </c>
    </row>
    <row r="91" spans="1:3" x14ac:dyDescent="0.25">
      <c r="A91" s="1" t="s">
        <v>93</v>
      </c>
      <c r="B91" s="1" t="s">
        <v>105</v>
      </c>
      <c r="C91" s="1" t="s">
        <v>91</v>
      </c>
    </row>
    <row r="92" spans="1:3" x14ac:dyDescent="0.25">
      <c r="A92" s="1" t="s">
        <v>93</v>
      </c>
      <c r="B92" s="1" t="s">
        <v>106</v>
      </c>
      <c r="C92" s="1" t="s">
        <v>91</v>
      </c>
    </row>
    <row r="93" spans="1:3" x14ac:dyDescent="0.25">
      <c r="A93" s="1"/>
      <c r="B93" s="1" t="s">
        <v>108</v>
      </c>
      <c r="C93" s="1" t="s">
        <v>107</v>
      </c>
    </row>
    <row r="94" spans="1:3" x14ac:dyDescent="0.25">
      <c r="A94" s="1" t="s">
        <v>109</v>
      </c>
      <c r="B94" s="1" t="s">
        <v>110</v>
      </c>
      <c r="C94" s="1" t="s">
        <v>107</v>
      </c>
    </row>
    <row r="95" spans="1:3" x14ac:dyDescent="0.25">
      <c r="A95" s="1" t="s">
        <v>109</v>
      </c>
      <c r="B95" s="1" t="s">
        <v>111</v>
      </c>
      <c r="C95" s="1" t="s">
        <v>107</v>
      </c>
    </row>
    <row r="96" spans="1:3" x14ac:dyDescent="0.25">
      <c r="A96" s="1" t="s">
        <v>109</v>
      </c>
      <c r="B96" s="1" t="s">
        <v>112</v>
      </c>
      <c r="C96" s="1" t="s">
        <v>107</v>
      </c>
    </row>
    <row r="97" spans="1:3" x14ac:dyDescent="0.25">
      <c r="A97" s="1" t="s">
        <v>109</v>
      </c>
      <c r="B97" s="1" t="s">
        <v>113</v>
      </c>
      <c r="C97" s="1" t="s">
        <v>107</v>
      </c>
    </row>
    <row r="98" spans="1:3" x14ac:dyDescent="0.25">
      <c r="A98" s="1" t="s">
        <v>109</v>
      </c>
      <c r="B98" s="1" t="s">
        <v>114</v>
      </c>
      <c r="C98" s="1" t="s">
        <v>107</v>
      </c>
    </row>
    <row r="99" spans="1:3" x14ac:dyDescent="0.25">
      <c r="A99" s="1" t="s">
        <v>109</v>
      </c>
      <c r="B99" s="1" t="s">
        <v>115</v>
      </c>
      <c r="C99" s="1" t="s">
        <v>107</v>
      </c>
    </row>
    <row r="100" spans="1:3" x14ac:dyDescent="0.25">
      <c r="A100" s="1" t="s">
        <v>109</v>
      </c>
      <c r="B100" s="1" t="s">
        <v>116</v>
      </c>
      <c r="C100" s="1" t="s">
        <v>107</v>
      </c>
    </row>
    <row r="101" spans="1:3" x14ac:dyDescent="0.25">
      <c r="A101" s="1" t="s">
        <v>109</v>
      </c>
      <c r="B101" s="1" t="s">
        <v>117</v>
      </c>
      <c r="C101" s="1" t="s">
        <v>107</v>
      </c>
    </row>
    <row r="102" spans="1:3" x14ac:dyDescent="0.25">
      <c r="A102" s="1" t="s">
        <v>109</v>
      </c>
      <c r="B102" s="1" t="s">
        <v>118</v>
      </c>
      <c r="C102" s="1" t="s">
        <v>107</v>
      </c>
    </row>
    <row r="103" spans="1:3" x14ac:dyDescent="0.25">
      <c r="A103" s="1" t="s">
        <v>109</v>
      </c>
      <c r="B103" s="1" t="s">
        <v>119</v>
      </c>
      <c r="C103" s="1" t="s">
        <v>107</v>
      </c>
    </row>
    <row r="104" spans="1:3" x14ac:dyDescent="0.25">
      <c r="A104" s="1" t="s">
        <v>109</v>
      </c>
      <c r="B104" s="1" t="s">
        <v>120</v>
      </c>
      <c r="C104" s="1" t="s">
        <v>107</v>
      </c>
    </row>
    <row r="105" spans="1:3" x14ac:dyDescent="0.25">
      <c r="A105" s="1"/>
      <c r="B105" s="1" t="s">
        <v>122</v>
      </c>
      <c r="C105" s="1" t="s">
        <v>121</v>
      </c>
    </row>
    <row r="106" spans="1:3" x14ac:dyDescent="0.25">
      <c r="A106" s="1" t="s">
        <v>123</v>
      </c>
      <c r="B106" s="1" t="s">
        <v>124</v>
      </c>
      <c r="C106" s="1" t="s">
        <v>121</v>
      </c>
    </row>
    <row r="107" spans="1:3" x14ac:dyDescent="0.25">
      <c r="A107" s="1" t="s">
        <v>125</v>
      </c>
      <c r="B107" s="1" t="s">
        <v>126</v>
      </c>
      <c r="C107" s="1" t="s">
        <v>121</v>
      </c>
    </row>
    <row r="108" spans="1:3" x14ac:dyDescent="0.25">
      <c r="A108" s="1" t="s">
        <v>125</v>
      </c>
      <c r="B108" s="1" t="s">
        <v>127</v>
      </c>
      <c r="C108" s="1" t="s">
        <v>121</v>
      </c>
    </row>
    <row r="109" spans="1:3" x14ac:dyDescent="0.25">
      <c r="A109" s="1" t="s">
        <v>123</v>
      </c>
      <c r="B109" s="1" t="s">
        <v>128</v>
      </c>
      <c r="C109" s="1" t="s">
        <v>121</v>
      </c>
    </row>
    <row r="110" spans="1:3" x14ac:dyDescent="0.25">
      <c r="A110" s="1" t="s">
        <v>123</v>
      </c>
      <c r="B110" s="1" t="s">
        <v>129</v>
      </c>
      <c r="C110" s="1" t="s">
        <v>121</v>
      </c>
    </row>
    <row r="111" spans="1:3" x14ac:dyDescent="0.25">
      <c r="A111" s="1" t="s">
        <v>123</v>
      </c>
      <c r="B111" s="1" t="s">
        <v>130</v>
      </c>
      <c r="C111" s="1" t="s">
        <v>121</v>
      </c>
    </row>
    <row r="112" spans="1:3" x14ac:dyDescent="0.25">
      <c r="A112" s="1" t="s">
        <v>125</v>
      </c>
      <c r="B112" s="1" t="s">
        <v>131</v>
      </c>
      <c r="C112" s="1" t="s">
        <v>121</v>
      </c>
    </row>
    <row r="113" spans="1:3" x14ac:dyDescent="0.25">
      <c r="A113" s="1" t="s">
        <v>123</v>
      </c>
      <c r="B113" s="1" t="s">
        <v>132</v>
      </c>
      <c r="C113" s="1" t="s">
        <v>121</v>
      </c>
    </row>
    <row r="114" spans="1:3" x14ac:dyDescent="0.25">
      <c r="A114" s="1" t="s">
        <v>123</v>
      </c>
      <c r="B114" s="1" t="s">
        <v>133</v>
      </c>
      <c r="C114" s="1" t="s">
        <v>121</v>
      </c>
    </row>
    <row r="115" spans="1:3" x14ac:dyDescent="0.25">
      <c r="A115" s="1" t="s">
        <v>125</v>
      </c>
      <c r="B115" s="1" t="s">
        <v>134</v>
      </c>
      <c r="C115" s="1" t="s">
        <v>121</v>
      </c>
    </row>
    <row r="116" spans="1:3" x14ac:dyDescent="0.25">
      <c r="A116" s="1" t="s">
        <v>125</v>
      </c>
      <c r="B116" s="1" t="s">
        <v>135</v>
      </c>
      <c r="C116" s="1" t="s">
        <v>121</v>
      </c>
    </row>
    <row r="117" spans="1:3" x14ac:dyDescent="0.25">
      <c r="A117" s="1" t="s">
        <v>123</v>
      </c>
      <c r="B117" s="1" t="s">
        <v>136</v>
      </c>
      <c r="C117" s="1" t="s">
        <v>121</v>
      </c>
    </row>
    <row r="118" spans="1:3" x14ac:dyDescent="0.25">
      <c r="A118" s="1" t="s">
        <v>123</v>
      </c>
      <c r="B118" s="1" t="s">
        <v>137</v>
      </c>
      <c r="C118" s="1" t="s">
        <v>121</v>
      </c>
    </row>
    <row r="119" spans="1:3" x14ac:dyDescent="0.25">
      <c r="A119" s="1" t="s">
        <v>123</v>
      </c>
      <c r="B119" s="1" t="s">
        <v>138</v>
      </c>
      <c r="C119" s="1" t="s">
        <v>121</v>
      </c>
    </row>
    <row r="120" spans="1:3" x14ac:dyDescent="0.25">
      <c r="A120" s="1" t="s">
        <v>123</v>
      </c>
      <c r="B120" s="1" t="s">
        <v>139</v>
      </c>
      <c r="C120" s="1" t="s">
        <v>121</v>
      </c>
    </row>
    <row r="121" spans="1:3" x14ac:dyDescent="0.25">
      <c r="A121" s="1" t="s">
        <v>123</v>
      </c>
      <c r="B121" s="1" t="s">
        <v>140</v>
      </c>
      <c r="C121" s="1" t="s">
        <v>121</v>
      </c>
    </row>
    <row r="122" spans="1:3" x14ac:dyDescent="0.25">
      <c r="A122" s="1" t="s">
        <v>125</v>
      </c>
      <c r="B122" s="1" t="s">
        <v>141</v>
      </c>
      <c r="C122" s="1" t="s">
        <v>121</v>
      </c>
    </row>
    <row r="123" spans="1:3" x14ac:dyDescent="0.25">
      <c r="A123" s="1"/>
      <c r="B123" s="1" t="s">
        <v>143</v>
      </c>
      <c r="C123" s="1" t="s">
        <v>142</v>
      </c>
    </row>
    <row r="124" spans="1:3" x14ac:dyDescent="0.25">
      <c r="A124" s="1" t="s">
        <v>144</v>
      </c>
      <c r="B124" s="1" t="s">
        <v>145</v>
      </c>
      <c r="C124" s="1" t="s">
        <v>142</v>
      </c>
    </row>
    <row r="125" spans="1:3" x14ac:dyDescent="0.25">
      <c r="A125" s="1" t="s">
        <v>144</v>
      </c>
      <c r="B125" s="1" t="s">
        <v>146</v>
      </c>
      <c r="C125" s="1" t="s">
        <v>142</v>
      </c>
    </row>
    <row r="126" spans="1:3" x14ac:dyDescent="0.25">
      <c r="A126" s="1" t="s">
        <v>144</v>
      </c>
      <c r="B126" s="1" t="s">
        <v>147</v>
      </c>
      <c r="C126" s="1" t="s">
        <v>142</v>
      </c>
    </row>
    <row r="127" spans="1:3" x14ac:dyDescent="0.25">
      <c r="A127" s="1" t="s">
        <v>144</v>
      </c>
      <c r="B127" s="1" t="s">
        <v>148</v>
      </c>
      <c r="C127" s="1" t="s">
        <v>142</v>
      </c>
    </row>
    <row r="128" spans="1:3" x14ac:dyDescent="0.25">
      <c r="A128" s="1" t="s">
        <v>144</v>
      </c>
      <c r="B128" s="1" t="s">
        <v>149</v>
      </c>
      <c r="C128" s="1" t="s">
        <v>142</v>
      </c>
    </row>
    <row r="129" spans="1:3" x14ac:dyDescent="0.25">
      <c r="A129" s="1" t="s">
        <v>144</v>
      </c>
      <c r="B129" s="1" t="s">
        <v>150</v>
      </c>
      <c r="C129" s="1" t="s">
        <v>142</v>
      </c>
    </row>
    <row r="130" spans="1:3" x14ac:dyDescent="0.25">
      <c r="A130" s="1" t="s">
        <v>144</v>
      </c>
      <c r="B130" s="1" t="s">
        <v>151</v>
      </c>
      <c r="C130" s="1" t="s">
        <v>142</v>
      </c>
    </row>
    <row r="131" spans="1:3" x14ac:dyDescent="0.25">
      <c r="A131" s="1" t="s">
        <v>144</v>
      </c>
      <c r="B131" s="1" t="s">
        <v>152</v>
      </c>
      <c r="C131" s="1" t="s">
        <v>142</v>
      </c>
    </row>
    <row r="132" spans="1:3" x14ac:dyDescent="0.25">
      <c r="A132" s="1" t="s">
        <v>144</v>
      </c>
      <c r="B132" s="1" t="s">
        <v>153</v>
      </c>
      <c r="C132" s="1" t="s">
        <v>142</v>
      </c>
    </row>
    <row r="133" spans="1:3" x14ac:dyDescent="0.25">
      <c r="A133" s="1" t="s">
        <v>144</v>
      </c>
      <c r="B133" s="1" t="s">
        <v>154</v>
      </c>
      <c r="C133" s="1" t="s">
        <v>142</v>
      </c>
    </row>
    <row r="134" spans="1:3" x14ac:dyDescent="0.25">
      <c r="A134" s="1"/>
      <c r="B134" s="1" t="s">
        <v>156</v>
      </c>
      <c r="C134" s="1" t="s">
        <v>155</v>
      </c>
    </row>
    <row r="135" spans="1:3" x14ac:dyDescent="0.25">
      <c r="A135" s="1" t="s">
        <v>157</v>
      </c>
      <c r="B135" s="1" t="s">
        <v>158</v>
      </c>
      <c r="C135" s="1" t="s">
        <v>155</v>
      </c>
    </row>
    <row r="136" spans="1:3" x14ac:dyDescent="0.25">
      <c r="A136" s="1" t="s">
        <v>157</v>
      </c>
      <c r="B136" s="1" t="s">
        <v>159</v>
      </c>
      <c r="C136" s="1" t="s">
        <v>155</v>
      </c>
    </row>
    <row r="137" spans="1:3" x14ac:dyDescent="0.25">
      <c r="A137" s="1" t="s">
        <v>160</v>
      </c>
      <c r="B137" s="1" t="s">
        <v>161</v>
      </c>
      <c r="C137" s="1" t="s">
        <v>155</v>
      </c>
    </row>
    <row r="138" spans="1:3" x14ac:dyDescent="0.25">
      <c r="A138" s="1" t="s">
        <v>160</v>
      </c>
      <c r="B138" s="1" t="s">
        <v>162</v>
      </c>
      <c r="C138" s="1" t="s">
        <v>155</v>
      </c>
    </row>
    <row r="139" spans="1:3" x14ac:dyDescent="0.25">
      <c r="A139" s="1" t="s">
        <v>160</v>
      </c>
      <c r="B139" s="1" t="s">
        <v>163</v>
      </c>
      <c r="C139" s="1" t="s">
        <v>155</v>
      </c>
    </row>
    <row r="140" spans="1:3" x14ac:dyDescent="0.25">
      <c r="A140" s="1" t="s">
        <v>157</v>
      </c>
      <c r="B140" s="1" t="s">
        <v>164</v>
      </c>
      <c r="C140" s="1" t="s">
        <v>155</v>
      </c>
    </row>
    <row r="141" spans="1:3" x14ac:dyDescent="0.25">
      <c r="A141" s="1" t="s">
        <v>160</v>
      </c>
      <c r="B141" s="1" t="s">
        <v>165</v>
      </c>
      <c r="C141" s="1" t="s">
        <v>155</v>
      </c>
    </row>
    <row r="142" spans="1:3" x14ac:dyDescent="0.25">
      <c r="A142" s="1" t="s">
        <v>160</v>
      </c>
      <c r="B142" s="1" t="s">
        <v>166</v>
      </c>
      <c r="C142" s="1" t="s">
        <v>155</v>
      </c>
    </row>
    <row r="143" spans="1:3" x14ac:dyDescent="0.25">
      <c r="A143" s="1" t="s">
        <v>157</v>
      </c>
      <c r="B143" s="1" t="s">
        <v>167</v>
      </c>
      <c r="C143" s="1" t="s">
        <v>155</v>
      </c>
    </row>
    <row r="144" spans="1:3" x14ac:dyDescent="0.25">
      <c r="A144" s="1" t="s">
        <v>157</v>
      </c>
      <c r="B144" s="1" t="s">
        <v>168</v>
      </c>
      <c r="C144" s="1" t="s">
        <v>155</v>
      </c>
    </row>
    <row r="145" spans="1:3" x14ac:dyDescent="0.25">
      <c r="A145" s="1" t="s">
        <v>157</v>
      </c>
      <c r="B145" s="1" t="s">
        <v>169</v>
      </c>
      <c r="C145" s="1" t="s">
        <v>155</v>
      </c>
    </row>
    <row r="146" spans="1:3" x14ac:dyDescent="0.25">
      <c r="A146" s="1" t="s">
        <v>157</v>
      </c>
      <c r="B146" s="1" t="s">
        <v>170</v>
      </c>
      <c r="C146" s="1" t="s">
        <v>155</v>
      </c>
    </row>
    <row r="147" spans="1:3" x14ac:dyDescent="0.25">
      <c r="A147" s="1" t="s">
        <v>160</v>
      </c>
      <c r="B147" s="1" t="s">
        <v>171</v>
      </c>
      <c r="C147" s="1" t="s">
        <v>155</v>
      </c>
    </row>
    <row r="148" spans="1:3" x14ac:dyDescent="0.25">
      <c r="A148" s="1" t="s">
        <v>160</v>
      </c>
      <c r="B148" s="1" t="s">
        <v>172</v>
      </c>
      <c r="C148" s="1" t="s">
        <v>155</v>
      </c>
    </row>
    <row r="149" spans="1:3" x14ac:dyDescent="0.25">
      <c r="A149" s="1" t="s">
        <v>157</v>
      </c>
      <c r="B149" s="1" t="s">
        <v>173</v>
      </c>
      <c r="C149" s="1" t="s">
        <v>155</v>
      </c>
    </row>
    <row r="150" spans="1:3" x14ac:dyDescent="0.25">
      <c r="A150" s="1" t="s">
        <v>174</v>
      </c>
      <c r="B150" s="1" t="s">
        <v>176</v>
      </c>
      <c r="C150" s="1" t="s">
        <v>175</v>
      </c>
    </row>
    <row r="151" spans="1:3" x14ac:dyDescent="0.25">
      <c r="A151" s="1"/>
      <c r="B151" s="1" t="s">
        <v>178</v>
      </c>
      <c r="C151" s="1" t="s">
        <v>177</v>
      </c>
    </row>
    <row r="152" spans="1:3" x14ac:dyDescent="0.25">
      <c r="A152" s="1" t="s">
        <v>179</v>
      </c>
      <c r="B152" s="1" t="s">
        <v>180</v>
      </c>
      <c r="C152" s="1" t="s">
        <v>177</v>
      </c>
    </row>
    <row r="153" spans="1:3" x14ac:dyDescent="0.25">
      <c r="A153" s="1" t="s">
        <v>181</v>
      </c>
      <c r="B153" s="1" t="s">
        <v>182</v>
      </c>
      <c r="C153" s="1" t="s">
        <v>177</v>
      </c>
    </row>
    <row r="154" spans="1:3" x14ac:dyDescent="0.25">
      <c r="A154" s="1" t="s">
        <v>183</v>
      </c>
      <c r="B154" s="1" t="s">
        <v>184</v>
      </c>
      <c r="C154" s="1" t="s">
        <v>177</v>
      </c>
    </row>
    <row r="155" spans="1:3" x14ac:dyDescent="0.25">
      <c r="A155" s="1" t="s">
        <v>185</v>
      </c>
      <c r="B155" s="1" t="s">
        <v>186</v>
      </c>
      <c r="C155" s="1" t="s">
        <v>177</v>
      </c>
    </row>
    <row r="156" spans="1:3" x14ac:dyDescent="0.25">
      <c r="A156" s="1" t="s">
        <v>187</v>
      </c>
      <c r="B156" s="1" t="s">
        <v>188</v>
      </c>
      <c r="C156" s="1" t="s">
        <v>177</v>
      </c>
    </row>
    <row r="157" spans="1:3" x14ac:dyDescent="0.25">
      <c r="A157" s="1" t="s">
        <v>189</v>
      </c>
      <c r="B157" s="1" t="s">
        <v>190</v>
      </c>
      <c r="C157" s="1" t="s">
        <v>177</v>
      </c>
    </row>
    <row r="158" spans="1:3" x14ac:dyDescent="0.25">
      <c r="A158" s="1" t="s">
        <v>191</v>
      </c>
      <c r="B158" s="1" t="s">
        <v>192</v>
      </c>
      <c r="C158" s="1" t="s">
        <v>177</v>
      </c>
    </row>
    <row r="159" spans="1:3" x14ac:dyDescent="0.25">
      <c r="A159" s="1" t="s">
        <v>189</v>
      </c>
      <c r="B159" s="1" t="s">
        <v>193</v>
      </c>
      <c r="C159" s="1" t="s">
        <v>177</v>
      </c>
    </row>
    <row r="160" spans="1:3" x14ac:dyDescent="0.25">
      <c r="A160" s="1" t="s">
        <v>181</v>
      </c>
      <c r="B160" s="1" t="s">
        <v>194</v>
      </c>
      <c r="C160" s="1" t="s">
        <v>177</v>
      </c>
    </row>
    <row r="161" spans="1:3" x14ac:dyDescent="0.25">
      <c r="A161" s="1" t="s">
        <v>185</v>
      </c>
      <c r="B161" s="1" t="s">
        <v>195</v>
      </c>
      <c r="C161" s="1" t="s">
        <v>177</v>
      </c>
    </row>
    <row r="162" spans="1:3" x14ac:dyDescent="0.25">
      <c r="A162" s="1" t="s">
        <v>196</v>
      </c>
      <c r="B162" s="1" t="s">
        <v>197</v>
      </c>
      <c r="C162" s="1" t="s">
        <v>177</v>
      </c>
    </row>
    <row r="163" spans="1:3" x14ac:dyDescent="0.25">
      <c r="A163" s="1" t="s">
        <v>181</v>
      </c>
      <c r="B163" s="1" t="s">
        <v>198</v>
      </c>
      <c r="C163" s="1" t="s">
        <v>177</v>
      </c>
    </row>
    <row r="164" spans="1:3" x14ac:dyDescent="0.25">
      <c r="A164" s="1" t="s">
        <v>196</v>
      </c>
      <c r="B164" s="1" t="s">
        <v>199</v>
      </c>
      <c r="C164" s="1" t="s">
        <v>177</v>
      </c>
    </row>
    <row r="165" spans="1:3" x14ac:dyDescent="0.25">
      <c r="A165" s="1" t="s">
        <v>200</v>
      </c>
      <c r="B165" s="1" t="s">
        <v>201</v>
      </c>
      <c r="C165" s="1" t="s">
        <v>177</v>
      </c>
    </row>
    <row r="166" spans="1:3" x14ac:dyDescent="0.25">
      <c r="A166" s="1" t="s">
        <v>196</v>
      </c>
      <c r="B166" s="1" t="s">
        <v>202</v>
      </c>
      <c r="C166" s="1" t="s">
        <v>177</v>
      </c>
    </row>
    <row r="167" spans="1:3" x14ac:dyDescent="0.25">
      <c r="A167" s="1" t="s">
        <v>191</v>
      </c>
      <c r="B167" s="1" t="s">
        <v>203</v>
      </c>
      <c r="C167" s="1" t="s">
        <v>177</v>
      </c>
    </row>
    <row r="168" spans="1:3" x14ac:dyDescent="0.25">
      <c r="A168" s="1" t="s">
        <v>204</v>
      </c>
      <c r="B168" s="1" t="s">
        <v>205</v>
      </c>
      <c r="C168" s="1" t="s">
        <v>177</v>
      </c>
    </row>
    <row r="169" spans="1:3" x14ac:dyDescent="0.25">
      <c r="A169" s="1" t="s">
        <v>206</v>
      </c>
      <c r="B169" s="1" t="s">
        <v>207</v>
      </c>
      <c r="C169" s="1" t="s">
        <v>177</v>
      </c>
    </row>
    <row r="170" spans="1:3" x14ac:dyDescent="0.25">
      <c r="A170" s="1" t="s">
        <v>187</v>
      </c>
      <c r="B170" s="1" t="s">
        <v>208</v>
      </c>
      <c r="C170" s="1" t="s">
        <v>177</v>
      </c>
    </row>
    <row r="171" spans="1:3" x14ac:dyDescent="0.25">
      <c r="A171" s="1" t="s">
        <v>189</v>
      </c>
      <c r="B171" s="1" t="s">
        <v>209</v>
      </c>
      <c r="C171" s="1" t="s">
        <v>177</v>
      </c>
    </row>
    <row r="172" spans="1:3" x14ac:dyDescent="0.25">
      <c r="A172" s="1" t="s">
        <v>206</v>
      </c>
      <c r="B172" s="1" t="s">
        <v>210</v>
      </c>
      <c r="C172" s="1" t="s">
        <v>177</v>
      </c>
    </row>
    <row r="173" spans="1:3" x14ac:dyDescent="0.25">
      <c r="A173" s="1" t="s">
        <v>200</v>
      </c>
      <c r="B173" s="1" t="s">
        <v>211</v>
      </c>
      <c r="C173" s="1" t="s">
        <v>177</v>
      </c>
    </row>
    <row r="174" spans="1:3" x14ac:dyDescent="0.25">
      <c r="A174" s="1" t="s">
        <v>191</v>
      </c>
      <c r="B174" s="1" t="s">
        <v>212</v>
      </c>
      <c r="C174" s="1" t="s">
        <v>177</v>
      </c>
    </row>
    <row r="175" spans="1:3" x14ac:dyDescent="0.25">
      <c r="A175" s="1" t="s">
        <v>204</v>
      </c>
      <c r="B175" s="1" t="s">
        <v>213</v>
      </c>
      <c r="C175" s="1" t="s">
        <v>177</v>
      </c>
    </row>
    <row r="176" spans="1:3" x14ac:dyDescent="0.25">
      <c r="A176" s="1" t="s">
        <v>185</v>
      </c>
      <c r="B176" s="1" t="s">
        <v>214</v>
      </c>
      <c r="C176" s="1" t="s">
        <v>177</v>
      </c>
    </row>
    <row r="177" spans="1:3" x14ac:dyDescent="0.25">
      <c r="A177" s="1" t="s">
        <v>179</v>
      </c>
      <c r="B177" s="1" t="s">
        <v>215</v>
      </c>
      <c r="C177" s="1" t="s">
        <v>177</v>
      </c>
    </row>
    <row r="178" spans="1:3" x14ac:dyDescent="0.25">
      <c r="A178" s="1" t="s">
        <v>185</v>
      </c>
      <c r="B178" s="1" t="s">
        <v>216</v>
      </c>
      <c r="C178" s="1" t="s">
        <v>177</v>
      </c>
    </row>
    <row r="179" spans="1:3" x14ac:dyDescent="0.25">
      <c r="A179" s="1"/>
      <c r="B179" s="1" t="s">
        <v>218</v>
      </c>
      <c r="C179" s="1" t="s">
        <v>217</v>
      </c>
    </row>
    <row r="180" spans="1:3" x14ac:dyDescent="0.25">
      <c r="A180" s="1" t="s">
        <v>219</v>
      </c>
      <c r="B180" s="1" t="s">
        <v>220</v>
      </c>
      <c r="C180" s="1" t="s">
        <v>217</v>
      </c>
    </row>
    <row r="181" spans="1:3" x14ac:dyDescent="0.25">
      <c r="A181" s="1" t="s">
        <v>221</v>
      </c>
      <c r="B181" s="1" t="s">
        <v>222</v>
      </c>
      <c r="C181" s="1" t="s">
        <v>217</v>
      </c>
    </row>
    <row r="182" spans="1:3" x14ac:dyDescent="0.25">
      <c r="A182" s="1" t="s">
        <v>223</v>
      </c>
      <c r="B182" s="1" t="s">
        <v>224</v>
      </c>
      <c r="C182" s="1" t="s">
        <v>217</v>
      </c>
    </row>
    <row r="183" spans="1:3" x14ac:dyDescent="0.25">
      <c r="A183" s="1" t="s">
        <v>225</v>
      </c>
      <c r="B183" s="1" t="s">
        <v>226</v>
      </c>
      <c r="C183" s="1" t="s">
        <v>217</v>
      </c>
    </row>
    <row r="184" spans="1:3" x14ac:dyDescent="0.25">
      <c r="A184" s="1" t="s">
        <v>227</v>
      </c>
      <c r="B184" s="1" t="s">
        <v>228</v>
      </c>
      <c r="C184" s="1" t="s">
        <v>217</v>
      </c>
    </row>
    <row r="185" spans="1:3" x14ac:dyDescent="0.25">
      <c r="A185" s="1" t="s">
        <v>229</v>
      </c>
      <c r="B185" s="1" t="s">
        <v>230</v>
      </c>
      <c r="C185" s="1" t="s">
        <v>217</v>
      </c>
    </row>
    <row r="186" spans="1:3" x14ac:dyDescent="0.25">
      <c r="A186" s="1" t="s">
        <v>221</v>
      </c>
      <c r="B186" s="1" t="s">
        <v>231</v>
      </c>
      <c r="C186" s="1" t="s">
        <v>217</v>
      </c>
    </row>
    <row r="187" spans="1:3" x14ac:dyDescent="0.25">
      <c r="A187" s="1" t="s">
        <v>232</v>
      </c>
      <c r="B187" s="1" t="s">
        <v>233</v>
      </c>
      <c r="C187" s="1" t="s">
        <v>217</v>
      </c>
    </row>
    <row r="188" spans="1:3" x14ac:dyDescent="0.25">
      <c r="A188" s="1" t="s">
        <v>225</v>
      </c>
      <c r="B188" s="1" t="s">
        <v>234</v>
      </c>
      <c r="C188" s="1" t="s">
        <v>217</v>
      </c>
    </row>
    <row r="189" spans="1:3" x14ac:dyDescent="0.25">
      <c r="A189" s="1" t="s">
        <v>232</v>
      </c>
      <c r="B189" s="1" t="s">
        <v>235</v>
      </c>
      <c r="C189" s="1" t="s">
        <v>217</v>
      </c>
    </row>
    <row r="190" spans="1:3" x14ac:dyDescent="0.25">
      <c r="A190" s="1" t="s">
        <v>236</v>
      </c>
      <c r="B190" s="1" t="s">
        <v>237</v>
      </c>
      <c r="C190" s="1" t="s">
        <v>217</v>
      </c>
    </row>
    <row r="191" spans="1:3" x14ac:dyDescent="0.25">
      <c r="A191" s="1" t="s">
        <v>219</v>
      </c>
      <c r="B191" s="1" t="s">
        <v>238</v>
      </c>
      <c r="C191" s="1" t="s">
        <v>217</v>
      </c>
    </row>
    <row r="192" spans="1:3" x14ac:dyDescent="0.25">
      <c r="A192" s="1" t="s">
        <v>239</v>
      </c>
      <c r="B192" s="1" t="s">
        <v>240</v>
      </c>
      <c r="C192" s="1" t="s">
        <v>217</v>
      </c>
    </row>
    <row r="193" spans="1:3" x14ac:dyDescent="0.25">
      <c r="A193" s="1" t="s">
        <v>227</v>
      </c>
      <c r="B193" s="1" t="s">
        <v>241</v>
      </c>
      <c r="C193" s="1" t="s">
        <v>217</v>
      </c>
    </row>
    <row r="194" spans="1:3" x14ac:dyDescent="0.25">
      <c r="A194" s="1" t="s">
        <v>232</v>
      </c>
      <c r="B194" s="1" t="s">
        <v>242</v>
      </c>
      <c r="C194" s="1" t="s">
        <v>217</v>
      </c>
    </row>
    <row r="195" spans="1:3" x14ac:dyDescent="0.25">
      <c r="A195" s="1" t="s">
        <v>243</v>
      </c>
      <c r="B195" s="1" t="s">
        <v>244</v>
      </c>
      <c r="C195" s="1" t="s">
        <v>217</v>
      </c>
    </row>
    <row r="196" spans="1:3" x14ac:dyDescent="0.25">
      <c r="A196" s="1" t="s">
        <v>225</v>
      </c>
      <c r="B196" s="1" t="s">
        <v>245</v>
      </c>
      <c r="C196" s="1" t="s">
        <v>217</v>
      </c>
    </row>
    <row r="197" spans="1:3" x14ac:dyDescent="0.25">
      <c r="A197" s="1" t="s">
        <v>223</v>
      </c>
      <c r="B197" s="1" t="s">
        <v>246</v>
      </c>
      <c r="C197" s="1" t="s">
        <v>217</v>
      </c>
    </row>
    <row r="198" spans="1:3" x14ac:dyDescent="0.25">
      <c r="A198" s="1" t="s">
        <v>223</v>
      </c>
      <c r="B198" s="1" t="s">
        <v>247</v>
      </c>
      <c r="C198" s="1" t="s">
        <v>217</v>
      </c>
    </row>
    <row r="199" spans="1:3" x14ac:dyDescent="0.25">
      <c r="A199" s="1" t="s">
        <v>219</v>
      </c>
      <c r="B199" s="1" t="s">
        <v>248</v>
      </c>
      <c r="C199" s="1" t="s">
        <v>217</v>
      </c>
    </row>
    <row r="200" spans="1:3" x14ac:dyDescent="0.25">
      <c r="A200" s="1" t="s">
        <v>243</v>
      </c>
      <c r="B200" s="1" t="s">
        <v>249</v>
      </c>
      <c r="C200" s="1" t="s">
        <v>217</v>
      </c>
    </row>
    <row r="201" spans="1:3" x14ac:dyDescent="0.25">
      <c r="A201" s="1" t="s">
        <v>225</v>
      </c>
      <c r="B201" s="1" t="s">
        <v>250</v>
      </c>
      <c r="C201" s="1" t="s">
        <v>217</v>
      </c>
    </row>
    <row r="202" spans="1:3" x14ac:dyDescent="0.25">
      <c r="A202" s="1" t="s">
        <v>239</v>
      </c>
      <c r="B202" s="1" t="s">
        <v>251</v>
      </c>
      <c r="C202" s="1" t="s">
        <v>217</v>
      </c>
    </row>
    <row r="203" spans="1:3" x14ac:dyDescent="0.25">
      <c r="A203" s="1" t="s">
        <v>236</v>
      </c>
      <c r="B203" s="1" t="s">
        <v>252</v>
      </c>
      <c r="C203" s="1" t="s">
        <v>217</v>
      </c>
    </row>
    <row r="204" spans="1:3" x14ac:dyDescent="0.25">
      <c r="A204" s="1" t="s">
        <v>227</v>
      </c>
      <c r="B204" s="1" t="s">
        <v>253</v>
      </c>
      <c r="C204" s="1" t="s">
        <v>217</v>
      </c>
    </row>
    <row r="205" spans="1:3" x14ac:dyDescent="0.25">
      <c r="A205" s="1" t="s">
        <v>229</v>
      </c>
      <c r="B205" s="1" t="s">
        <v>254</v>
      </c>
      <c r="C205" s="1" t="s">
        <v>217</v>
      </c>
    </row>
    <row r="206" spans="1:3" x14ac:dyDescent="0.25">
      <c r="A206" s="1" t="s">
        <v>243</v>
      </c>
      <c r="B206" s="1" t="s">
        <v>255</v>
      </c>
      <c r="C206" s="1" t="s">
        <v>217</v>
      </c>
    </row>
    <row r="207" spans="1:3" x14ac:dyDescent="0.25">
      <c r="A207" s="1" t="s">
        <v>236</v>
      </c>
      <c r="B207" s="1" t="s">
        <v>256</v>
      </c>
      <c r="C207" s="1" t="s">
        <v>217</v>
      </c>
    </row>
    <row r="208" spans="1:3" x14ac:dyDescent="0.25">
      <c r="A208" s="1" t="s">
        <v>243</v>
      </c>
      <c r="B208" s="1" t="s">
        <v>257</v>
      </c>
      <c r="C208" s="1" t="s">
        <v>217</v>
      </c>
    </row>
    <row r="209" spans="1:3" x14ac:dyDescent="0.25">
      <c r="A209" s="1" t="s">
        <v>243</v>
      </c>
      <c r="B209" s="1" t="s">
        <v>258</v>
      </c>
      <c r="C209" s="1" t="s">
        <v>217</v>
      </c>
    </row>
    <row r="210" spans="1:3" x14ac:dyDescent="0.25">
      <c r="A210" s="1" t="s">
        <v>223</v>
      </c>
      <c r="B210" s="1" t="s">
        <v>259</v>
      </c>
      <c r="C210" s="1" t="s">
        <v>217</v>
      </c>
    </row>
    <row r="211" spans="1:3" x14ac:dyDescent="0.25">
      <c r="A211" s="1" t="s">
        <v>239</v>
      </c>
      <c r="B211" s="1" t="s">
        <v>260</v>
      </c>
      <c r="C211" s="1" t="s">
        <v>217</v>
      </c>
    </row>
    <row r="212" spans="1:3" x14ac:dyDescent="0.25">
      <c r="A212" s="1" t="s">
        <v>239</v>
      </c>
      <c r="B212" s="1" t="s">
        <v>261</v>
      </c>
      <c r="C212" s="1" t="s">
        <v>217</v>
      </c>
    </row>
    <row r="213" spans="1:3" x14ac:dyDescent="0.25">
      <c r="A213" s="1" t="s">
        <v>227</v>
      </c>
      <c r="B213" s="1" t="s">
        <v>262</v>
      </c>
      <c r="C213" s="1" t="s">
        <v>217</v>
      </c>
    </row>
    <row r="214" spans="1:3" x14ac:dyDescent="0.25">
      <c r="A214" s="1" t="s">
        <v>229</v>
      </c>
      <c r="B214" s="1" t="s">
        <v>263</v>
      </c>
      <c r="C214" s="1" t="s">
        <v>217</v>
      </c>
    </row>
    <row r="215" spans="1:3" x14ac:dyDescent="0.25">
      <c r="A215" s="1"/>
      <c r="B215" s="1" t="s">
        <v>265</v>
      </c>
      <c r="C215" s="1" t="s">
        <v>264</v>
      </c>
    </row>
    <row r="216" spans="1:3" x14ac:dyDescent="0.25">
      <c r="A216" s="1" t="s">
        <v>266</v>
      </c>
      <c r="B216" s="1" t="s">
        <v>267</v>
      </c>
      <c r="C216" s="1" t="s">
        <v>264</v>
      </c>
    </row>
    <row r="217" spans="1:3" x14ac:dyDescent="0.25">
      <c r="A217" s="1" t="s">
        <v>266</v>
      </c>
      <c r="B217" s="1" t="s">
        <v>268</v>
      </c>
      <c r="C217" s="1" t="s">
        <v>264</v>
      </c>
    </row>
    <row r="218" spans="1:3" x14ac:dyDescent="0.25">
      <c r="A218" s="1" t="s">
        <v>266</v>
      </c>
      <c r="B218" s="1" t="s">
        <v>269</v>
      </c>
      <c r="C218" s="1" t="s">
        <v>264</v>
      </c>
    </row>
    <row r="219" spans="1:3" x14ac:dyDescent="0.25">
      <c r="A219" s="1" t="s">
        <v>266</v>
      </c>
      <c r="B219" s="1" t="s">
        <v>270</v>
      </c>
      <c r="C219" s="1" t="s">
        <v>264</v>
      </c>
    </row>
    <row r="220" spans="1:3" x14ac:dyDescent="0.25">
      <c r="A220" s="1" t="s">
        <v>266</v>
      </c>
      <c r="B220" s="1" t="s">
        <v>271</v>
      </c>
      <c r="C220" s="1" t="s">
        <v>264</v>
      </c>
    </row>
    <row r="221" spans="1:3" x14ac:dyDescent="0.25">
      <c r="A221" s="1"/>
      <c r="B221" s="1" t="s">
        <v>273</v>
      </c>
      <c r="C221" s="1" t="s">
        <v>272</v>
      </c>
    </row>
    <row r="222" spans="1:3" x14ac:dyDescent="0.25">
      <c r="A222" s="1" t="s">
        <v>274</v>
      </c>
      <c r="B222" s="1" t="s">
        <v>275</v>
      </c>
      <c r="C222" s="1" t="s">
        <v>272</v>
      </c>
    </row>
    <row r="223" spans="1:3" x14ac:dyDescent="0.25">
      <c r="A223" s="1" t="s">
        <v>276</v>
      </c>
      <c r="B223" s="1" t="s">
        <v>277</v>
      </c>
      <c r="C223" s="1" t="s">
        <v>272</v>
      </c>
    </row>
    <row r="224" spans="1:3" x14ac:dyDescent="0.25">
      <c r="A224" s="1" t="s">
        <v>278</v>
      </c>
      <c r="B224" s="1" t="s">
        <v>279</v>
      </c>
      <c r="C224" s="1" t="s">
        <v>272</v>
      </c>
    </row>
    <row r="225" spans="1:3" x14ac:dyDescent="0.25">
      <c r="A225" s="1" t="s">
        <v>280</v>
      </c>
      <c r="B225" s="1" t="s">
        <v>281</v>
      </c>
      <c r="C225" s="1" t="s">
        <v>272</v>
      </c>
    </row>
    <row r="226" spans="1:3" x14ac:dyDescent="0.25">
      <c r="A226" s="1" t="s">
        <v>276</v>
      </c>
      <c r="B226" s="1" t="s">
        <v>282</v>
      </c>
      <c r="C226" s="1" t="s">
        <v>272</v>
      </c>
    </row>
    <row r="227" spans="1:3" x14ac:dyDescent="0.25">
      <c r="A227" s="1" t="s">
        <v>283</v>
      </c>
      <c r="B227" s="1" t="s">
        <v>284</v>
      </c>
      <c r="C227" s="1" t="s">
        <v>272</v>
      </c>
    </row>
    <row r="228" spans="1:3" x14ac:dyDescent="0.25">
      <c r="A228" s="1" t="s">
        <v>285</v>
      </c>
      <c r="B228" s="1" t="s">
        <v>286</v>
      </c>
      <c r="C228" s="1" t="s">
        <v>272</v>
      </c>
    </row>
    <row r="229" spans="1:3" x14ac:dyDescent="0.25">
      <c r="A229" s="1" t="s">
        <v>287</v>
      </c>
      <c r="B229" s="1" t="s">
        <v>288</v>
      </c>
      <c r="C229" s="1" t="s">
        <v>272</v>
      </c>
    </row>
    <row r="230" spans="1:3" x14ac:dyDescent="0.25">
      <c r="A230" s="1" t="s">
        <v>278</v>
      </c>
      <c r="B230" s="1" t="s">
        <v>289</v>
      </c>
      <c r="C230" s="1" t="s">
        <v>272</v>
      </c>
    </row>
    <row r="231" spans="1:3" x14ac:dyDescent="0.25">
      <c r="A231" s="1" t="s">
        <v>283</v>
      </c>
      <c r="B231" s="1" t="s">
        <v>290</v>
      </c>
      <c r="C231" s="1" t="s">
        <v>272</v>
      </c>
    </row>
    <row r="232" spans="1:3" x14ac:dyDescent="0.25">
      <c r="A232" s="1" t="s">
        <v>285</v>
      </c>
      <c r="B232" s="1" t="s">
        <v>291</v>
      </c>
      <c r="C232" s="1" t="s">
        <v>272</v>
      </c>
    </row>
    <row r="233" spans="1:3" x14ac:dyDescent="0.25">
      <c r="A233" s="1" t="s">
        <v>287</v>
      </c>
      <c r="B233" s="1" t="s">
        <v>292</v>
      </c>
      <c r="C233" s="1" t="s">
        <v>272</v>
      </c>
    </row>
    <row r="234" spans="1:3" x14ac:dyDescent="0.25">
      <c r="A234" s="1" t="s">
        <v>293</v>
      </c>
      <c r="B234" s="1" t="s">
        <v>294</v>
      </c>
      <c r="C234" s="1" t="s">
        <v>272</v>
      </c>
    </row>
    <row r="235" spans="1:3" x14ac:dyDescent="0.25">
      <c r="A235" s="1" t="s">
        <v>295</v>
      </c>
      <c r="B235" s="1" t="s">
        <v>296</v>
      </c>
      <c r="C235" s="1" t="s">
        <v>272</v>
      </c>
    </row>
    <row r="236" spans="1:3" x14ac:dyDescent="0.25">
      <c r="A236" s="1" t="s">
        <v>287</v>
      </c>
      <c r="B236" s="1" t="s">
        <v>297</v>
      </c>
      <c r="C236" s="1" t="s">
        <v>272</v>
      </c>
    </row>
    <row r="237" spans="1:3" x14ac:dyDescent="0.25">
      <c r="A237" s="1" t="s">
        <v>287</v>
      </c>
      <c r="B237" s="1" t="s">
        <v>298</v>
      </c>
      <c r="C237" s="1" t="s">
        <v>272</v>
      </c>
    </row>
    <row r="238" spans="1:3" x14ac:dyDescent="0.25">
      <c r="A238" s="1" t="s">
        <v>293</v>
      </c>
      <c r="B238" s="1" t="s">
        <v>299</v>
      </c>
      <c r="C238" s="1" t="s">
        <v>272</v>
      </c>
    </row>
    <row r="239" spans="1:3" x14ac:dyDescent="0.25">
      <c r="A239" s="1" t="s">
        <v>293</v>
      </c>
      <c r="B239" s="1" t="s">
        <v>300</v>
      </c>
      <c r="C239" s="1" t="s">
        <v>272</v>
      </c>
    </row>
    <row r="240" spans="1:3" x14ac:dyDescent="0.25">
      <c r="A240" s="1" t="s">
        <v>274</v>
      </c>
      <c r="B240" s="1" t="s">
        <v>301</v>
      </c>
      <c r="C240" s="1" t="s">
        <v>272</v>
      </c>
    </row>
    <row r="241" spans="1:3" x14ac:dyDescent="0.25">
      <c r="A241" s="1" t="s">
        <v>302</v>
      </c>
      <c r="B241" s="1" t="s">
        <v>303</v>
      </c>
      <c r="C241" s="1" t="s">
        <v>272</v>
      </c>
    </row>
    <row r="242" spans="1:3" x14ac:dyDescent="0.25">
      <c r="A242" s="1" t="s">
        <v>293</v>
      </c>
      <c r="B242" s="1" t="s">
        <v>304</v>
      </c>
      <c r="C242" s="1" t="s">
        <v>272</v>
      </c>
    </row>
    <row r="243" spans="1:3" x14ac:dyDescent="0.25">
      <c r="A243" s="1" t="s">
        <v>302</v>
      </c>
      <c r="B243" s="1" t="s">
        <v>305</v>
      </c>
      <c r="C243" s="1" t="s">
        <v>272</v>
      </c>
    </row>
    <row r="244" spans="1:3" x14ac:dyDescent="0.25">
      <c r="A244" s="1" t="s">
        <v>274</v>
      </c>
      <c r="B244" s="1" t="s">
        <v>306</v>
      </c>
      <c r="C244" s="1" t="s">
        <v>272</v>
      </c>
    </row>
    <row r="245" spans="1:3" x14ac:dyDescent="0.25">
      <c r="A245" s="1" t="s">
        <v>307</v>
      </c>
      <c r="B245" s="1" t="s">
        <v>308</v>
      </c>
      <c r="C245" s="1" t="s">
        <v>272</v>
      </c>
    </row>
    <row r="246" spans="1:3" x14ac:dyDescent="0.25">
      <c r="A246" s="1" t="s">
        <v>276</v>
      </c>
      <c r="B246" s="1" t="s">
        <v>309</v>
      </c>
      <c r="C246" s="1" t="s">
        <v>272</v>
      </c>
    </row>
    <row r="247" spans="1:3" x14ac:dyDescent="0.25">
      <c r="A247" s="1" t="s">
        <v>274</v>
      </c>
      <c r="B247" s="1" t="s">
        <v>310</v>
      </c>
      <c r="C247" s="1" t="s">
        <v>272</v>
      </c>
    </row>
    <row r="248" spans="1:3" x14ac:dyDescent="0.25">
      <c r="A248" s="1" t="s">
        <v>293</v>
      </c>
      <c r="B248" s="1" t="s">
        <v>311</v>
      </c>
      <c r="C248" s="1" t="s">
        <v>272</v>
      </c>
    </row>
    <row r="249" spans="1:3" x14ac:dyDescent="0.25">
      <c r="A249" s="1" t="s">
        <v>280</v>
      </c>
      <c r="B249" s="1" t="s">
        <v>312</v>
      </c>
      <c r="C249" s="1" t="s">
        <v>272</v>
      </c>
    </row>
    <row r="250" spans="1:3" x14ac:dyDescent="0.25">
      <c r="A250" s="1" t="s">
        <v>278</v>
      </c>
      <c r="B250" s="1" t="s">
        <v>313</v>
      </c>
      <c r="C250" s="1" t="s">
        <v>272</v>
      </c>
    </row>
    <row r="251" spans="1:3" x14ac:dyDescent="0.25">
      <c r="A251" s="1" t="s">
        <v>278</v>
      </c>
      <c r="B251" s="1" t="s">
        <v>314</v>
      </c>
      <c r="C251" s="1" t="s">
        <v>272</v>
      </c>
    </row>
    <row r="252" spans="1:3" x14ac:dyDescent="0.25">
      <c r="A252" s="1" t="s">
        <v>278</v>
      </c>
      <c r="B252" s="1" t="s">
        <v>315</v>
      </c>
      <c r="C252" s="1" t="s">
        <v>272</v>
      </c>
    </row>
    <row r="253" spans="1:3" x14ac:dyDescent="0.25">
      <c r="A253" s="1" t="s">
        <v>287</v>
      </c>
      <c r="B253" s="1" t="s">
        <v>316</v>
      </c>
      <c r="C253" s="1" t="s">
        <v>272</v>
      </c>
    </row>
    <row r="254" spans="1:3" x14ac:dyDescent="0.25">
      <c r="A254" s="1" t="s">
        <v>295</v>
      </c>
      <c r="B254" s="1" t="s">
        <v>317</v>
      </c>
      <c r="C254" s="1" t="s">
        <v>272</v>
      </c>
    </row>
    <row r="255" spans="1:3" x14ac:dyDescent="0.25">
      <c r="A255" s="1" t="s">
        <v>287</v>
      </c>
      <c r="B255" s="1" t="s">
        <v>318</v>
      </c>
      <c r="C255" s="1" t="s">
        <v>272</v>
      </c>
    </row>
    <row r="256" spans="1:3" x14ac:dyDescent="0.25">
      <c r="A256" s="1" t="s">
        <v>302</v>
      </c>
      <c r="B256" s="1" t="s">
        <v>319</v>
      </c>
      <c r="C256" s="1" t="s">
        <v>272</v>
      </c>
    </row>
    <row r="257" spans="1:3" x14ac:dyDescent="0.25">
      <c r="A257" s="1" t="s">
        <v>302</v>
      </c>
      <c r="B257" s="1" t="s">
        <v>320</v>
      </c>
      <c r="C257" s="1" t="s">
        <v>272</v>
      </c>
    </row>
    <row r="258" spans="1:3" x14ac:dyDescent="0.25">
      <c r="A258" s="1" t="s">
        <v>307</v>
      </c>
      <c r="B258" s="1" t="s">
        <v>321</v>
      </c>
      <c r="C258" s="1" t="s">
        <v>272</v>
      </c>
    </row>
    <row r="259" spans="1:3" x14ac:dyDescent="0.25">
      <c r="A259" s="1" t="s">
        <v>295</v>
      </c>
      <c r="B259" s="1" t="s">
        <v>322</v>
      </c>
      <c r="C259" s="1" t="s">
        <v>272</v>
      </c>
    </row>
    <row r="260" spans="1:3" x14ac:dyDescent="0.25">
      <c r="A260" s="1"/>
      <c r="B260" s="1" t="s">
        <v>324</v>
      </c>
      <c r="C260" s="1" t="s">
        <v>323</v>
      </c>
    </row>
    <row r="261" spans="1:3" x14ac:dyDescent="0.25">
      <c r="A261" s="1" t="s">
        <v>325</v>
      </c>
      <c r="B261" s="1" t="s">
        <v>326</v>
      </c>
      <c r="C261" s="1" t="s">
        <v>323</v>
      </c>
    </row>
    <row r="262" spans="1:3" x14ac:dyDescent="0.25">
      <c r="A262" s="1" t="s">
        <v>325</v>
      </c>
      <c r="B262" s="1" t="s">
        <v>327</v>
      </c>
      <c r="C262" s="1" t="s">
        <v>323</v>
      </c>
    </row>
    <row r="263" spans="1:3" x14ac:dyDescent="0.25">
      <c r="A263" s="1" t="s">
        <v>328</v>
      </c>
      <c r="B263" s="1" t="s">
        <v>329</v>
      </c>
      <c r="C263" s="1" t="s">
        <v>323</v>
      </c>
    </row>
    <row r="264" spans="1:3" x14ac:dyDescent="0.25">
      <c r="A264" s="1" t="s">
        <v>325</v>
      </c>
      <c r="B264" s="1" t="s">
        <v>330</v>
      </c>
      <c r="C264" s="1" t="s">
        <v>323</v>
      </c>
    </row>
    <row r="265" spans="1:3" x14ac:dyDescent="0.25">
      <c r="A265" s="1" t="s">
        <v>325</v>
      </c>
      <c r="B265" s="1" t="s">
        <v>331</v>
      </c>
      <c r="C265" s="1" t="s">
        <v>323</v>
      </c>
    </row>
    <row r="266" spans="1:3" x14ac:dyDescent="0.25">
      <c r="A266" s="1" t="s">
        <v>325</v>
      </c>
      <c r="B266" s="1" t="s">
        <v>332</v>
      </c>
      <c r="C266" s="1" t="s">
        <v>323</v>
      </c>
    </row>
    <row r="267" spans="1:3" x14ac:dyDescent="0.25">
      <c r="A267" s="1" t="s">
        <v>328</v>
      </c>
      <c r="B267" s="1" t="s">
        <v>333</v>
      </c>
      <c r="C267" s="1" t="s">
        <v>323</v>
      </c>
    </row>
    <row r="268" spans="1:3" x14ac:dyDescent="0.25">
      <c r="A268" s="1" t="s">
        <v>328</v>
      </c>
      <c r="B268" s="1" t="s">
        <v>334</v>
      </c>
      <c r="C268" s="1" t="s">
        <v>323</v>
      </c>
    </row>
    <row r="269" spans="1:3" x14ac:dyDescent="0.25">
      <c r="A269" s="1" t="s">
        <v>325</v>
      </c>
      <c r="B269" s="1" t="s">
        <v>335</v>
      </c>
      <c r="C269" s="1" t="s">
        <v>323</v>
      </c>
    </row>
    <row r="270" spans="1:3" x14ac:dyDescent="0.25">
      <c r="A270" s="1" t="s">
        <v>325</v>
      </c>
      <c r="B270" s="1" t="s">
        <v>336</v>
      </c>
      <c r="C270" s="1" t="s">
        <v>323</v>
      </c>
    </row>
    <row r="271" spans="1:3" x14ac:dyDescent="0.25">
      <c r="A271" s="1" t="s">
        <v>328</v>
      </c>
      <c r="B271" s="1" t="s">
        <v>337</v>
      </c>
      <c r="C271" s="1" t="s">
        <v>323</v>
      </c>
    </row>
    <row r="272" spans="1:3" x14ac:dyDescent="0.25">
      <c r="A272" s="1" t="s">
        <v>328</v>
      </c>
      <c r="B272" s="1" t="s">
        <v>338</v>
      </c>
      <c r="C272" s="1" t="s">
        <v>323</v>
      </c>
    </row>
    <row r="273" spans="1:3" x14ac:dyDescent="0.25">
      <c r="A273" s="1" t="s">
        <v>325</v>
      </c>
      <c r="B273" s="1" t="s">
        <v>339</v>
      </c>
      <c r="C273" s="1" t="s">
        <v>323</v>
      </c>
    </row>
    <row r="274" spans="1:3" x14ac:dyDescent="0.25">
      <c r="A274" s="1" t="s">
        <v>325</v>
      </c>
      <c r="B274" s="1" t="s">
        <v>340</v>
      </c>
      <c r="C274" s="1" t="s">
        <v>323</v>
      </c>
    </row>
    <row r="275" spans="1:3" x14ac:dyDescent="0.25">
      <c r="A275" s="1"/>
      <c r="B275" s="1" t="s">
        <v>342</v>
      </c>
      <c r="C275" s="1" t="s">
        <v>341</v>
      </c>
    </row>
    <row r="276" spans="1:3" x14ac:dyDescent="0.25">
      <c r="A276" s="1" t="s">
        <v>343</v>
      </c>
      <c r="B276" s="1" t="s">
        <v>344</v>
      </c>
      <c r="C276" s="1" t="s">
        <v>341</v>
      </c>
    </row>
    <row r="277" spans="1:3" x14ac:dyDescent="0.25">
      <c r="A277" s="1" t="s">
        <v>343</v>
      </c>
      <c r="B277" s="1" t="s">
        <v>345</v>
      </c>
      <c r="C277" s="1" t="s">
        <v>341</v>
      </c>
    </row>
    <row r="278" spans="1:3" x14ac:dyDescent="0.25">
      <c r="A278" s="1" t="s">
        <v>343</v>
      </c>
      <c r="B278" s="1" t="s">
        <v>346</v>
      </c>
      <c r="C278" s="1" t="s">
        <v>341</v>
      </c>
    </row>
    <row r="279" spans="1:3" x14ac:dyDescent="0.25">
      <c r="A279" s="1" t="s">
        <v>343</v>
      </c>
      <c r="B279" s="1" t="s">
        <v>347</v>
      </c>
      <c r="C279" s="1" t="s">
        <v>341</v>
      </c>
    </row>
    <row r="280" spans="1:3" x14ac:dyDescent="0.25">
      <c r="A280" s="1" t="s">
        <v>343</v>
      </c>
      <c r="B280" s="1" t="s">
        <v>348</v>
      </c>
      <c r="C280" s="1" t="s">
        <v>341</v>
      </c>
    </row>
    <row r="281" spans="1:3" x14ac:dyDescent="0.25">
      <c r="A281" s="1" t="s">
        <v>343</v>
      </c>
      <c r="B281" s="1" t="s">
        <v>349</v>
      </c>
      <c r="C281" s="1" t="s">
        <v>341</v>
      </c>
    </row>
    <row r="282" spans="1:3" x14ac:dyDescent="0.25">
      <c r="A282" s="1" t="s">
        <v>343</v>
      </c>
      <c r="B282" s="1" t="s">
        <v>350</v>
      </c>
      <c r="C282" s="1" t="s">
        <v>341</v>
      </c>
    </row>
    <row r="283" spans="1:3" x14ac:dyDescent="0.25">
      <c r="A283" s="1" t="s">
        <v>343</v>
      </c>
      <c r="B283" s="1" t="s">
        <v>351</v>
      </c>
      <c r="C283" s="1" t="s">
        <v>341</v>
      </c>
    </row>
    <row r="284" spans="1:3" x14ac:dyDescent="0.25">
      <c r="A284" s="1" t="s">
        <v>343</v>
      </c>
      <c r="B284" s="1" t="s">
        <v>352</v>
      </c>
      <c r="C284" s="1" t="s">
        <v>341</v>
      </c>
    </row>
    <row r="285" spans="1:3" x14ac:dyDescent="0.25">
      <c r="A285" s="1" t="s">
        <v>343</v>
      </c>
      <c r="B285" s="1" t="s">
        <v>353</v>
      </c>
      <c r="C285" s="1" t="s">
        <v>341</v>
      </c>
    </row>
    <row r="286" spans="1:3" x14ac:dyDescent="0.25">
      <c r="A286" s="1" t="s">
        <v>343</v>
      </c>
      <c r="B286" s="1" t="s">
        <v>354</v>
      </c>
      <c r="C286" s="1" t="s">
        <v>341</v>
      </c>
    </row>
    <row r="287" spans="1:3" x14ac:dyDescent="0.25">
      <c r="A287" s="1" t="s">
        <v>343</v>
      </c>
      <c r="B287" s="1" t="s">
        <v>355</v>
      </c>
      <c r="C287" s="1" t="s">
        <v>341</v>
      </c>
    </row>
    <row r="288" spans="1:3" x14ac:dyDescent="0.25">
      <c r="A288" s="1" t="s">
        <v>343</v>
      </c>
      <c r="B288" s="1" t="s">
        <v>356</v>
      </c>
      <c r="C288" s="1" t="s">
        <v>341</v>
      </c>
    </row>
    <row r="289" spans="1:3" x14ac:dyDescent="0.25">
      <c r="A289" s="1" t="s">
        <v>343</v>
      </c>
      <c r="B289" s="1" t="s">
        <v>357</v>
      </c>
      <c r="C289" s="1" t="s">
        <v>341</v>
      </c>
    </row>
    <row r="290" spans="1:3" x14ac:dyDescent="0.25">
      <c r="A290" s="1"/>
      <c r="B290" s="1" t="s">
        <v>359</v>
      </c>
      <c r="C290" s="1" t="s">
        <v>358</v>
      </c>
    </row>
    <row r="291" spans="1:3" x14ac:dyDescent="0.25">
      <c r="A291" s="1" t="s">
        <v>360</v>
      </c>
      <c r="B291" s="1" t="s">
        <v>361</v>
      </c>
      <c r="C291" s="1" t="s">
        <v>358</v>
      </c>
    </row>
    <row r="292" spans="1:3" x14ac:dyDescent="0.25">
      <c r="A292" s="1" t="s">
        <v>360</v>
      </c>
      <c r="B292" s="1" t="s">
        <v>362</v>
      </c>
      <c r="C292" s="1" t="s">
        <v>358</v>
      </c>
    </row>
    <row r="293" spans="1:3" x14ac:dyDescent="0.25">
      <c r="A293" s="1" t="s">
        <v>360</v>
      </c>
      <c r="B293" s="1" t="s">
        <v>363</v>
      </c>
      <c r="C293" s="1" t="s">
        <v>358</v>
      </c>
    </row>
    <row r="294" spans="1:3" x14ac:dyDescent="0.25">
      <c r="A294" s="1" t="s">
        <v>360</v>
      </c>
      <c r="B294" s="1" t="s">
        <v>364</v>
      </c>
      <c r="C294" s="1" t="s">
        <v>358</v>
      </c>
    </row>
    <row r="295" spans="1:3" x14ac:dyDescent="0.25">
      <c r="A295" s="1" t="s">
        <v>360</v>
      </c>
      <c r="B295" s="1" t="s">
        <v>365</v>
      </c>
      <c r="C295" s="1" t="s">
        <v>358</v>
      </c>
    </row>
    <row r="296" spans="1:3" x14ac:dyDescent="0.25">
      <c r="A296" s="1" t="s">
        <v>366</v>
      </c>
      <c r="B296" s="1" t="s">
        <v>367</v>
      </c>
      <c r="C296" s="1" t="s">
        <v>358</v>
      </c>
    </row>
    <row r="297" spans="1:3" x14ac:dyDescent="0.25">
      <c r="A297" s="1" t="s">
        <v>360</v>
      </c>
      <c r="B297" s="1" t="s">
        <v>368</v>
      </c>
      <c r="C297" s="1" t="s">
        <v>358</v>
      </c>
    </row>
    <row r="298" spans="1:3" x14ac:dyDescent="0.25">
      <c r="A298" s="1" t="s">
        <v>366</v>
      </c>
      <c r="B298" s="1" t="s">
        <v>369</v>
      </c>
      <c r="C298" s="1" t="s">
        <v>358</v>
      </c>
    </row>
    <row r="299" spans="1:3" x14ac:dyDescent="0.25">
      <c r="A299" s="1" t="s">
        <v>360</v>
      </c>
      <c r="B299" s="1" t="s">
        <v>370</v>
      </c>
      <c r="C299" s="1" t="s">
        <v>358</v>
      </c>
    </row>
    <row r="300" spans="1:3" x14ac:dyDescent="0.25">
      <c r="A300" s="1" t="s">
        <v>366</v>
      </c>
      <c r="B300" s="1" t="s">
        <v>371</v>
      </c>
      <c r="C300" s="1" t="s">
        <v>358</v>
      </c>
    </row>
    <row r="301" spans="1:3" x14ac:dyDescent="0.25">
      <c r="A301" s="1" t="s">
        <v>366</v>
      </c>
      <c r="B301" s="1" t="s">
        <v>372</v>
      </c>
      <c r="C301" s="1" t="s">
        <v>358</v>
      </c>
    </row>
    <row r="302" spans="1:3" x14ac:dyDescent="0.25">
      <c r="A302" s="1" t="s">
        <v>360</v>
      </c>
      <c r="B302" s="1" t="s">
        <v>373</v>
      </c>
      <c r="C302" s="1" t="s">
        <v>358</v>
      </c>
    </row>
    <row r="303" spans="1:3" x14ac:dyDescent="0.25">
      <c r="A303" s="1" t="s">
        <v>366</v>
      </c>
      <c r="B303" s="1" t="s">
        <v>374</v>
      </c>
      <c r="C303" s="1" t="s">
        <v>358</v>
      </c>
    </row>
    <row r="304" spans="1:3" x14ac:dyDescent="0.25">
      <c r="A304" s="1"/>
      <c r="B304" s="1" t="s">
        <v>376</v>
      </c>
      <c r="C304" s="1" t="s">
        <v>375</v>
      </c>
    </row>
    <row r="305" spans="1:3" x14ac:dyDescent="0.25">
      <c r="A305" s="1" t="s">
        <v>377</v>
      </c>
      <c r="B305" s="1" t="s">
        <v>378</v>
      </c>
      <c r="C305" s="1" t="s">
        <v>375</v>
      </c>
    </row>
    <row r="306" spans="1:3" x14ac:dyDescent="0.25">
      <c r="A306" s="1" t="s">
        <v>377</v>
      </c>
      <c r="B306" s="1" t="s">
        <v>379</v>
      </c>
      <c r="C306" s="1" t="s">
        <v>375</v>
      </c>
    </row>
    <row r="307" spans="1:3" x14ac:dyDescent="0.25">
      <c r="A307" s="1" t="s">
        <v>377</v>
      </c>
      <c r="B307" s="1" t="s">
        <v>380</v>
      </c>
      <c r="C307" s="1" t="s">
        <v>375</v>
      </c>
    </row>
    <row r="308" spans="1:3" x14ac:dyDescent="0.25">
      <c r="A308" s="1" t="s">
        <v>377</v>
      </c>
      <c r="B308" s="1" t="s">
        <v>381</v>
      </c>
      <c r="C308" s="1" t="s">
        <v>375</v>
      </c>
    </row>
    <row r="309" spans="1:3" x14ac:dyDescent="0.25">
      <c r="A309" s="1" t="s">
        <v>377</v>
      </c>
      <c r="B309" s="1" t="s">
        <v>382</v>
      </c>
      <c r="C309" s="1" t="s">
        <v>375</v>
      </c>
    </row>
    <row r="310" spans="1:3" x14ac:dyDescent="0.25">
      <c r="A310" s="1" t="s">
        <v>377</v>
      </c>
      <c r="B310" s="1" t="s">
        <v>383</v>
      </c>
      <c r="C310" s="1" t="s">
        <v>375</v>
      </c>
    </row>
    <row r="311" spans="1:3" x14ac:dyDescent="0.25">
      <c r="A311" s="1" t="s">
        <v>377</v>
      </c>
      <c r="B311" s="1" t="s">
        <v>384</v>
      </c>
      <c r="C311" s="1" t="s">
        <v>375</v>
      </c>
    </row>
    <row r="312" spans="1:3" x14ac:dyDescent="0.25">
      <c r="A312" s="1" t="s">
        <v>377</v>
      </c>
      <c r="B312" s="1" t="s">
        <v>385</v>
      </c>
      <c r="C312" s="1" t="s">
        <v>375</v>
      </c>
    </row>
    <row r="313" spans="1:3" x14ac:dyDescent="0.25">
      <c r="A313" s="1" t="s">
        <v>377</v>
      </c>
      <c r="B313" s="1" t="s">
        <v>386</v>
      </c>
      <c r="C313" s="1" t="s">
        <v>375</v>
      </c>
    </row>
    <row r="314" spans="1:3" x14ac:dyDescent="0.25">
      <c r="A314" s="1" t="s">
        <v>377</v>
      </c>
      <c r="B314" s="1" t="s">
        <v>387</v>
      </c>
      <c r="C314" s="1" t="s">
        <v>375</v>
      </c>
    </row>
    <row r="315" spans="1:3" x14ac:dyDescent="0.25">
      <c r="A315" s="1"/>
      <c r="B315" s="1" t="s">
        <v>389</v>
      </c>
      <c r="C315" s="1" t="s">
        <v>388</v>
      </c>
    </row>
    <row r="316" spans="1:3" x14ac:dyDescent="0.25">
      <c r="A316" s="1" t="s">
        <v>390</v>
      </c>
      <c r="B316" s="1" t="s">
        <v>391</v>
      </c>
      <c r="C316" s="1" t="s">
        <v>388</v>
      </c>
    </row>
    <row r="317" spans="1:3" x14ac:dyDescent="0.25">
      <c r="A317" s="1" t="s">
        <v>390</v>
      </c>
      <c r="B317" s="1" t="s">
        <v>392</v>
      </c>
      <c r="C317" s="1" t="s">
        <v>388</v>
      </c>
    </row>
    <row r="318" spans="1:3" x14ac:dyDescent="0.25">
      <c r="A318" s="1" t="s">
        <v>390</v>
      </c>
      <c r="B318" s="1" t="s">
        <v>393</v>
      </c>
      <c r="C318" s="1" t="s">
        <v>388</v>
      </c>
    </row>
    <row r="319" spans="1:3" x14ac:dyDescent="0.25">
      <c r="A319" s="1" t="s">
        <v>390</v>
      </c>
      <c r="B319" s="1" t="s">
        <v>394</v>
      </c>
      <c r="C319" s="1" t="s">
        <v>388</v>
      </c>
    </row>
    <row r="320" spans="1:3" x14ac:dyDescent="0.25">
      <c r="A320" s="1" t="s">
        <v>390</v>
      </c>
      <c r="B320" s="1" t="s">
        <v>395</v>
      </c>
      <c r="C320" s="1" t="s">
        <v>388</v>
      </c>
    </row>
    <row r="321" spans="1:3" x14ac:dyDescent="0.25">
      <c r="A321" s="1" t="s">
        <v>390</v>
      </c>
      <c r="B321" s="1" t="s">
        <v>396</v>
      </c>
      <c r="C321" s="1" t="s">
        <v>388</v>
      </c>
    </row>
    <row r="322" spans="1:3" x14ac:dyDescent="0.25">
      <c r="A322" s="1" t="s">
        <v>390</v>
      </c>
      <c r="B322" s="1" t="s">
        <v>397</v>
      </c>
      <c r="C322" s="1" t="s">
        <v>388</v>
      </c>
    </row>
    <row r="323" spans="1:3" x14ac:dyDescent="0.25">
      <c r="A323" s="1" t="s">
        <v>390</v>
      </c>
      <c r="B323" s="1" t="s">
        <v>398</v>
      </c>
      <c r="C323" s="1" t="s">
        <v>388</v>
      </c>
    </row>
    <row r="324" spans="1:3" x14ac:dyDescent="0.25">
      <c r="A324" s="1" t="s">
        <v>390</v>
      </c>
      <c r="B324" s="1" t="s">
        <v>399</v>
      </c>
      <c r="C324" s="1" t="s">
        <v>388</v>
      </c>
    </row>
    <row r="325" spans="1:3" x14ac:dyDescent="0.25">
      <c r="A325" s="1" t="s">
        <v>390</v>
      </c>
      <c r="B325" s="1" t="s">
        <v>400</v>
      </c>
      <c r="C325" s="1" t="s">
        <v>388</v>
      </c>
    </row>
    <row r="326" spans="1:3" x14ac:dyDescent="0.25">
      <c r="A326" s="1" t="s">
        <v>390</v>
      </c>
      <c r="B326" s="1" t="s">
        <v>401</v>
      </c>
      <c r="C326" s="1" t="s">
        <v>388</v>
      </c>
    </row>
    <row r="327" spans="1:3" x14ac:dyDescent="0.25">
      <c r="A327" s="1" t="s">
        <v>390</v>
      </c>
      <c r="B327" s="1" t="s">
        <v>402</v>
      </c>
      <c r="C327" s="1" t="s">
        <v>388</v>
      </c>
    </row>
    <row r="328" spans="1:3" x14ac:dyDescent="0.25">
      <c r="A328" s="1" t="s">
        <v>390</v>
      </c>
      <c r="B328" s="1" t="s">
        <v>403</v>
      </c>
      <c r="C328" s="1" t="s">
        <v>388</v>
      </c>
    </row>
    <row r="329" spans="1:3" x14ac:dyDescent="0.25">
      <c r="A329" s="1" t="s">
        <v>390</v>
      </c>
      <c r="B329" s="1" t="s">
        <v>404</v>
      </c>
      <c r="C329" s="1" t="s">
        <v>388</v>
      </c>
    </row>
    <row r="330" spans="1:3" x14ac:dyDescent="0.25">
      <c r="A330" s="1" t="s">
        <v>390</v>
      </c>
      <c r="B330" s="1" t="s">
        <v>405</v>
      </c>
      <c r="C330" s="1" t="s">
        <v>388</v>
      </c>
    </row>
    <row r="331" spans="1:3" x14ac:dyDescent="0.25">
      <c r="A331" s="1"/>
      <c r="B331" s="1" t="s">
        <v>407</v>
      </c>
      <c r="C331" s="1" t="s">
        <v>406</v>
      </c>
    </row>
    <row r="332" spans="1:3" x14ac:dyDescent="0.25">
      <c r="A332" s="1" t="s">
        <v>408</v>
      </c>
      <c r="B332" s="1" t="s">
        <v>409</v>
      </c>
      <c r="C332" s="1" t="s">
        <v>406</v>
      </c>
    </row>
    <row r="333" spans="1:3" x14ac:dyDescent="0.25">
      <c r="A333" s="1" t="s">
        <v>408</v>
      </c>
      <c r="B333" s="1" t="s">
        <v>410</v>
      </c>
      <c r="C333" s="1" t="s">
        <v>406</v>
      </c>
    </row>
    <row r="334" spans="1:3" x14ac:dyDescent="0.25">
      <c r="A334" s="1" t="s">
        <v>408</v>
      </c>
      <c r="B334" s="1" t="s">
        <v>411</v>
      </c>
      <c r="C334" s="1" t="s">
        <v>406</v>
      </c>
    </row>
    <row r="335" spans="1:3" x14ac:dyDescent="0.25">
      <c r="A335" s="1" t="s">
        <v>408</v>
      </c>
      <c r="B335" s="1" t="s">
        <v>412</v>
      </c>
      <c r="C335" s="1" t="s">
        <v>406</v>
      </c>
    </row>
    <row r="336" spans="1:3" x14ac:dyDescent="0.25">
      <c r="A336" s="1" t="s">
        <v>408</v>
      </c>
      <c r="B336" s="1" t="s">
        <v>413</v>
      </c>
      <c r="C336" s="1" t="s">
        <v>406</v>
      </c>
    </row>
    <row r="337" spans="1:3" x14ac:dyDescent="0.25">
      <c r="A337" s="1" t="s">
        <v>408</v>
      </c>
      <c r="B337" s="1" t="s">
        <v>414</v>
      </c>
      <c r="C337" s="1" t="s">
        <v>406</v>
      </c>
    </row>
    <row r="338" spans="1:3" x14ac:dyDescent="0.25">
      <c r="A338" s="1" t="s">
        <v>408</v>
      </c>
      <c r="B338" s="1" t="s">
        <v>415</v>
      </c>
      <c r="C338" s="1" t="s">
        <v>406</v>
      </c>
    </row>
    <row r="339" spans="1:3" x14ac:dyDescent="0.25">
      <c r="A339" s="1" t="s">
        <v>408</v>
      </c>
      <c r="B339" s="1" t="s">
        <v>416</v>
      </c>
      <c r="C339" s="1" t="s">
        <v>406</v>
      </c>
    </row>
    <row r="340" spans="1:3" x14ac:dyDescent="0.25">
      <c r="A340" s="1" t="s">
        <v>408</v>
      </c>
      <c r="B340" s="1" t="s">
        <v>417</v>
      </c>
      <c r="C340" s="1" t="s">
        <v>406</v>
      </c>
    </row>
    <row r="341" spans="1:3" x14ac:dyDescent="0.25">
      <c r="A341" s="1" t="s">
        <v>408</v>
      </c>
      <c r="B341" s="1" t="s">
        <v>418</v>
      </c>
      <c r="C341" s="1" t="s">
        <v>406</v>
      </c>
    </row>
    <row r="342" spans="1:3" x14ac:dyDescent="0.25">
      <c r="A342" s="1" t="s">
        <v>408</v>
      </c>
      <c r="B342" s="1" t="s">
        <v>419</v>
      </c>
      <c r="C342" s="1" t="s">
        <v>406</v>
      </c>
    </row>
    <row r="343" spans="1:3" x14ac:dyDescent="0.25">
      <c r="A343" s="1" t="s">
        <v>408</v>
      </c>
      <c r="B343" s="1" t="s">
        <v>420</v>
      </c>
      <c r="C343" s="1" t="s">
        <v>406</v>
      </c>
    </row>
    <row r="344" spans="1:3" x14ac:dyDescent="0.25">
      <c r="A344" s="1" t="s">
        <v>408</v>
      </c>
      <c r="B344" s="1" t="s">
        <v>421</v>
      </c>
      <c r="C344" s="1" t="s">
        <v>406</v>
      </c>
    </row>
    <row r="345" spans="1:3" x14ac:dyDescent="0.25">
      <c r="A345" s="1"/>
      <c r="B345" s="1" t="s">
        <v>423</v>
      </c>
      <c r="C345" s="1" t="s">
        <v>422</v>
      </c>
    </row>
    <row r="346" spans="1:3" x14ac:dyDescent="0.25">
      <c r="A346" s="1" t="s">
        <v>424</v>
      </c>
      <c r="B346" s="1" t="s">
        <v>425</v>
      </c>
      <c r="C346" s="1" t="s">
        <v>422</v>
      </c>
    </row>
    <row r="347" spans="1:3" x14ac:dyDescent="0.25">
      <c r="A347" s="1" t="s">
        <v>426</v>
      </c>
      <c r="B347" s="1" t="s">
        <v>427</v>
      </c>
      <c r="C347" s="1" t="s">
        <v>422</v>
      </c>
    </row>
    <row r="348" spans="1:3" x14ac:dyDescent="0.25">
      <c r="A348" s="1" t="s">
        <v>426</v>
      </c>
      <c r="B348" s="1" t="s">
        <v>428</v>
      </c>
      <c r="C348" s="1" t="s">
        <v>422</v>
      </c>
    </row>
    <row r="349" spans="1:3" x14ac:dyDescent="0.25">
      <c r="A349" s="1" t="s">
        <v>426</v>
      </c>
      <c r="B349" s="1" t="s">
        <v>429</v>
      </c>
      <c r="C349" s="1" t="s">
        <v>422</v>
      </c>
    </row>
    <row r="350" spans="1:3" x14ac:dyDescent="0.25">
      <c r="A350" s="1" t="s">
        <v>430</v>
      </c>
      <c r="B350" s="1" t="s">
        <v>431</v>
      </c>
      <c r="C350" s="1" t="s">
        <v>422</v>
      </c>
    </row>
    <row r="351" spans="1:3" x14ac:dyDescent="0.25">
      <c r="A351" s="1" t="s">
        <v>424</v>
      </c>
      <c r="B351" s="1" t="s">
        <v>432</v>
      </c>
      <c r="C351" s="1" t="s">
        <v>422</v>
      </c>
    </row>
    <row r="352" spans="1:3" x14ac:dyDescent="0.25">
      <c r="A352" s="1" t="s">
        <v>424</v>
      </c>
      <c r="B352" s="1" t="s">
        <v>433</v>
      </c>
      <c r="C352" s="1" t="s">
        <v>422</v>
      </c>
    </row>
    <row r="353" spans="1:3" x14ac:dyDescent="0.25">
      <c r="A353" s="1" t="s">
        <v>430</v>
      </c>
      <c r="B353" s="1" t="s">
        <v>434</v>
      </c>
      <c r="C353" s="1" t="s">
        <v>422</v>
      </c>
    </row>
    <row r="354" spans="1:3" x14ac:dyDescent="0.25">
      <c r="A354" s="1" t="s">
        <v>430</v>
      </c>
      <c r="B354" s="1" t="s">
        <v>435</v>
      </c>
      <c r="C354" s="1" t="s">
        <v>422</v>
      </c>
    </row>
    <row r="355" spans="1:3" x14ac:dyDescent="0.25">
      <c r="A355" s="1" t="s">
        <v>426</v>
      </c>
      <c r="B355" s="1" t="s">
        <v>436</v>
      </c>
      <c r="C355" s="1" t="s">
        <v>422</v>
      </c>
    </row>
    <row r="356" spans="1:3" x14ac:dyDescent="0.25">
      <c r="A356" s="1" t="s">
        <v>426</v>
      </c>
      <c r="B356" s="1" t="s">
        <v>437</v>
      </c>
      <c r="C356" s="1" t="s">
        <v>422</v>
      </c>
    </row>
    <row r="357" spans="1:3" x14ac:dyDescent="0.25">
      <c r="A357" s="1" t="s">
        <v>430</v>
      </c>
      <c r="B357" s="1" t="s">
        <v>438</v>
      </c>
      <c r="C357" s="1" t="s">
        <v>422</v>
      </c>
    </row>
    <row r="358" spans="1:3" x14ac:dyDescent="0.25">
      <c r="A358" s="1" t="s">
        <v>430</v>
      </c>
      <c r="B358" s="1" t="s">
        <v>439</v>
      </c>
      <c r="C358" s="1" t="s">
        <v>422</v>
      </c>
    </row>
    <row r="359" spans="1:3" x14ac:dyDescent="0.25">
      <c r="A359" s="1" t="s">
        <v>430</v>
      </c>
      <c r="B359" s="1" t="s">
        <v>440</v>
      </c>
      <c r="C359" s="1" t="s">
        <v>422</v>
      </c>
    </row>
    <row r="360" spans="1:3" x14ac:dyDescent="0.25">
      <c r="A360" s="1" t="s">
        <v>426</v>
      </c>
      <c r="B360" s="1" t="s">
        <v>441</v>
      </c>
      <c r="C360" s="1" t="s">
        <v>422</v>
      </c>
    </row>
    <row r="361" spans="1:3" x14ac:dyDescent="0.25">
      <c r="A361" s="1" t="s">
        <v>424</v>
      </c>
      <c r="B361" s="1" t="s">
        <v>442</v>
      </c>
      <c r="C361" s="1" t="s">
        <v>422</v>
      </c>
    </row>
    <row r="362" spans="1:3" x14ac:dyDescent="0.25">
      <c r="A362" s="1" t="s">
        <v>430</v>
      </c>
      <c r="B362" s="1" t="s">
        <v>443</v>
      </c>
      <c r="C362" s="1" t="s">
        <v>422</v>
      </c>
    </row>
    <row r="363" spans="1:3" x14ac:dyDescent="0.25">
      <c r="A363" s="1" t="s">
        <v>426</v>
      </c>
      <c r="B363" s="1" t="s">
        <v>444</v>
      </c>
      <c r="C363" s="1" t="s">
        <v>422</v>
      </c>
    </row>
    <row r="364" spans="1:3" x14ac:dyDescent="0.25">
      <c r="A364" s="1" t="s">
        <v>424</v>
      </c>
      <c r="B364" s="1" t="s">
        <v>445</v>
      </c>
      <c r="C364" s="1" t="s">
        <v>422</v>
      </c>
    </row>
    <row r="365" spans="1:3" x14ac:dyDescent="0.25">
      <c r="A365" s="1" t="s">
        <v>430</v>
      </c>
      <c r="B365" s="1" t="s">
        <v>446</v>
      </c>
      <c r="C365" s="1" t="s">
        <v>422</v>
      </c>
    </row>
    <row r="366" spans="1:3" x14ac:dyDescent="0.25">
      <c r="A366" s="1" t="s">
        <v>426</v>
      </c>
      <c r="B366" s="1" t="s">
        <v>447</v>
      </c>
      <c r="C366" s="1" t="s">
        <v>422</v>
      </c>
    </row>
    <row r="367" spans="1:3" x14ac:dyDescent="0.25">
      <c r="A367" s="1" t="s">
        <v>426</v>
      </c>
      <c r="B367" s="1" t="s">
        <v>448</v>
      </c>
      <c r="C367" s="1" t="s">
        <v>422</v>
      </c>
    </row>
    <row r="368" spans="1:3" x14ac:dyDescent="0.25">
      <c r="A368" s="1" t="s">
        <v>424</v>
      </c>
      <c r="B368" s="1" t="s">
        <v>449</v>
      </c>
      <c r="C368" s="1" t="s">
        <v>422</v>
      </c>
    </row>
    <row r="369" spans="1:3" x14ac:dyDescent="0.25">
      <c r="A369" s="1" t="s">
        <v>430</v>
      </c>
      <c r="B369" s="1" t="s">
        <v>450</v>
      </c>
      <c r="C369" s="1" t="s">
        <v>422</v>
      </c>
    </row>
    <row r="370" spans="1:3" x14ac:dyDescent="0.25">
      <c r="A370" s="1"/>
      <c r="B370" s="1" t="s">
        <v>452</v>
      </c>
      <c r="C370" s="1" t="s">
        <v>451</v>
      </c>
    </row>
    <row r="371" spans="1:3" x14ac:dyDescent="0.25">
      <c r="A371" s="1" t="s">
        <v>453</v>
      </c>
      <c r="B371" s="1" t="s">
        <v>454</v>
      </c>
      <c r="C371" s="1" t="s">
        <v>451</v>
      </c>
    </row>
    <row r="372" spans="1:3" x14ac:dyDescent="0.25">
      <c r="A372" s="1" t="s">
        <v>453</v>
      </c>
      <c r="B372" s="1" t="s">
        <v>455</v>
      </c>
      <c r="C372" s="1" t="s">
        <v>451</v>
      </c>
    </row>
    <row r="373" spans="1:3" x14ac:dyDescent="0.25">
      <c r="A373" s="1" t="s">
        <v>453</v>
      </c>
      <c r="B373" s="1" t="s">
        <v>456</v>
      </c>
      <c r="C373" s="1" t="s">
        <v>451</v>
      </c>
    </row>
    <row r="374" spans="1:3" x14ac:dyDescent="0.25">
      <c r="A374" s="1" t="s">
        <v>453</v>
      </c>
      <c r="B374" s="1" t="s">
        <v>457</v>
      </c>
      <c r="C374" s="1" t="s">
        <v>451</v>
      </c>
    </row>
    <row r="375" spans="1:3" x14ac:dyDescent="0.25">
      <c r="A375" s="1" t="s">
        <v>453</v>
      </c>
      <c r="B375" s="1" t="s">
        <v>458</v>
      </c>
      <c r="C375" s="1" t="s">
        <v>451</v>
      </c>
    </row>
    <row r="376" spans="1:3" x14ac:dyDescent="0.25">
      <c r="A376" s="1" t="s">
        <v>453</v>
      </c>
      <c r="B376" s="1" t="s">
        <v>459</v>
      </c>
      <c r="C376" s="1" t="s">
        <v>451</v>
      </c>
    </row>
    <row r="377" spans="1:3" x14ac:dyDescent="0.25">
      <c r="A377" s="1" t="s">
        <v>453</v>
      </c>
      <c r="B377" s="1" t="s">
        <v>460</v>
      </c>
      <c r="C377" s="1" t="s">
        <v>451</v>
      </c>
    </row>
    <row r="378" spans="1:3" x14ac:dyDescent="0.25">
      <c r="A378" s="1" t="s">
        <v>453</v>
      </c>
      <c r="B378" s="1" t="s">
        <v>461</v>
      </c>
      <c r="C378" s="1" t="s">
        <v>451</v>
      </c>
    </row>
    <row r="379" spans="1:3" x14ac:dyDescent="0.25">
      <c r="A379" s="1" t="s">
        <v>453</v>
      </c>
      <c r="B379" s="1" t="s">
        <v>462</v>
      </c>
      <c r="C379" s="1" t="s">
        <v>451</v>
      </c>
    </row>
    <row r="380" spans="1:3" x14ac:dyDescent="0.25">
      <c r="A380" s="1" t="s">
        <v>453</v>
      </c>
      <c r="B380" s="1" t="s">
        <v>463</v>
      </c>
      <c r="C380" s="1" t="s">
        <v>451</v>
      </c>
    </row>
    <row r="381" spans="1:3" x14ac:dyDescent="0.25">
      <c r="A381" s="1" t="s">
        <v>453</v>
      </c>
      <c r="B381" s="1" t="s">
        <v>464</v>
      </c>
      <c r="C381" s="1" t="s">
        <v>451</v>
      </c>
    </row>
    <row r="382" spans="1:3" x14ac:dyDescent="0.25">
      <c r="A382" s="1" t="s">
        <v>453</v>
      </c>
      <c r="B382" s="1" t="s">
        <v>465</v>
      </c>
      <c r="C382" s="1" t="s">
        <v>451</v>
      </c>
    </row>
    <row r="383" spans="1:3" x14ac:dyDescent="0.25">
      <c r="A383" s="1" t="s">
        <v>453</v>
      </c>
      <c r="B383" s="1" t="s">
        <v>466</v>
      </c>
      <c r="C383" s="1" t="s">
        <v>451</v>
      </c>
    </row>
    <row r="384" spans="1:3" x14ac:dyDescent="0.25">
      <c r="A384" s="1" t="s">
        <v>453</v>
      </c>
      <c r="B384" s="1" t="s">
        <v>467</v>
      </c>
      <c r="C384" s="1" t="s">
        <v>451</v>
      </c>
    </row>
    <row r="385" spans="1:3" x14ac:dyDescent="0.25">
      <c r="A385" s="1" t="s">
        <v>453</v>
      </c>
      <c r="B385" s="1" t="s">
        <v>468</v>
      </c>
      <c r="C385" s="1" t="s">
        <v>451</v>
      </c>
    </row>
    <row r="386" spans="1:3" x14ac:dyDescent="0.25">
      <c r="A386" s="1" t="s">
        <v>453</v>
      </c>
      <c r="B386" s="1" t="s">
        <v>469</v>
      </c>
      <c r="C386" s="1" t="s">
        <v>451</v>
      </c>
    </row>
    <row r="387" spans="1:3" x14ac:dyDescent="0.25">
      <c r="A387" s="1" t="s">
        <v>453</v>
      </c>
      <c r="B387" s="1" t="s">
        <v>470</v>
      </c>
      <c r="C387" s="1" t="s">
        <v>451</v>
      </c>
    </row>
    <row r="388" spans="1:3" x14ac:dyDescent="0.25">
      <c r="A388" s="1"/>
      <c r="B388" s="1" t="s">
        <v>472</v>
      </c>
      <c r="C388" s="1" t="s">
        <v>471</v>
      </c>
    </row>
    <row r="389" spans="1:3" x14ac:dyDescent="0.25">
      <c r="A389" s="1" t="s">
        <v>473</v>
      </c>
      <c r="B389" s="1" t="s">
        <v>474</v>
      </c>
      <c r="C389" s="1" t="s">
        <v>471</v>
      </c>
    </row>
    <row r="390" spans="1:3" x14ac:dyDescent="0.25">
      <c r="A390" s="1" t="s">
        <v>473</v>
      </c>
      <c r="B390" s="1" t="s">
        <v>475</v>
      </c>
      <c r="C390" s="1" t="s">
        <v>471</v>
      </c>
    </row>
    <row r="391" spans="1:3" x14ac:dyDescent="0.25">
      <c r="A391" s="1" t="s">
        <v>473</v>
      </c>
      <c r="B391" s="1" t="s">
        <v>476</v>
      </c>
      <c r="C391" s="1" t="s">
        <v>471</v>
      </c>
    </row>
    <row r="392" spans="1:3" x14ac:dyDescent="0.25">
      <c r="A392" s="1" t="s">
        <v>473</v>
      </c>
      <c r="B392" s="1" t="s">
        <v>477</v>
      </c>
      <c r="C392" s="1" t="s">
        <v>471</v>
      </c>
    </row>
    <row r="393" spans="1:3" x14ac:dyDescent="0.25">
      <c r="A393" s="1" t="s">
        <v>473</v>
      </c>
      <c r="B393" s="1" t="s">
        <v>478</v>
      </c>
      <c r="C393" s="1" t="s">
        <v>471</v>
      </c>
    </row>
    <row r="394" spans="1:3" x14ac:dyDescent="0.25">
      <c r="A394" s="1" t="s">
        <v>473</v>
      </c>
      <c r="B394" s="1" t="s">
        <v>479</v>
      </c>
      <c r="C394" s="1" t="s">
        <v>471</v>
      </c>
    </row>
    <row r="395" spans="1:3" x14ac:dyDescent="0.25">
      <c r="A395" s="1" t="s">
        <v>473</v>
      </c>
      <c r="B395" s="1" t="s">
        <v>480</v>
      </c>
      <c r="C395" s="1" t="s">
        <v>471</v>
      </c>
    </row>
    <row r="396" spans="1:3" x14ac:dyDescent="0.25">
      <c r="A396" s="1" t="s">
        <v>473</v>
      </c>
      <c r="B396" s="1" t="s">
        <v>481</v>
      </c>
      <c r="C396" s="1" t="s">
        <v>471</v>
      </c>
    </row>
    <row r="397" spans="1:3" x14ac:dyDescent="0.25">
      <c r="A397" s="1" t="s">
        <v>473</v>
      </c>
      <c r="B397" s="1" t="s">
        <v>482</v>
      </c>
      <c r="C397" s="1" t="s">
        <v>471</v>
      </c>
    </row>
    <row r="398" spans="1:3" x14ac:dyDescent="0.25">
      <c r="A398" s="1"/>
      <c r="B398" s="1" t="s">
        <v>484</v>
      </c>
      <c r="C398" s="1" t="s">
        <v>483</v>
      </c>
    </row>
    <row r="399" spans="1:3" x14ac:dyDescent="0.25">
      <c r="A399" s="1" t="s">
        <v>485</v>
      </c>
      <c r="B399" s="1" t="s">
        <v>486</v>
      </c>
      <c r="C399" s="1" t="s">
        <v>483</v>
      </c>
    </row>
    <row r="400" spans="1:3" x14ac:dyDescent="0.25">
      <c r="A400" s="1" t="s">
        <v>485</v>
      </c>
      <c r="B400" s="1" t="s">
        <v>487</v>
      </c>
      <c r="C400" s="1" t="s">
        <v>483</v>
      </c>
    </row>
    <row r="401" spans="1:3" x14ac:dyDescent="0.25">
      <c r="A401" s="1" t="s">
        <v>488</v>
      </c>
      <c r="B401" s="1" t="s">
        <v>489</v>
      </c>
      <c r="C401" s="1" t="s">
        <v>483</v>
      </c>
    </row>
    <row r="402" spans="1:3" x14ac:dyDescent="0.25">
      <c r="A402" s="1" t="s">
        <v>488</v>
      </c>
      <c r="B402" s="1" t="s">
        <v>490</v>
      </c>
      <c r="C402" s="1" t="s">
        <v>483</v>
      </c>
    </row>
    <row r="403" spans="1:3" x14ac:dyDescent="0.25">
      <c r="A403" s="1" t="s">
        <v>488</v>
      </c>
      <c r="B403" s="1" t="s">
        <v>491</v>
      </c>
      <c r="C403" s="1" t="s">
        <v>483</v>
      </c>
    </row>
    <row r="404" spans="1:3" x14ac:dyDescent="0.25">
      <c r="A404" s="1" t="s">
        <v>485</v>
      </c>
      <c r="B404" s="1" t="s">
        <v>492</v>
      </c>
      <c r="C404" s="1" t="s">
        <v>483</v>
      </c>
    </row>
    <row r="405" spans="1:3" x14ac:dyDescent="0.25">
      <c r="A405" s="1" t="s">
        <v>488</v>
      </c>
      <c r="B405" s="1" t="s">
        <v>493</v>
      </c>
      <c r="C405" s="1" t="s">
        <v>483</v>
      </c>
    </row>
    <row r="406" spans="1:3" x14ac:dyDescent="0.25">
      <c r="A406" s="1" t="s">
        <v>485</v>
      </c>
      <c r="B406" s="1" t="s">
        <v>494</v>
      </c>
      <c r="C406" s="1" t="s">
        <v>483</v>
      </c>
    </row>
    <row r="407" spans="1:3" x14ac:dyDescent="0.25">
      <c r="A407" s="1" t="s">
        <v>485</v>
      </c>
      <c r="B407" s="1" t="s">
        <v>495</v>
      </c>
      <c r="C407" s="1" t="s">
        <v>483</v>
      </c>
    </row>
    <row r="408" spans="1:3" x14ac:dyDescent="0.25">
      <c r="A408" s="1" t="s">
        <v>488</v>
      </c>
      <c r="B408" s="1" t="s">
        <v>496</v>
      </c>
      <c r="C408" s="1" t="s">
        <v>483</v>
      </c>
    </row>
    <row r="409" spans="1:3" x14ac:dyDescent="0.25">
      <c r="A409" s="1"/>
      <c r="B409" s="1" t="s">
        <v>498</v>
      </c>
      <c r="C409" s="1" t="s">
        <v>497</v>
      </c>
    </row>
    <row r="410" spans="1:3" x14ac:dyDescent="0.25">
      <c r="A410" s="1" t="s">
        <v>499</v>
      </c>
      <c r="B410" s="1" t="s">
        <v>500</v>
      </c>
      <c r="C410" s="1" t="s">
        <v>497</v>
      </c>
    </row>
    <row r="411" spans="1:3" x14ac:dyDescent="0.25">
      <c r="A411" s="1" t="s">
        <v>501</v>
      </c>
      <c r="B411" s="1" t="s">
        <v>502</v>
      </c>
      <c r="C411" s="1" t="s">
        <v>497</v>
      </c>
    </row>
    <row r="412" spans="1:3" x14ac:dyDescent="0.25">
      <c r="A412" s="1" t="s">
        <v>499</v>
      </c>
      <c r="B412" s="1" t="s">
        <v>503</v>
      </c>
      <c r="C412" s="1" t="s">
        <v>497</v>
      </c>
    </row>
    <row r="413" spans="1:3" x14ac:dyDescent="0.25">
      <c r="A413" s="1" t="s">
        <v>499</v>
      </c>
      <c r="B413" s="1" t="s">
        <v>504</v>
      </c>
      <c r="C413" s="1" t="s">
        <v>497</v>
      </c>
    </row>
    <row r="414" spans="1:3" x14ac:dyDescent="0.25">
      <c r="A414" s="1" t="s">
        <v>501</v>
      </c>
      <c r="B414" s="1" t="s">
        <v>505</v>
      </c>
      <c r="C414" s="1" t="s">
        <v>497</v>
      </c>
    </row>
    <row r="415" spans="1:3" x14ac:dyDescent="0.25">
      <c r="A415" s="1" t="s">
        <v>499</v>
      </c>
      <c r="B415" s="1" t="s">
        <v>506</v>
      </c>
      <c r="C415" s="1" t="s">
        <v>497</v>
      </c>
    </row>
    <row r="416" spans="1:3" x14ac:dyDescent="0.25">
      <c r="A416" s="1" t="s">
        <v>499</v>
      </c>
      <c r="B416" s="1" t="s">
        <v>507</v>
      </c>
      <c r="C416" s="1" t="s">
        <v>497</v>
      </c>
    </row>
    <row r="417" spans="1:3" x14ac:dyDescent="0.25">
      <c r="A417" s="1" t="s">
        <v>499</v>
      </c>
      <c r="B417" s="1" t="s">
        <v>508</v>
      </c>
      <c r="C417" s="1" t="s">
        <v>497</v>
      </c>
    </row>
    <row r="418" spans="1:3" x14ac:dyDescent="0.25">
      <c r="A418" s="1" t="s">
        <v>499</v>
      </c>
      <c r="B418" s="1" t="s">
        <v>509</v>
      </c>
      <c r="C418" s="1" t="s">
        <v>497</v>
      </c>
    </row>
    <row r="419" spans="1:3" x14ac:dyDescent="0.25">
      <c r="A419" s="1" t="s">
        <v>501</v>
      </c>
      <c r="B419" s="1" t="s">
        <v>510</v>
      </c>
      <c r="C419" s="1" t="s">
        <v>497</v>
      </c>
    </row>
    <row r="420" spans="1:3" x14ac:dyDescent="0.25">
      <c r="A420" s="1" t="s">
        <v>501</v>
      </c>
      <c r="B420" s="1" t="s">
        <v>511</v>
      </c>
      <c r="C420" s="1" t="s">
        <v>497</v>
      </c>
    </row>
    <row r="421" spans="1:3" x14ac:dyDescent="0.25">
      <c r="A421" s="1" t="s">
        <v>501</v>
      </c>
      <c r="B421" s="1" t="s">
        <v>512</v>
      </c>
      <c r="C421" s="1" t="s">
        <v>497</v>
      </c>
    </row>
    <row r="422" spans="1:3" x14ac:dyDescent="0.25">
      <c r="A422" s="1" t="s">
        <v>501</v>
      </c>
      <c r="B422" s="1" t="s">
        <v>513</v>
      </c>
      <c r="C422" s="1" t="s">
        <v>497</v>
      </c>
    </row>
    <row r="423" spans="1:3" x14ac:dyDescent="0.25">
      <c r="A423" s="1" t="s">
        <v>501</v>
      </c>
      <c r="B423" s="1" t="s">
        <v>514</v>
      </c>
      <c r="C423" s="1" t="s">
        <v>497</v>
      </c>
    </row>
    <row r="424" spans="1:3" x14ac:dyDescent="0.25">
      <c r="A424" s="1" t="s">
        <v>501</v>
      </c>
      <c r="B424" s="1" t="s">
        <v>515</v>
      </c>
      <c r="C424" s="1" t="s">
        <v>497</v>
      </c>
    </row>
    <row r="425" spans="1:3" x14ac:dyDescent="0.25">
      <c r="A425" s="1" t="s">
        <v>499</v>
      </c>
      <c r="B425" s="1" t="s">
        <v>516</v>
      </c>
      <c r="C425" s="1" t="s">
        <v>497</v>
      </c>
    </row>
    <row r="426" spans="1:3" x14ac:dyDescent="0.25">
      <c r="A426" s="1" t="s">
        <v>499</v>
      </c>
      <c r="B426" s="1" t="s">
        <v>517</v>
      </c>
      <c r="C426" s="1" t="s">
        <v>497</v>
      </c>
    </row>
    <row r="427" spans="1:3" x14ac:dyDescent="0.25">
      <c r="A427" s="1" t="s">
        <v>501</v>
      </c>
      <c r="B427" s="1" t="s">
        <v>518</v>
      </c>
      <c r="C427" s="1" t="s">
        <v>497</v>
      </c>
    </row>
    <row r="428" spans="1:3" x14ac:dyDescent="0.25">
      <c r="A428" s="1" t="s">
        <v>501</v>
      </c>
      <c r="B428" s="1" t="s">
        <v>519</v>
      </c>
      <c r="C428" s="1" t="s">
        <v>497</v>
      </c>
    </row>
    <row r="429" spans="1:3" x14ac:dyDescent="0.25">
      <c r="A429" s="1" t="s">
        <v>499</v>
      </c>
      <c r="B429" s="1" t="s">
        <v>520</v>
      </c>
      <c r="C429" s="1" t="s">
        <v>497</v>
      </c>
    </row>
    <row r="430" spans="1:3" x14ac:dyDescent="0.25">
      <c r="A430" s="1" t="s">
        <v>501</v>
      </c>
      <c r="B430" s="1" t="s">
        <v>521</v>
      </c>
      <c r="C430" s="1" t="s">
        <v>497</v>
      </c>
    </row>
    <row r="431" spans="1:3" x14ac:dyDescent="0.25">
      <c r="A431" s="1" t="s">
        <v>501</v>
      </c>
      <c r="B431" s="1" t="s">
        <v>522</v>
      </c>
      <c r="C431" s="1" t="s">
        <v>497</v>
      </c>
    </row>
    <row r="432" spans="1:3" x14ac:dyDescent="0.25">
      <c r="A432" s="1"/>
      <c r="B432" s="1" t="s">
        <v>524</v>
      </c>
      <c r="C432" s="1" t="s">
        <v>523</v>
      </c>
    </row>
    <row r="433" spans="1:3" x14ac:dyDescent="0.25">
      <c r="A433" s="1" t="s">
        <v>525</v>
      </c>
      <c r="B433" s="1" t="s">
        <v>526</v>
      </c>
      <c r="C433" s="1" t="s">
        <v>523</v>
      </c>
    </row>
    <row r="434" spans="1:3" x14ac:dyDescent="0.25">
      <c r="A434" s="1" t="s">
        <v>525</v>
      </c>
      <c r="B434" s="1" t="s">
        <v>527</v>
      </c>
      <c r="C434" s="1" t="s">
        <v>523</v>
      </c>
    </row>
    <row r="435" spans="1:3" x14ac:dyDescent="0.25">
      <c r="A435" s="1" t="s">
        <v>525</v>
      </c>
      <c r="B435" s="1" t="s">
        <v>528</v>
      </c>
      <c r="C435" s="1" t="s">
        <v>523</v>
      </c>
    </row>
    <row r="436" spans="1:3" x14ac:dyDescent="0.25">
      <c r="A436" s="1" t="s">
        <v>525</v>
      </c>
      <c r="B436" s="1" t="s">
        <v>529</v>
      </c>
      <c r="C436" s="1" t="s">
        <v>523</v>
      </c>
    </row>
    <row r="437" spans="1:3" x14ac:dyDescent="0.25">
      <c r="A437" s="1" t="s">
        <v>525</v>
      </c>
      <c r="B437" s="1" t="s">
        <v>530</v>
      </c>
      <c r="C437" s="1" t="s">
        <v>523</v>
      </c>
    </row>
    <row r="438" spans="1:3" x14ac:dyDescent="0.25">
      <c r="A438" s="1" t="s">
        <v>525</v>
      </c>
      <c r="B438" s="1" t="s">
        <v>531</v>
      </c>
      <c r="C438" s="1" t="s">
        <v>523</v>
      </c>
    </row>
    <row r="439" spans="1:3" x14ac:dyDescent="0.25">
      <c r="A439" s="1" t="s">
        <v>525</v>
      </c>
      <c r="B439" s="1" t="s">
        <v>532</v>
      </c>
      <c r="C439" s="1" t="s">
        <v>523</v>
      </c>
    </row>
    <row r="440" spans="1:3" x14ac:dyDescent="0.25">
      <c r="A440" s="1" t="s">
        <v>525</v>
      </c>
      <c r="B440" s="1" t="s">
        <v>533</v>
      </c>
      <c r="C440" s="1" t="s">
        <v>523</v>
      </c>
    </row>
    <row r="441" spans="1:3" x14ac:dyDescent="0.25">
      <c r="A441" s="1" t="s">
        <v>525</v>
      </c>
      <c r="B441" s="1" t="s">
        <v>534</v>
      </c>
      <c r="C441" s="1" t="s">
        <v>523</v>
      </c>
    </row>
    <row r="442" spans="1:3" x14ac:dyDescent="0.25">
      <c r="A442" s="1" t="s">
        <v>525</v>
      </c>
      <c r="B442" s="1" t="s">
        <v>535</v>
      </c>
      <c r="C442" s="1" t="s">
        <v>523</v>
      </c>
    </row>
    <row r="443" spans="1:3" x14ac:dyDescent="0.25">
      <c r="A443" s="1" t="s">
        <v>525</v>
      </c>
      <c r="B443" s="1" t="s">
        <v>536</v>
      </c>
      <c r="C443" s="1" t="s">
        <v>523</v>
      </c>
    </row>
    <row r="444" spans="1:3" x14ac:dyDescent="0.25">
      <c r="A444" s="1"/>
      <c r="B444" s="1" t="s">
        <v>538</v>
      </c>
      <c r="C444" s="1" t="s">
        <v>537</v>
      </c>
    </row>
    <row r="445" spans="1:3" x14ac:dyDescent="0.25">
      <c r="A445" s="1" t="s">
        <v>539</v>
      </c>
      <c r="B445" s="1" t="s">
        <v>540</v>
      </c>
      <c r="C445" s="1" t="s">
        <v>537</v>
      </c>
    </row>
    <row r="446" spans="1:3" x14ac:dyDescent="0.25">
      <c r="A446" s="1" t="s">
        <v>539</v>
      </c>
      <c r="B446" s="1" t="s">
        <v>541</v>
      </c>
      <c r="C446" s="1" t="s">
        <v>537</v>
      </c>
    </row>
    <row r="447" spans="1:3" x14ac:dyDescent="0.25">
      <c r="A447" s="1" t="s">
        <v>539</v>
      </c>
      <c r="B447" s="1" t="s">
        <v>542</v>
      </c>
      <c r="C447" s="1" t="s">
        <v>537</v>
      </c>
    </row>
    <row r="448" spans="1:3" x14ac:dyDescent="0.25">
      <c r="A448" s="1" t="s">
        <v>539</v>
      </c>
      <c r="B448" s="1" t="s">
        <v>543</v>
      </c>
      <c r="C448" s="1" t="s">
        <v>537</v>
      </c>
    </row>
    <row r="449" spans="1:3" x14ac:dyDescent="0.25">
      <c r="A449" s="1" t="s">
        <v>539</v>
      </c>
      <c r="B449" s="1" t="s">
        <v>544</v>
      </c>
      <c r="C449" s="1" t="s">
        <v>537</v>
      </c>
    </row>
    <row r="450" spans="1:3" x14ac:dyDescent="0.25">
      <c r="A450" s="1" t="s">
        <v>539</v>
      </c>
      <c r="B450" s="1" t="s">
        <v>545</v>
      </c>
      <c r="C450" s="1" t="s">
        <v>537</v>
      </c>
    </row>
    <row r="451" spans="1:3" x14ac:dyDescent="0.25">
      <c r="A451" s="1" t="s">
        <v>539</v>
      </c>
      <c r="B451" s="1" t="s">
        <v>546</v>
      </c>
      <c r="C451" s="1" t="s">
        <v>537</v>
      </c>
    </row>
    <row r="452" spans="1:3" x14ac:dyDescent="0.25">
      <c r="A452" s="1" t="s">
        <v>539</v>
      </c>
      <c r="B452" s="1" t="s">
        <v>547</v>
      </c>
      <c r="C452" s="1" t="s">
        <v>537</v>
      </c>
    </row>
    <row r="453" spans="1:3" x14ac:dyDescent="0.25">
      <c r="A453" s="1" t="s">
        <v>539</v>
      </c>
      <c r="B453" s="1" t="s">
        <v>548</v>
      </c>
      <c r="C453" s="1" t="s">
        <v>537</v>
      </c>
    </row>
    <row r="454" spans="1:3" x14ac:dyDescent="0.25">
      <c r="A454" s="1" t="s">
        <v>539</v>
      </c>
      <c r="B454" s="1" t="s">
        <v>549</v>
      </c>
      <c r="C454" s="1" t="s">
        <v>537</v>
      </c>
    </row>
    <row r="455" spans="1:3" x14ac:dyDescent="0.25">
      <c r="A455" s="1" t="s">
        <v>539</v>
      </c>
      <c r="B455" s="1" t="s">
        <v>550</v>
      </c>
      <c r="C455" s="1" t="s">
        <v>537</v>
      </c>
    </row>
    <row r="456" spans="1:3" x14ac:dyDescent="0.25">
      <c r="A456" s="1" t="s">
        <v>539</v>
      </c>
      <c r="B456" s="1" t="s">
        <v>551</v>
      </c>
      <c r="C456" s="1" t="s">
        <v>537</v>
      </c>
    </row>
    <row r="457" spans="1:3" x14ac:dyDescent="0.25">
      <c r="A457" s="1" t="s">
        <v>539</v>
      </c>
      <c r="B457" s="1" t="s">
        <v>552</v>
      </c>
      <c r="C457" s="1" t="s">
        <v>537</v>
      </c>
    </row>
    <row r="458" spans="1:3" x14ac:dyDescent="0.25">
      <c r="A458" s="1" t="s">
        <v>539</v>
      </c>
      <c r="B458" s="1" t="s">
        <v>553</v>
      </c>
      <c r="C458" s="1" t="s">
        <v>537</v>
      </c>
    </row>
    <row r="459" spans="1:3" x14ac:dyDescent="0.25">
      <c r="A459" s="1" t="s">
        <v>539</v>
      </c>
      <c r="B459" s="1" t="s">
        <v>554</v>
      </c>
      <c r="C459" s="1" t="s">
        <v>537</v>
      </c>
    </row>
    <row r="460" spans="1:3" x14ac:dyDescent="0.25">
      <c r="A460" s="1" t="s">
        <v>539</v>
      </c>
      <c r="B460" s="1" t="s">
        <v>555</v>
      </c>
      <c r="C460" s="1" t="s">
        <v>537</v>
      </c>
    </row>
    <row r="461" spans="1:3" x14ac:dyDescent="0.25">
      <c r="A461" s="1" t="s">
        <v>539</v>
      </c>
      <c r="B461" s="1" t="s">
        <v>556</v>
      </c>
      <c r="C461" s="1" t="s">
        <v>537</v>
      </c>
    </row>
    <row r="462" spans="1:3" x14ac:dyDescent="0.25">
      <c r="A462" s="1" t="s">
        <v>539</v>
      </c>
      <c r="B462" s="1" t="s">
        <v>557</v>
      </c>
      <c r="C462" s="1" t="s">
        <v>537</v>
      </c>
    </row>
    <row r="463" spans="1:3" x14ac:dyDescent="0.25">
      <c r="A463" s="1" t="s">
        <v>539</v>
      </c>
      <c r="B463" s="1" t="s">
        <v>558</v>
      </c>
      <c r="C463" s="1" t="s">
        <v>537</v>
      </c>
    </row>
    <row r="464" spans="1:3" x14ac:dyDescent="0.25">
      <c r="A464" s="1" t="s">
        <v>539</v>
      </c>
      <c r="B464" s="1" t="s">
        <v>559</v>
      </c>
      <c r="C464" s="1" t="s">
        <v>537</v>
      </c>
    </row>
    <row r="465" spans="1:3" x14ac:dyDescent="0.25">
      <c r="A465" s="1" t="s">
        <v>539</v>
      </c>
      <c r="B465" s="1" t="s">
        <v>560</v>
      </c>
      <c r="C465" s="1" t="s">
        <v>537</v>
      </c>
    </row>
    <row r="466" spans="1:3" x14ac:dyDescent="0.25">
      <c r="A466" s="1" t="s">
        <v>539</v>
      </c>
      <c r="B466" s="1" t="s">
        <v>561</v>
      </c>
      <c r="C466" s="1" t="s">
        <v>537</v>
      </c>
    </row>
    <row r="467" spans="1:3" x14ac:dyDescent="0.25">
      <c r="A467" s="1" t="s">
        <v>539</v>
      </c>
      <c r="B467" s="1" t="s">
        <v>562</v>
      </c>
      <c r="C467" s="1" t="s">
        <v>537</v>
      </c>
    </row>
    <row r="468" spans="1:3" x14ac:dyDescent="0.25">
      <c r="A468" s="1" t="s">
        <v>539</v>
      </c>
      <c r="B468" s="1" t="s">
        <v>563</v>
      </c>
      <c r="C468" s="1" t="s">
        <v>537</v>
      </c>
    </row>
    <row r="469" spans="1:3" x14ac:dyDescent="0.25">
      <c r="A469" s="1" t="s">
        <v>539</v>
      </c>
      <c r="B469" s="1" t="s">
        <v>564</v>
      </c>
      <c r="C469" s="1" t="s">
        <v>537</v>
      </c>
    </row>
    <row r="470" spans="1:3" x14ac:dyDescent="0.25">
      <c r="A470" s="1" t="s">
        <v>539</v>
      </c>
      <c r="B470" s="1" t="s">
        <v>565</v>
      </c>
      <c r="C470" s="1" t="s">
        <v>537</v>
      </c>
    </row>
    <row r="471" spans="1:3" x14ac:dyDescent="0.25">
      <c r="A471" s="1" t="s">
        <v>539</v>
      </c>
      <c r="B471" s="1" t="s">
        <v>566</v>
      </c>
      <c r="C471" s="1" t="s">
        <v>537</v>
      </c>
    </row>
    <row r="472" spans="1:3" x14ac:dyDescent="0.25">
      <c r="A472" s="1" t="s">
        <v>539</v>
      </c>
      <c r="B472" s="1" t="s">
        <v>567</v>
      </c>
      <c r="C472" s="1" t="s">
        <v>537</v>
      </c>
    </row>
    <row r="473" spans="1:3" x14ac:dyDescent="0.25">
      <c r="A473" s="1" t="s">
        <v>539</v>
      </c>
      <c r="B473" s="1" t="s">
        <v>568</v>
      </c>
      <c r="C473" s="1" t="s">
        <v>537</v>
      </c>
    </row>
    <row r="474" spans="1:3" x14ac:dyDescent="0.25">
      <c r="A474" s="1"/>
      <c r="B474" s="1" t="s">
        <v>570</v>
      </c>
      <c r="C474" s="1" t="s">
        <v>569</v>
      </c>
    </row>
    <row r="475" spans="1:3" x14ac:dyDescent="0.25">
      <c r="A475" s="1" t="s">
        <v>571</v>
      </c>
      <c r="B475" s="1" t="s">
        <v>572</v>
      </c>
      <c r="C475" s="1" t="s">
        <v>569</v>
      </c>
    </row>
    <row r="476" spans="1:3" x14ac:dyDescent="0.25">
      <c r="A476" s="1" t="s">
        <v>571</v>
      </c>
      <c r="B476" s="1" t="s">
        <v>573</v>
      </c>
      <c r="C476" s="1" t="s">
        <v>569</v>
      </c>
    </row>
    <row r="477" spans="1:3" x14ac:dyDescent="0.25">
      <c r="A477" s="1" t="s">
        <v>571</v>
      </c>
      <c r="B477" s="1" t="s">
        <v>574</v>
      </c>
      <c r="C477" s="1" t="s">
        <v>569</v>
      </c>
    </row>
    <row r="478" spans="1:3" x14ac:dyDescent="0.25">
      <c r="A478" s="1" t="s">
        <v>571</v>
      </c>
      <c r="B478" s="1" t="s">
        <v>575</v>
      </c>
      <c r="C478" s="1" t="s">
        <v>569</v>
      </c>
    </row>
    <row r="479" spans="1:3" x14ac:dyDescent="0.25">
      <c r="A479" s="1" t="s">
        <v>571</v>
      </c>
      <c r="B479" s="1" t="s">
        <v>576</v>
      </c>
      <c r="C479" s="1" t="s">
        <v>569</v>
      </c>
    </row>
    <row r="480" spans="1:3" x14ac:dyDescent="0.25">
      <c r="A480" s="1" t="s">
        <v>571</v>
      </c>
      <c r="B480" s="1" t="s">
        <v>577</v>
      </c>
      <c r="C480" s="1" t="s">
        <v>569</v>
      </c>
    </row>
    <row r="481" spans="1:3" x14ac:dyDescent="0.25">
      <c r="A481" s="1" t="s">
        <v>571</v>
      </c>
      <c r="B481" s="1" t="s">
        <v>578</v>
      </c>
      <c r="C481" s="1" t="s">
        <v>569</v>
      </c>
    </row>
    <row r="482" spans="1:3" x14ac:dyDescent="0.25">
      <c r="A482" s="1" t="s">
        <v>571</v>
      </c>
      <c r="B482" s="1" t="s">
        <v>579</v>
      </c>
      <c r="C482" s="1" t="s">
        <v>569</v>
      </c>
    </row>
    <row r="483" spans="1:3" x14ac:dyDescent="0.25">
      <c r="A483" s="1" t="s">
        <v>571</v>
      </c>
      <c r="B483" s="1" t="s">
        <v>580</v>
      </c>
      <c r="C483" s="1" t="s">
        <v>569</v>
      </c>
    </row>
    <row r="484" spans="1:3" x14ac:dyDescent="0.25">
      <c r="A484" s="1" t="s">
        <v>571</v>
      </c>
      <c r="B484" s="1" t="s">
        <v>581</v>
      </c>
      <c r="C484" s="1" t="s">
        <v>569</v>
      </c>
    </row>
    <row r="485" spans="1:3" x14ac:dyDescent="0.25">
      <c r="A485" s="1"/>
      <c r="B485" s="1" t="s">
        <v>583</v>
      </c>
      <c r="C485" s="1" t="s">
        <v>582</v>
      </c>
    </row>
    <row r="486" spans="1:3" x14ac:dyDescent="0.25">
      <c r="A486" s="1" t="s">
        <v>584</v>
      </c>
      <c r="B486" s="1" t="s">
        <v>585</v>
      </c>
      <c r="C486" s="1" t="s">
        <v>582</v>
      </c>
    </row>
    <row r="487" spans="1:3" x14ac:dyDescent="0.25">
      <c r="A487" s="1" t="s">
        <v>584</v>
      </c>
      <c r="B487" s="1" t="s">
        <v>586</v>
      </c>
      <c r="C487" s="1" t="s">
        <v>582</v>
      </c>
    </row>
    <row r="488" spans="1:3" x14ac:dyDescent="0.25">
      <c r="A488" s="1" t="s">
        <v>587</v>
      </c>
      <c r="B488" s="1" t="s">
        <v>588</v>
      </c>
      <c r="C488" s="1" t="s">
        <v>582</v>
      </c>
    </row>
    <row r="489" spans="1:3" x14ac:dyDescent="0.25">
      <c r="A489" s="1" t="s">
        <v>589</v>
      </c>
      <c r="B489" s="1" t="s">
        <v>590</v>
      </c>
      <c r="C489" s="1" t="s">
        <v>582</v>
      </c>
    </row>
    <row r="490" spans="1:3" x14ac:dyDescent="0.25">
      <c r="A490" s="1" t="s">
        <v>587</v>
      </c>
      <c r="B490" s="1" t="s">
        <v>591</v>
      </c>
      <c r="C490" s="1" t="s">
        <v>582</v>
      </c>
    </row>
    <row r="491" spans="1:3" x14ac:dyDescent="0.25">
      <c r="A491" s="1" t="s">
        <v>589</v>
      </c>
      <c r="B491" s="1" t="s">
        <v>592</v>
      </c>
      <c r="C491" s="1" t="s">
        <v>582</v>
      </c>
    </row>
    <row r="492" spans="1:3" x14ac:dyDescent="0.25">
      <c r="A492" s="1" t="s">
        <v>587</v>
      </c>
      <c r="B492" s="1" t="s">
        <v>593</v>
      </c>
      <c r="C492" s="1" t="s">
        <v>582</v>
      </c>
    </row>
    <row r="493" spans="1:3" x14ac:dyDescent="0.25">
      <c r="A493" s="1" t="s">
        <v>589</v>
      </c>
      <c r="B493" s="1" t="s">
        <v>594</v>
      </c>
      <c r="C493" s="1" t="s">
        <v>582</v>
      </c>
    </row>
    <row r="494" spans="1:3" x14ac:dyDescent="0.25">
      <c r="A494" s="1"/>
      <c r="B494" s="1" t="s">
        <v>596</v>
      </c>
      <c r="C494" s="1" t="s">
        <v>595</v>
      </c>
    </row>
    <row r="495" spans="1:3" x14ac:dyDescent="0.25">
      <c r="A495" s="1" t="s">
        <v>597</v>
      </c>
      <c r="B495" s="1" t="s">
        <v>598</v>
      </c>
      <c r="C495" s="1" t="s">
        <v>595</v>
      </c>
    </row>
    <row r="496" spans="1:3" x14ac:dyDescent="0.25">
      <c r="A496" s="1" t="s">
        <v>597</v>
      </c>
      <c r="B496" s="1" t="s">
        <v>599</v>
      </c>
      <c r="C496" s="1" t="s">
        <v>595</v>
      </c>
    </row>
    <row r="497" spans="1:3" x14ac:dyDescent="0.25">
      <c r="A497" s="1" t="s">
        <v>597</v>
      </c>
      <c r="B497" s="1" t="s">
        <v>600</v>
      </c>
      <c r="C497" s="1" t="s">
        <v>595</v>
      </c>
    </row>
    <row r="498" spans="1:3" x14ac:dyDescent="0.25">
      <c r="A498" s="1" t="s">
        <v>597</v>
      </c>
      <c r="B498" s="1" t="s">
        <v>601</v>
      </c>
      <c r="C498" s="1" t="s">
        <v>595</v>
      </c>
    </row>
    <row r="499" spans="1:3" x14ac:dyDescent="0.25">
      <c r="A499" s="1" t="s">
        <v>597</v>
      </c>
      <c r="B499" s="1" t="s">
        <v>602</v>
      </c>
      <c r="C499" s="1" t="s">
        <v>595</v>
      </c>
    </row>
    <row r="500" spans="1:3" x14ac:dyDescent="0.25">
      <c r="A500" s="1" t="s">
        <v>597</v>
      </c>
      <c r="B500" s="1" t="s">
        <v>603</v>
      </c>
      <c r="C500" s="1" t="s">
        <v>595</v>
      </c>
    </row>
    <row r="501" spans="1:3" x14ac:dyDescent="0.25">
      <c r="A501" s="1" t="s">
        <v>597</v>
      </c>
      <c r="B501" s="1" t="s">
        <v>604</v>
      </c>
      <c r="C501" s="1" t="s">
        <v>595</v>
      </c>
    </row>
    <row r="502" spans="1:3" x14ac:dyDescent="0.25">
      <c r="A502" s="1"/>
      <c r="B502" s="1" t="s">
        <v>606</v>
      </c>
      <c r="C502" s="1" t="s">
        <v>605</v>
      </c>
    </row>
    <row r="503" spans="1:3" x14ac:dyDescent="0.25">
      <c r="A503" s="1" t="s">
        <v>607</v>
      </c>
      <c r="B503" s="1" t="s">
        <v>608</v>
      </c>
      <c r="C503" s="1" t="s">
        <v>605</v>
      </c>
    </row>
    <row r="504" spans="1:3" x14ac:dyDescent="0.25">
      <c r="A504" s="1" t="s">
        <v>607</v>
      </c>
      <c r="B504" s="1" t="s">
        <v>609</v>
      </c>
      <c r="C504" s="1" t="s">
        <v>605</v>
      </c>
    </row>
    <row r="505" spans="1:3" x14ac:dyDescent="0.25">
      <c r="A505" s="1" t="s">
        <v>607</v>
      </c>
      <c r="B505" s="1" t="s">
        <v>610</v>
      </c>
      <c r="C505" s="1" t="s">
        <v>605</v>
      </c>
    </row>
    <row r="506" spans="1:3" x14ac:dyDescent="0.25">
      <c r="A506" s="1" t="s">
        <v>607</v>
      </c>
      <c r="B506" s="1" t="s">
        <v>611</v>
      </c>
      <c r="C506" s="1" t="s">
        <v>605</v>
      </c>
    </row>
    <row r="507" spans="1:3" x14ac:dyDescent="0.25">
      <c r="A507" s="1" t="s">
        <v>607</v>
      </c>
      <c r="B507" s="1" t="s">
        <v>612</v>
      </c>
      <c r="C507" s="1" t="s">
        <v>605</v>
      </c>
    </row>
    <row r="508" spans="1:3" x14ac:dyDescent="0.25">
      <c r="A508" s="1" t="s">
        <v>607</v>
      </c>
      <c r="B508" s="1" t="s">
        <v>613</v>
      </c>
      <c r="C508" s="1" t="s">
        <v>605</v>
      </c>
    </row>
    <row r="509" spans="1:3" x14ac:dyDescent="0.25">
      <c r="A509" s="1"/>
      <c r="B509" s="1" t="s">
        <v>615</v>
      </c>
      <c r="C509" s="1" t="s">
        <v>614</v>
      </c>
    </row>
    <row r="510" spans="1:3" x14ac:dyDescent="0.25">
      <c r="A510" s="1" t="s">
        <v>616</v>
      </c>
      <c r="B510" s="1" t="s">
        <v>617</v>
      </c>
      <c r="C510" s="1" t="s">
        <v>614</v>
      </c>
    </row>
    <row r="511" spans="1:3" x14ac:dyDescent="0.25">
      <c r="A511" s="1" t="s">
        <v>616</v>
      </c>
      <c r="B511" s="1" t="s">
        <v>618</v>
      </c>
      <c r="C511" s="1" t="s">
        <v>614</v>
      </c>
    </row>
    <row r="512" spans="1:3" x14ac:dyDescent="0.25">
      <c r="A512" s="1" t="s">
        <v>616</v>
      </c>
      <c r="B512" s="1" t="s">
        <v>619</v>
      </c>
      <c r="C512" s="1" t="s">
        <v>614</v>
      </c>
    </row>
    <row r="513" spans="1:3" x14ac:dyDescent="0.25">
      <c r="A513" s="1" t="s">
        <v>616</v>
      </c>
      <c r="B513" s="1" t="s">
        <v>620</v>
      </c>
      <c r="C513" s="1" t="s">
        <v>614</v>
      </c>
    </row>
    <row r="514" spans="1:3" x14ac:dyDescent="0.25">
      <c r="A514" s="1" t="s">
        <v>616</v>
      </c>
      <c r="B514" s="1" t="s">
        <v>621</v>
      </c>
      <c r="C514" s="1" t="s">
        <v>614</v>
      </c>
    </row>
    <row r="515" spans="1:3" x14ac:dyDescent="0.25">
      <c r="A515" s="1" t="s">
        <v>616</v>
      </c>
      <c r="B515" s="1" t="s">
        <v>622</v>
      </c>
      <c r="C515" s="1" t="s">
        <v>614</v>
      </c>
    </row>
    <row r="516" spans="1:3" x14ac:dyDescent="0.25">
      <c r="A516" s="1" t="s">
        <v>616</v>
      </c>
      <c r="B516" s="1" t="s">
        <v>623</v>
      </c>
      <c r="C516" s="1" t="s">
        <v>614</v>
      </c>
    </row>
    <row r="517" spans="1:3" x14ac:dyDescent="0.25">
      <c r="A517" s="1"/>
      <c r="B517" s="1" t="s">
        <v>625</v>
      </c>
      <c r="C517" s="1" t="s">
        <v>624</v>
      </c>
    </row>
    <row r="518" spans="1:3" x14ac:dyDescent="0.25">
      <c r="A518" s="1" t="s">
        <v>626</v>
      </c>
      <c r="B518" s="1" t="s">
        <v>627</v>
      </c>
      <c r="C518" s="1" t="s">
        <v>624</v>
      </c>
    </row>
    <row r="519" spans="1:3" x14ac:dyDescent="0.25">
      <c r="A519" s="1" t="s">
        <v>626</v>
      </c>
      <c r="B519" s="1" t="s">
        <v>628</v>
      </c>
      <c r="C519" s="1" t="s">
        <v>624</v>
      </c>
    </row>
    <row r="520" spans="1:3" x14ac:dyDescent="0.25">
      <c r="A520" s="1" t="s">
        <v>626</v>
      </c>
      <c r="B520" s="1" t="s">
        <v>629</v>
      </c>
      <c r="C520" s="1" t="s">
        <v>624</v>
      </c>
    </row>
    <row r="521" spans="1:3" x14ac:dyDescent="0.25">
      <c r="A521" s="1" t="s">
        <v>626</v>
      </c>
      <c r="B521" s="1" t="s">
        <v>630</v>
      </c>
      <c r="C521" s="1" t="s">
        <v>624</v>
      </c>
    </row>
    <row r="522" spans="1:3" x14ac:dyDescent="0.25">
      <c r="A522" s="1" t="s">
        <v>626</v>
      </c>
      <c r="B522" s="1" t="s">
        <v>631</v>
      </c>
      <c r="C522" s="1" t="s">
        <v>624</v>
      </c>
    </row>
    <row r="523" spans="1:3" x14ac:dyDescent="0.25">
      <c r="A523" s="1" t="s">
        <v>626</v>
      </c>
      <c r="B523" s="1" t="s">
        <v>632</v>
      </c>
      <c r="C523" s="1" t="s">
        <v>624</v>
      </c>
    </row>
    <row r="524" spans="1:3" x14ac:dyDescent="0.25">
      <c r="A524" s="1" t="s">
        <v>626</v>
      </c>
      <c r="B524" s="1" t="s">
        <v>633</v>
      </c>
      <c r="C524" s="1" t="s">
        <v>624</v>
      </c>
    </row>
    <row r="525" spans="1:3" x14ac:dyDescent="0.25">
      <c r="A525" s="1" t="s">
        <v>626</v>
      </c>
      <c r="B525" s="1" t="s">
        <v>634</v>
      </c>
      <c r="C525" s="1" t="s">
        <v>624</v>
      </c>
    </row>
    <row r="526" spans="1:3" x14ac:dyDescent="0.25">
      <c r="A526" s="1" t="s">
        <v>626</v>
      </c>
      <c r="B526" s="1" t="s">
        <v>635</v>
      </c>
      <c r="C526" s="1" t="s">
        <v>624</v>
      </c>
    </row>
    <row r="527" spans="1:3" x14ac:dyDescent="0.25">
      <c r="A527" s="1" t="s">
        <v>626</v>
      </c>
      <c r="B527" s="1" t="s">
        <v>636</v>
      </c>
      <c r="C527" s="1" t="s">
        <v>624</v>
      </c>
    </row>
    <row r="528" spans="1:3" x14ac:dyDescent="0.25">
      <c r="A528" s="1" t="s">
        <v>626</v>
      </c>
      <c r="B528" s="1" t="s">
        <v>637</v>
      </c>
      <c r="C528" s="1" t="s">
        <v>624</v>
      </c>
    </row>
    <row r="529" spans="1:3" x14ac:dyDescent="0.25">
      <c r="A529" s="1" t="s">
        <v>626</v>
      </c>
      <c r="B529" s="1" t="s">
        <v>638</v>
      </c>
      <c r="C529" s="1" t="s">
        <v>624</v>
      </c>
    </row>
    <row r="530" spans="1:3" x14ac:dyDescent="0.25">
      <c r="A530" s="1" t="s">
        <v>626</v>
      </c>
      <c r="B530" s="1" t="s">
        <v>639</v>
      </c>
      <c r="C530" s="1" t="s">
        <v>624</v>
      </c>
    </row>
    <row r="531" spans="1:3" x14ac:dyDescent="0.25">
      <c r="A531" s="1"/>
      <c r="B531" s="1" t="s">
        <v>641</v>
      </c>
      <c r="C531" s="1" t="s">
        <v>640</v>
      </c>
    </row>
    <row r="532" spans="1:3" x14ac:dyDescent="0.25">
      <c r="A532" s="1" t="s">
        <v>642</v>
      </c>
      <c r="B532" s="1" t="s">
        <v>643</v>
      </c>
      <c r="C532" s="1" t="s">
        <v>640</v>
      </c>
    </row>
    <row r="533" spans="1:3" x14ac:dyDescent="0.25">
      <c r="A533" s="1" t="s">
        <v>642</v>
      </c>
      <c r="B533" s="1" t="s">
        <v>644</v>
      </c>
      <c r="C533" s="1" t="s">
        <v>640</v>
      </c>
    </row>
    <row r="534" spans="1:3" x14ac:dyDescent="0.25">
      <c r="A534" s="1" t="s">
        <v>642</v>
      </c>
      <c r="B534" s="1" t="s">
        <v>645</v>
      </c>
      <c r="C534" s="1" t="s">
        <v>640</v>
      </c>
    </row>
    <row r="535" spans="1:3" x14ac:dyDescent="0.25">
      <c r="A535" s="1" t="s">
        <v>642</v>
      </c>
      <c r="B535" s="1" t="s">
        <v>646</v>
      </c>
      <c r="C535" s="1" t="s">
        <v>640</v>
      </c>
    </row>
    <row r="536" spans="1:3" x14ac:dyDescent="0.25">
      <c r="A536" s="1" t="s">
        <v>642</v>
      </c>
      <c r="B536" s="1" t="s">
        <v>647</v>
      </c>
      <c r="C536" s="1" t="s">
        <v>640</v>
      </c>
    </row>
    <row r="537" spans="1:3" x14ac:dyDescent="0.25">
      <c r="A537" s="1" t="s">
        <v>642</v>
      </c>
      <c r="B537" s="1" t="s">
        <v>648</v>
      </c>
      <c r="C537" s="1" t="s">
        <v>640</v>
      </c>
    </row>
    <row r="538" spans="1:3" x14ac:dyDescent="0.25">
      <c r="A538" s="1"/>
      <c r="B538" s="1" t="s">
        <v>650</v>
      </c>
      <c r="C538" s="1" t="s">
        <v>649</v>
      </c>
    </row>
    <row r="539" spans="1:3" x14ac:dyDescent="0.25">
      <c r="A539" s="1" t="s">
        <v>651</v>
      </c>
      <c r="B539" s="1" t="s">
        <v>652</v>
      </c>
      <c r="C539" s="1" t="s">
        <v>649</v>
      </c>
    </row>
    <row r="540" spans="1:3" x14ac:dyDescent="0.25">
      <c r="A540" s="1" t="s">
        <v>651</v>
      </c>
      <c r="B540" s="1" t="s">
        <v>653</v>
      </c>
      <c r="C540" s="1" t="s">
        <v>649</v>
      </c>
    </row>
    <row r="541" spans="1:3" x14ac:dyDescent="0.25">
      <c r="A541" s="1" t="s">
        <v>651</v>
      </c>
      <c r="B541" s="1" t="s">
        <v>654</v>
      </c>
      <c r="C541" s="1" t="s">
        <v>649</v>
      </c>
    </row>
    <row r="542" spans="1:3" x14ac:dyDescent="0.25">
      <c r="A542" s="1" t="s">
        <v>651</v>
      </c>
      <c r="B542" s="1" t="s">
        <v>655</v>
      </c>
      <c r="C542" s="1" t="s">
        <v>649</v>
      </c>
    </row>
    <row r="543" spans="1:3" x14ac:dyDescent="0.25">
      <c r="A543" s="1" t="s">
        <v>651</v>
      </c>
      <c r="B543" s="1" t="s">
        <v>656</v>
      </c>
      <c r="C543" s="1" t="s">
        <v>649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2E209-1606-4AFD-9076-A2797B92C904}">
  <dimension ref="A3:AI43"/>
  <sheetViews>
    <sheetView topLeftCell="X1" workbookViewId="0">
      <selection activeCell="AE6" sqref="AE5:AE8"/>
    </sheetView>
  </sheetViews>
  <sheetFormatPr defaultRowHeight="15" x14ac:dyDescent="0.25"/>
  <cols>
    <col min="1" max="1" width="15.28515625" bestFit="1" customWidth="1"/>
    <col min="2" max="2" width="16.28515625" style="11" bestFit="1" customWidth="1"/>
    <col min="3" max="5" width="12.5703125" style="11" bestFit="1" customWidth="1"/>
    <col min="6" max="6" width="15.28515625" style="11" bestFit="1" customWidth="1"/>
    <col min="7" max="7" width="16.28515625" style="11" bestFit="1" customWidth="1"/>
    <col min="8" max="8" width="14.28515625" style="11" bestFit="1" customWidth="1"/>
    <col min="9" max="10" width="14.28515625" bestFit="1" customWidth="1"/>
    <col min="11" max="11" width="21.42578125" bestFit="1" customWidth="1"/>
    <col min="12" max="12" width="16.28515625" bestFit="1" customWidth="1"/>
    <col min="13" max="13" width="12.5703125" bestFit="1" customWidth="1"/>
    <col min="14" max="15" width="14.28515625" bestFit="1" customWidth="1"/>
    <col min="16" max="16" width="23.7109375" bestFit="1" customWidth="1"/>
    <col min="17" max="17" width="16.28515625" bestFit="1" customWidth="1"/>
    <col min="18" max="20" width="11.5703125" bestFit="1" customWidth="1"/>
    <col min="21" max="21" width="25.85546875" bestFit="1" customWidth="1"/>
    <col min="22" max="22" width="16.28515625" bestFit="1" customWidth="1"/>
    <col min="23" max="24" width="11.5703125" bestFit="1" customWidth="1"/>
    <col min="25" max="25" width="12.5703125" bestFit="1" customWidth="1"/>
    <col min="26" max="26" width="25" bestFit="1" customWidth="1"/>
    <col min="27" max="27" width="16.28515625" bestFit="1" customWidth="1"/>
    <col min="28" max="28" width="10.5703125" bestFit="1" customWidth="1"/>
    <col min="29" max="30" width="11.5703125" bestFit="1" customWidth="1"/>
    <col min="31" max="31" width="26.42578125" bestFit="1" customWidth="1"/>
    <col min="32" max="32" width="16.28515625" bestFit="1" customWidth="1"/>
    <col min="33" max="34" width="5" bestFit="1" customWidth="1"/>
    <col min="35" max="35" width="11.28515625" bestFit="1" customWidth="1"/>
  </cols>
  <sheetData>
    <row r="3" spans="1:35" x14ac:dyDescent="0.25">
      <c r="A3" s="8" t="s">
        <v>703</v>
      </c>
      <c r="B3" s="8" t="s">
        <v>710</v>
      </c>
      <c r="C3"/>
      <c r="D3"/>
      <c r="E3"/>
      <c r="F3" s="8" t="s">
        <v>704</v>
      </c>
      <c r="G3" s="8" t="s">
        <v>710</v>
      </c>
      <c r="H3"/>
      <c r="K3" s="8" t="s">
        <v>705</v>
      </c>
      <c r="L3" s="8" t="s">
        <v>710</v>
      </c>
      <c r="P3" s="8" t="s">
        <v>706</v>
      </c>
      <c r="Q3" s="8" t="s">
        <v>710</v>
      </c>
      <c r="U3" s="8" t="s">
        <v>707</v>
      </c>
      <c r="V3" s="8" t="s">
        <v>710</v>
      </c>
      <c r="Z3" s="8" t="s">
        <v>708</v>
      </c>
      <c r="AA3" s="8" t="s">
        <v>710</v>
      </c>
      <c r="AE3" s="8" t="s">
        <v>709</v>
      </c>
      <c r="AF3" s="8" t="s">
        <v>710</v>
      </c>
    </row>
    <row r="4" spans="1:35" x14ac:dyDescent="0.25">
      <c r="A4" s="8" t="s">
        <v>694</v>
      </c>
      <c r="B4">
        <v>2020</v>
      </c>
      <c r="C4">
        <v>2021</v>
      </c>
      <c r="D4">
        <v>2022</v>
      </c>
      <c r="E4" t="s">
        <v>695</v>
      </c>
      <c r="F4" s="8" t="s">
        <v>694</v>
      </c>
      <c r="G4">
        <v>2020</v>
      </c>
      <c r="H4">
        <v>2021</v>
      </c>
      <c r="I4">
        <v>2022</v>
      </c>
      <c r="J4" t="s">
        <v>695</v>
      </c>
      <c r="K4" s="8" t="s">
        <v>694</v>
      </c>
      <c r="L4">
        <v>2020</v>
      </c>
      <c r="M4">
        <v>2021</v>
      </c>
      <c r="N4">
        <v>2022</v>
      </c>
      <c r="O4" t="s">
        <v>695</v>
      </c>
      <c r="P4" s="8" t="s">
        <v>694</v>
      </c>
      <c r="Q4">
        <v>2020</v>
      </c>
      <c r="R4">
        <v>2021</v>
      </c>
      <c r="S4">
        <v>2022</v>
      </c>
      <c r="T4" t="s">
        <v>695</v>
      </c>
      <c r="U4" s="8" t="s">
        <v>694</v>
      </c>
      <c r="V4">
        <v>2020</v>
      </c>
      <c r="W4">
        <v>2021</v>
      </c>
      <c r="X4">
        <v>2022</v>
      </c>
      <c r="Y4" t="s">
        <v>695</v>
      </c>
      <c r="Z4" s="8" t="s">
        <v>694</v>
      </c>
      <c r="AA4">
        <v>2020</v>
      </c>
      <c r="AB4">
        <v>2021</v>
      </c>
      <c r="AC4">
        <v>2022</v>
      </c>
      <c r="AD4" t="s">
        <v>695</v>
      </c>
      <c r="AE4" s="8" t="s">
        <v>694</v>
      </c>
      <c r="AF4">
        <v>2020</v>
      </c>
      <c r="AG4">
        <v>2021</v>
      </c>
      <c r="AH4">
        <v>2022</v>
      </c>
      <c r="AI4" t="s">
        <v>695</v>
      </c>
    </row>
    <row r="5" spans="1:35" x14ac:dyDescent="0.25">
      <c r="A5" s="9" t="s">
        <v>104</v>
      </c>
      <c r="B5" s="10">
        <v>33030025</v>
      </c>
      <c r="C5" s="10">
        <v>21696368</v>
      </c>
      <c r="D5" s="10">
        <v>27673998</v>
      </c>
      <c r="E5" s="10">
        <v>82400391</v>
      </c>
      <c r="F5" s="9" t="s">
        <v>104</v>
      </c>
      <c r="G5" s="10">
        <v>20492195</v>
      </c>
      <c r="H5" s="10">
        <v>25054419</v>
      </c>
      <c r="I5" s="10">
        <v>26807415</v>
      </c>
      <c r="J5" s="10">
        <v>72354029</v>
      </c>
      <c r="K5" s="9" t="s">
        <v>104</v>
      </c>
      <c r="L5" s="10">
        <v>100689344</v>
      </c>
      <c r="M5" s="10">
        <v>62927851</v>
      </c>
      <c r="N5" s="10">
        <v>94632143</v>
      </c>
      <c r="O5" s="10">
        <v>258249338</v>
      </c>
      <c r="P5" s="9" t="s">
        <v>104</v>
      </c>
      <c r="Q5" s="10">
        <v>912362</v>
      </c>
      <c r="R5" s="10">
        <v>1701039</v>
      </c>
      <c r="S5" s="10">
        <v>2892430</v>
      </c>
      <c r="T5" s="10">
        <v>5505831</v>
      </c>
      <c r="U5" s="9" t="s">
        <v>104</v>
      </c>
      <c r="V5" s="10">
        <v>5509752</v>
      </c>
      <c r="W5" s="10">
        <v>5188964</v>
      </c>
      <c r="X5" s="10">
        <v>8409123</v>
      </c>
      <c r="Y5" s="10">
        <v>19107839</v>
      </c>
      <c r="Z5" s="9" t="s">
        <v>104</v>
      </c>
      <c r="AA5" s="10">
        <v>1418361</v>
      </c>
      <c r="AB5" s="10">
        <v>1128319</v>
      </c>
      <c r="AC5" s="10">
        <v>1958311</v>
      </c>
      <c r="AD5" s="10">
        <v>4504991</v>
      </c>
      <c r="AE5" s="9" t="s">
        <v>104</v>
      </c>
      <c r="AF5" s="10"/>
      <c r="AG5" s="10"/>
      <c r="AH5" s="10"/>
      <c r="AI5" s="10"/>
    </row>
    <row r="6" spans="1:35" x14ac:dyDescent="0.25">
      <c r="A6" s="9" t="s">
        <v>105</v>
      </c>
      <c r="B6" s="10">
        <v>94343247</v>
      </c>
      <c r="C6" s="10">
        <v>79365055</v>
      </c>
      <c r="D6" s="10">
        <v>91250330</v>
      </c>
      <c r="E6" s="10">
        <v>264958632</v>
      </c>
      <c r="F6" s="9" t="s">
        <v>105</v>
      </c>
      <c r="G6" s="10">
        <v>16805289</v>
      </c>
      <c r="H6" s="10">
        <v>18438001</v>
      </c>
      <c r="I6" s="10">
        <v>20532946</v>
      </c>
      <c r="J6" s="10">
        <v>55776236</v>
      </c>
      <c r="K6" s="9" t="s">
        <v>105</v>
      </c>
      <c r="L6" s="10">
        <v>100689344</v>
      </c>
      <c r="M6" s="10">
        <v>62927851</v>
      </c>
      <c r="N6" s="10">
        <v>96128876</v>
      </c>
      <c r="O6" s="10">
        <v>259746071</v>
      </c>
      <c r="P6" s="9" t="s">
        <v>105</v>
      </c>
      <c r="Q6" s="10">
        <v>912362</v>
      </c>
      <c r="R6" s="10">
        <v>1701039</v>
      </c>
      <c r="S6" s="10">
        <v>2892430</v>
      </c>
      <c r="T6" s="10">
        <v>5505831</v>
      </c>
      <c r="U6" s="9" t="s">
        <v>105</v>
      </c>
      <c r="V6" s="10">
        <v>3951727</v>
      </c>
      <c r="W6" s="10">
        <v>3774763</v>
      </c>
      <c r="X6" s="10">
        <v>6647753</v>
      </c>
      <c r="Y6" s="10">
        <v>14374243</v>
      </c>
      <c r="Z6" s="9" t="s">
        <v>105</v>
      </c>
      <c r="AA6" s="10">
        <v>1418361</v>
      </c>
      <c r="AB6" s="10">
        <v>1128319</v>
      </c>
      <c r="AC6" s="10">
        <v>1958311</v>
      </c>
      <c r="AD6" s="10">
        <v>4504991</v>
      </c>
      <c r="AE6" s="9" t="s">
        <v>105</v>
      </c>
      <c r="AF6" s="10"/>
      <c r="AG6" s="10"/>
      <c r="AH6" s="10"/>
      <c r="AI6" s="10"/>
    </row>
    <row r="7" spans="1:35" x14ac:dyDescent="0.25">
      <c r="A7" s="9" t="s">
        <v>728</v>
      </c>
      <c r="B7" s="10">
        <v>59941949</v>
      </c>
      <c r="C7" s="10">
        <v>42527265</v>
      </c>
      <c r="D7" s="10">
        <v>50518302</v>
      </c>
      <c r="E7" s="10">
        <v>152987516</v>
      </c>
      <c r="F7" s="9" t="s">
        <v>728</v>
      </c>
      <c r="G7" s="10">
        <v>981684674</v>
      </c>
      <c r="H7" s="10">
        <v>1383717917</v>
      </c>
      <c r="I7" s="10">
        <v>1521755857</v>
      </c>
      <c r="J7" s="10">
        <v>3887158448</v>
      </c>
      <c r="K7" s="9" t="s">
        <v>728</v>
      </c>
      <c r="L7" s="10">
        <v>547687804</v>
      </c>
      <c r="M7" s="10">
        <v>358537828</v>
      </c>
      <c r="N7" s="10">
        <v>478222145</v>
      </c>
      <c r="O7" s="10">
        <v>1384447777</v>
      </c>
      <c r="P7" s="9" t="s">
        <v>728</v>
      </c>
      <c r="Q7" s="10">
        <v>912362</v>
      </c>
      <c r="R7" s="10">
        <v>1701039</v>
      </c>
      <c r="S7" s="10">
        <v>2892430</v>
      </c>
      <c r="T7" s="10">
        <v>5505831</v>
      </c>
      <c r="U7" s="9" t="s">
        <v>728</v>
      </c>
      <c r="V7" s="10">
        <v>9437275</v>
      </c>
      <c r="W7" s="10">
        <v>9303921</v>
      </c>
      <c r="X7" s="10">
        <v>16523519</v>
      </c>
      <c r="Y7" s="10">
        <v>35264715</v>
      </c>
      <c r="Z7" s="9" t="s">
        <v>728</v>
      </c>
      <c r="AA7" s="10">
        <v>1418361</v>
      </c>
      <c r="AB7" s="10">
        <v>1128319</v>
      </c>
      <c r="AC7" s="10">
        <v>1958311</v>
      </c>
      <c r="AD7" s="10">
        <v>4504991</v>
      </c>
      <c r="AE7" s="9" t="s">
        <v>728</v>
      </c>
      <c r="AF7" s="10"/>
      <c r="AG7" s="10"/>
      <c r="AH7" s="10"/>
      <c r="AI7" s="10"/>
    </row>
    <row r="8" spans="1:35" x14ac:dyDescent="0.25">
      <c r="A8" s="9" t="s">
        <v>734</v>
      </c>
      <c r="B8" s="10">
        <v>16913440</v>
      </c>
      <c r="C8" s="10">
        <v>12314142</v>
      </c>
      <c r="D8" s="10">
        <v>14470842</v>
      </c>
      <c r="E8" s="10">
        <v>43698424</v>
      </c>
      <c r="F8" s="9" t="s">
        <v>734</v>
      </c>
      <c r="G8" s="10">
        <v>192803146</v>
      </c>
      <c r="H8" s="10">
        <v>204967845</v>
      </c>
      <c r="I8" s="10">
        <v>249352032</v>
      </c>
      <c r="J8" s="10">
        <v>647123023</v>
      </c>
      <c r="K8" s="9" t="s">
        <v>734</v>
      </c>
      <c r="L8" s="10">
        <v>315902887</v>
      </c>
      <c r="M8" s="10">
        <v>192903703</v>
      </c>
      <c r="N8" s="10">
        <v>292581006</v>
      </c>
      <c r="O8" s="10">
        <v>801387596</v>
      </c>
      <c r="P8" s="9" t="s">
        <v>734</v>
      </c>
      <c r="Q8" s="10">
        <v>912362</v>
      </c>
      <c r="R8" s="10">
        <v>1701039</v>
      </c>
      <c r="S8" s="10">
        <v>2896020</v>
      </c>
      <c r="T8" s="10">
        <v>5509421</v>
      </c>
      <c r="U8" s="9" t="s">
        <v>734</v>
      </c>
      <c r="V8" s="10">
        <v>4721499</v>
      </c>
      <c r="W8" s="10">
        <v>4507596</v>
      </c>
      <c r="X8" s="10">
        <v>7638803</v>
      </c>
      <c r="Y8" s="10">
        <v>16867898</v>
      </c>
      <c r="Z8" s="9" t="s">
        <v>734</v>
      </c>
      <c r="AA8" s="10">
        <v>1418361</v>
      </c>
      <c r="AB8" s="10">
        <v>1128319</v>
      </c>
      <c r="AC8" s="10">
        <v>1958311</v>
      </c>
      <c r="AD8" s="10">
        <v>4504991</v>
      </c>
      <c r="AE8" s="9" t="s">
        <v>734</v>
      </c>
      <c r="AF8" s="10"/>
      <c r="AG8" s="10"/>
      <c r="AH8" s="10"/>
      <c r="AI8" s="10"/>
    </row>
    <row r="9" spans="1:35" x14ac:dyDescent="0.25">
      <c r="A9" s="9" t="s">
        <v>735</v>
      </c>
      <c r="B9" s="10">
        <v>13669324</v>
      </c>
      <c r="C9" s="10">
        <v>10852749</v>
      </c>
      <c r="D9" s="10">
        <v>12248024</v>
      </c>
      <c r="E9" s="10">
        <v>36770097</v>
      </c>
      <c r="F9" s="9" t="s">
        <v>735</v>
      </c>
      <c r="G9" s="10">
        <v>45094375</v>
      </c>
      <c r="H9" s="10">
        <v>41452577</v>
      </c>
      <c r="I9" s="10">
        <v>62832287</v>
      </c>
      <c r="J9" s="10">
        <v>149379239</v>
      </c>
      <c r="K9" s="9" t="s">
        <v>735</v>
      </c>
      <c r="L9" s="10">
        <v>106378389</v>
      </c>
      <c r="M9" s="10">
        <v>70431161</v>
      </c>
      <c r="N9" s="10">
        <v>101193858</v>
      </c>
      <c r="O9" s="10">
        <v>278003408</v>
      </c>
      <c r="P9" s="9" t="s">
        <v>735</v>
      </c>
      <c r="Q9" s="10">
        <v>921957</v>
      </c>
      <c r="R9" s="10">
        <v>1749562</v>
      </c>
      <c r="S9" s="10">
        <v>2948832</v>
      </c>
      <c r="T9" s="10">
        <v>5620351</v>
      </c>
      <c r="U9" s="9" t="s">
        <v>735</v>
      </c>
      <c r="V9" s="10">
        <v>4577668</v>
      </c>
      <c r="W9" s="10">
        <v>4351537</v>
      </c>
      <c r="X9" s="10">
        <v>8296540</v>
      </c>
      <c r="Y9" s="10">
        <v>17225745</v>
      </c>
      <c r="Z9" s="9" t="s">
        <v>735</v>
      </c>
      <c r="AA9" s="10">
        <v>1418361</v>
      </c>
      <c r="AB9" s="10">
        <v>1128319</v>
      </c>
      <c r="AC9" s="10">
        <v>1958311</v>
      </c>
      <c r="AD9" s="10">
        <v>4504991</v>
      </c>
      <c r="AE9" s="9" t="s">
        <v>735</v>
      </c>
      <c r="AF9" s="10"/>
      <c r="AG9" s="10"/>
      <c r="AH9" s="10"/>
      <c r="AI9" s="10"/>
    </row>
    <row r="10" spans="1:35" x14ac:dyDescent="0.25">
      <c r="A10" s="9" t="s">
        <v>736</v>
      </c>
      <c r="B10" s="10">
        <v>32382534</v>
      </c>
      <c r="C10" s="10">
        <v>21704862</v>
      </c>
      <c r="D10" s="10">
        <v>24265695</v>
      </c>
      <c r="E10" s="10">
        <v>78353091</v>
      </c>
      <c r="F10" s="9" t="s">
        <v>736</v>
      </c>
      <c r="G10" s="10">
        <v>355031081</v>
      </c>
      <c r="H10" s="10">
        <v>417137027</v>
      </c>
      <c r="I10" s="10">
        <v>477648024</v>
      </c>
      <c r="J10" s="10">
        <v>1249816132</v>
      </c>
      <c r="K10" s="9" t="s">
        <v>736</v>
      </c>
      <c r="L10" s="10">
        <v>276418870</v>
      </c>
      <c r="M10" s="10">
        <v>160217470</v>
      </c>
      <c r="N10" s="10">
        <v>249690331</v>
      </c>
      <c r="O10" s="10">
        <v>686326671</v>
      </c>
      <c r="P10" s="9" t="s">
        <v>736</v>
      </c>
      <c r="Q10" s="10">
        <v>912362</v>
      </c>
      <c r="R10" s="10">
        <v>1701039</v>
      </c>
      <c r="S10" s="10">
        <v>2892430</v>
      </c>
      <c r="T10" s="10">
        <v>5505831</v>
      </c>
      <c r="U10" s="9" t="s">
        <v>736</v>
      </c>
      <c r="V10" s="10">
        <v>10814310</v>
      </c>
      <c r="W10" s="10">
        <v>10571265</v>
      </c>
      <c r="X10" s="10">
        <v>19228302</v>
      </c>
      <c r="Y10" s="10">
        <v>40613877</v>
      </c>
      <c r="Z10" s="9" t="s">
        <v>736</v>
      </c>
      <c r="AA10" s="10">
        <v>1418361</v>
      </c>
      <c r="AB10" s="10">
        <v>1128319</v>
      </c>
      <c r="AC10" s="10">
        <v>1958311</v>
      </c>
      <c r="AD10" s="10">
        <v>4504991</v>
      </c>
      <c r="AE10" s="9" t="s">
        <v>736</v>
      </c>
      <c r="AF10" s="10"/>
      <c r="AG10" s="10"/>
      <c r="AH10" s="10"/>
      <c r="AI10" s="10"/>
    </row>
    <row r="11" spans="1:35" x14ac:dyDescent="0.25">
      <c r="A11" s="9" t="s">
        <v>737</v>
      </c>
      <c r="B11" s="10">
        <v>12829511</v>
      </c>
      <c r="C11" s="10">
        <v>9389438</v>
      </c>
      <c r="D11" s="10">
        <v>11181712</v>
      </c>
      <c r="E11" s="10">
        <v>33400661</v>
      </c>
      <c r="F11" s="9" t="s">
        <v>737</v>
      </c>
      <c r="G11" s="10">
        <v>40564617</v>
      </c>
      <c r="H11" s="10">
        <v>41131623</v>
      </c>
      <c r="I11" s="10">
        <v>48193727</v>
      </c>
      <c r="J11" s="10">
        <v>129889967</v>
      </c>
      <c r="K11" s="9" t="s">
        <v>737</v>
      </c>
      <c r="L11" s="10">
        <v>106671715</v>
      </c>
      <c r="M11" s="10">
        <v>70670528</v>
      </c>
      <c r="N11" s="10">
        <v>119281679</v>
      </c>
      <c r="O11" s="10">
        <v>296623922</v>
      </c>
      <c r="P11" s="9" t="s">
        <v>737</v>
      </c>
      <c r="Q11" s="10">
        <v>2013861</v>
      </c>
      <c r="R11" s="10">
        <v>6454306</v>
      </c>
      <c r="S11" s="10">
        <v>6915037</v>
      </c>
      <c r="T11" s="10">
        <v>15383204</v>
      </c>
      <c r="U11" s="9" t="s">
        <v>737</v>
      </c>
      <c r="V11" s="10">
        <v>6631951</v>
      </c>
      <c r="W11" s="10">
        <v>5044244</v>
      </c>
      <c r="X11" s="10">
        <v>10547949</v>
      </c>
      <c r="Y11" s="10">
        <v>22224144</v>
      </c>
      <c r="Z11" s="9" t="s">
        <v>737</v>
      </c>
      <c r="AA11" s="10">
        <v>1418361</v>
      </c>
      <c r="AB11" s="10">
        <v>1128319</v>
      </c>
      <c r="AC11" s="10">
        <v>1958311</v>
      </c>
      <c r="AD11" s="10">
        <v>4504991</v>
      </c>
      <c r="AE11" s="9" t="s">
        <v>737</v>
      </c>
      <c r="AF11" s="10"/>
      <c r="AG11" s="10"/>
      <c r="AH11" s="10"/>
      <c r="AI11" s="10"/>
    </row>
    <row r="12" spans="1:35" x14ac:dyDescent="0.25">
      <c r="A12" s="9" t="s">
        <v>695</v>
      </c>
      <c r="B12" s="10">
        <v>263110030</v>
      </c>
      <c r="C12" s="10">
        <v>197849879</v>
      </c>
      <c r="D12" s="10">
        <v>231608903</v>
      </c>
      <c r="E12" s="10">
        <v>692568812</v>
      </c>
      <c r="F12" s="9" t="s">
        <v>695</v>
      </c>
      <c r="G12" s="10">
        <v>1652475377</v>
      </c>
      <c r="H12" s="10">
        <v>2131899409</v>
      </c>
      <c r="I12" s="10">
        <v>2407122288</v>
      </c>
      <c r="J12" s="10">
        <v>6191497074</v>
      </c>
      <c r="K12" s="9" t="s">
        <v>695</v>
      </c>
      <c r="L12" s="10">
        <v>1554438353</v>
      </c>
      <c r="M12" s="10">
        <v>978616392</v>
      </c>
      <c r="N12" s="10">
        <v>1431730038</v>
      </c>
      <c r="O12" s="10">
        <v>3964784783</v>
      </c>
      <c r="P12" s="9" t="s">
        <v>695</v>
      </c>
      <c r="Q12" s="10">
        <v>7497628</v>
      </c>
      <c r="R12" s="10">
        <v>16709063</v>
      </c>
      <c r="S12" s="10">
        <v>24329609</v>
      </c>
      <c r="T12" s="10">
        <v>48536300</v>
      </c>
      <c r="U12" s="9" t="s">
        <v>695</v>
      </c>
      <c r="V12" s="10">
        <v>45644182</v>
      </c>
      <c r="W12" s="10">
        <v>42742290</v>
      </c>
      <c r="X12" s="10">
        <v>77291989</v>
      </c>
      <c r="Y12" s="10">
        <v>165678461</v>
      </c>
      <c r="Z12" s="9" t="s">
        <v>695</v>
      </c>
      <c r="AA12" s="10">
        <v>9928527</v>
      </c>
      <c r="AB12" s="10">
        <v>7898233</v>
      </c>
      <c r="AC12" s="10">
        <v>13708177</v>
      </c>
      <c r="AD12" s="10">
        <v>31534937</v>
      </c>
      <c r="AE12" s="9" t="s">
        <v>695</v>
      </c>
      <c r="AF12" s="10"/>
      <c r="AG12" s="10"/>
      <c r="AH12" s="10"/>
      <c r="AI12" s="10"/>
    </row>
    <row r="13" spans="1:35" x14ac:dyDescent="0.25">
      <c r="B13"/>
      <c r="C13"/>
      <c r="D13"/>
      <c r="E13"/>
      <c r="F13"/>
      <c r="G13"/>
      <c r="H13"/>
    </row>
    <row r="14" spans="1:35" x14ac:dyDescent="0.25">
      <c r="B14"/>
      <c r="C14"/>
      <c r="D14"/>
      <c r="E14"/>
      <c r="F14"/>
      <c r="G14"/>
      <c r="H14"/>
    </row>
    <row r="15" spans="1:35" x14ac:dyDescent="0.25">
      <c r="B15"/>
      <c r="C15"/>
      <c r="D15"/>
      <c r="E15"/>
      <c r="F15"/>
      <c r="G15"/>
      <c r="H15"/>
    </row>
    <row r="16" spans="1:35" x14ac:dyDescent="0.25">
      <c r="B16"/>
      <c r="C16"/>
      <c r="D16"/>
      <c r="E16"/>
      <c r="F16"/>
      <c r="G16"/>
      <c r="H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spans="5:5" customFormat="1" x14ac:dyDescent="0.25"/>
    <row r="34" spans="5:5" customFormat="1" x14ac:dyDescent="0.25"/>
    <row r="35" spans="5:5" customFormat="1" x14ac:dyDescent="0.25"/>
    <row r="36" spans="5:5" customFormat="1" x14ac:dyDescent="0.25"/>
    <row r="37" spans="5:5" customFormat="1" x14ac:dyDescent="0.25"/>
    <row r="38" spans="5:5" customFormat="1" x14ac:dyDescent="0.25"/>
    <row r="39" spans="5:5" customFormat="1" x14ac:dyDescent="0.25"/>
    <row r="40" spans="5:5" customFormat="1" x14ac:dyDescent="0.25"/>
    <row r="41" spans="5:5" customFormat="1" x14ac:dyDescent="0.25"/>
    <row r="42" spans="5:5" customFormat="1" x14ac:dyDescent="0.25"/>
    <row r="43" spans="5:5" customFormat="1" x14ac:dyDescent="0.25">
      <c r="E43"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EDD8-27D0-427E-9192-F6AF3C4B8289}">
  <dimension ref="A1:AD14"/>
  <sheetViews>
    <sheetView topLeftCell="S1" workbookViewId="0">
      <selection activeCell="AA2" sqref="AA2:AB2"/>
    </sheetView>
  </sheetViews>
  <sheetFormatPr defaultRowHeight="15" x14ac:dyDescent="0.25"/>
  <cols>
    <col min="1" max="1" width="15" bestFit="1" customWidth="1"/>
    <col min="2" max="2" width="16.28515625" bestFit="1" customWidth="1"/>
    <col min="3" max="3" width="6" bestFit="1" customWidth="1"/>
    <col min="4" max="4" width="5" bestFit="1" customWidth="1"/>
    <col min="5" max="5" width="11.28515625" bestFit="1" customWidth="1"/>
    <col min="6" max="6" width="16.140625" bestFit="1" customWidth="1"/>
    <col min="7" max="7" width="16.28515625" bestFit="1" customWidth="1"/>
    <col min="8" max="9" width="5" bestFit="1" customWidth="1"/>
    <col min="10" max="10" width="11.28515625" bestFit="1" customWidth="1"/>
    <col min="11" max="11" width="16.5703125" bestFit="1" customWidth="1"/>
    <col min="12" max="12" width="16.28515625" bestFit="1" customWidth="1"/>
    <col min="13" max="13" width="7" bestFit="1" customWidth="1"/>
    <col min="14" max="14" width="5" bestFit="1" customWidth="1"/>
    <col min="15" max="15" width="11.28515625" bestFit="1" customWidth="1"/>
    <col min="16" max="16" width="15.7109375" bestFit="1" customWidth="1"/>
    <col min="17" max="17" width="16.28515625" bestFit="1" customWidth="1"/>
    <col min="18" max="18" width="6" bestFit="1" customWidth="1"/>
    <col min="19" max="19" width="5" bestFit="1" customWidth="1"/>
    <col min="20" max="20" width="11.28515625" bestFit="1" customWidth="1"/>
    <col min="21" max="21" width="15.5703125" bestFit="1" customWidth="1"/>
    <col min="22" max="22" width="16.28515625" bestFit="1" customWidth="1"/>
    <col min="23" max="23" width="6" bestFit="1" customWidth="1"/>
    <col min="24" max="24" width="5" bestFit="1" customWidth="1"/>
    <col min="25" max="25" width="11.28515625" bestFit="1" customWidth="1"/>
    <col min="26" max="26" width="36.5703125" bestFit="1" customWidth="1"/>
    <col min="27" max="27" width="16.28515625" bestFit="1" customWidth="1"/>
    <col min="28" max="28" width="8" bestFit="1" customWidth="1"/>
    <col min="29" max="29" width="5" bestFit="1" customWidth="1"/>
    <col min="30" max="30" width="11.28515625" bestFit="1" customWidth="1"/>
    <col min="31" max="31" width="11" bestFit="1" customWidth="1"/>
    <col min="32" max="32" width="7" bestFit="1" customWidth="1"/>
    <col min="33" max="33" width="14.140625" bestFit="1" customWidth="1"/>
    <col min="34" max="34" width="9.140625" bestFit="1" customWidth="1"/>
    <col min="35" max="35" width="7" bestFit="1" customWidth="1"/>
    <col min="36" max="36" width="12.140625" bestFit="1" customWidth="1"/>
    <col min="37" max="37" width="9.7109375" bestFit="1" customWidth="1"/>
    <col min="38" max="38" width="6" bestFit="1" customWidth="1"/>
    <col min="39" max="39" width="12.7109375" bestFit="1" customWidth="1"/>
    <col min="40" max="40" width="11.28515625" bestFit="1" customWidth="1"/>
    <col min="41" max="41" width="13.7109375" bestFit="1" customWidth="1"/>
    <col min="42" max="42" width="5" bestFit="1" customWidth="1"/>
    <col min="43" max="43" width="16.85546875" bestFit="1" customWidth="1"/>
    <col min="44" max="44" width="16.7109375" bestFit="1" customWidth="1"/>
    <col min="45" max="45" width="6" bestFit="1" customWidth="1"/>
    <col min="46" max="46" width="19.85546875" bestFit="1" customWidth="1"/>
    <col min="47" max="47" width="14.42578125" bestFit="1" customWidth="1"/>
    <col min="48" max="48" width="6" bestFit="1" customWidth="1"/>
    <col min="49" max="49" width="17.7109375" bestFit="1" customWidth="1"/>
    <col min="50" max="50" width="12.7109375" bestFit="1" customWidth="1"/>
    <col min="51" max="51" width="6" bestFit="1" customWidth="1"/>
    <col min="52" max="52" width="15.85546875" bestFit="1" customWidth="1"/>
    <col min="53" max="53" width="13.5703125" bestFit="1" customWidth="1"/>
    <col min="54" max="54" width="6" bestFit="1" customWidth="1"/>
    <col min="55" max="55" width="16.7109375" bestFit="1" customWidth="1"/>
    <col min="56" max="56" width="17.28515625" bestFit="1" customWidth="1"/>
    <col min="57" max="57" width="5" bestFit="1" customWidth="1"/>
    <col min="58" max="58" width="20.42578125" bestFit="1" customWidth="1"/>
    <col min="59" max="59" width="15.42578125" bestFit="1" customWidth="1"/>
    <col min="60" max="60" width="6" bestFit="1" customWidth="1"/>
    <col min="61" max="61" width="18.5703125" bestFit="1" customWidth="1"/>
    <col min="62" max="62" width="15.85546875" bestFit="1" customWidth="1"/>
    <col min="63" max="63" width="6" bestFit="1" customWidth="1"/>
    <col min="64" max="64" width="19" bestFit="1" customWidth="1"/>
    <col min="65" max="65" width="18" bestFit="1" customWidth="1"/>
    <col min="66" max="66" width="6" bestFit="1" customWidth="1"/>
    <col min="67" max="67" width="21.140625" bestFit="1" customWidth="1"/>
    <col min="68" max="68" width="15.28515625" bestFit="1" customWidth="1"/>
    <col min="69" max="69" width="5" bestFit="1" customWidth="1"/>
    <col min="70" max="70" width="18.42578125" bestFit="1" customWidth="1"/>
    <col min="71" max="71" width="14.42578125" bestFit="1" customWidth="1"/>
    <col min="72" max="72" width="6" bestFit="1" customWidth="1"/>
    <col min="73" max="73" width="17.7109375" bestFit="1" customWidth="1"/>
    <col min="74" max="74" width="16.42578125" bestFit="1" customWidth="1"/>
    <col min="75" max="75" width="6" bestFit="1" customWidth="1"/>
    <col min="76" max="76" width="19.5703125" bestFit="1" customWidth="1"/>
    <col min="77" max="77" width="15.7109375" bestFit="1" customWidth="1"/>
    <col min="78" max="78" width="6" bestFit="1" customWidth="1"/>
    <col min="79" max="79" width="18.85546875" bestFit="1" customWidth="1"/>
    <col min="80" max="80" width="17" bestFit="1" customWidth="1"/>
    <col min="81" max="81" width="6" bestFit="1" customWidth="1"/>
    <col min="82" max="82" width="20.140625" bestFit="1" customWidth="1"/>
    <col min="83" max="83" width="12.5703125" bestFit="1" customWidth="1"/>
    <col min="84" max="84" width="6" bestFit="1" customWidth="1"/>
    <col min="85" max="85" width="15.7109375" bestFit="1" customWidth="1"/>
    <col min="86" max="86" width="18.5703125" bestFit="1" customWidth="1"/>
    <col min="87" max="87" width="6" bestFit="1" customWidth="1"/>
    <col min="88" max="88" width="21.85546875" bestFit="1" customWidth="1"/>
    <col min="89" max="89" width="11.28515625" bestFit="1" customWidth="1"/>
    <col min="90" max="90" width="6" bestFit="1" customWidth="1"/>
    <col min="91" max="91" width="14.42578125" bestFit="1" customWidth="1"/>
    <col min="92" max="92" width="12" bestFit="1" customWidth="1"/>
    <col min="93" max="93" width="6" bestFit="1" customWidth="1"/>
    <col min="94" max="94" width="15.140625" bestFit="1" customWidth="1"/>
    <col min="95" max="95" width="12.5703125" bestFit="1" customWidth="1"/>
    <col min="96" max="96" width="5" bestFit="1" customWidth="1"/>
    <col min="97" max="97" width="15.7109375" bestFit="1" customWidth="1"/>
    <col min="98" max="98" width="14.140625" bestFit="1" customWidth="1"/>
    <col min="99" max="99" width="6" bestFit="1" customWidth="1"/>
    <col min="100" max="100" width="17.42578125" bestFit="1" customWidth="1"/>
    <col min="101" max="101" width="13.85546875" bestFit="1" customWidth="1"/>
    <col min="102" max="102" width="6" bestFit="1" customWidth="1"/>
    <col min="103" max="103" width="17" bestFit="1" customWidth="1"/>
    <col min="104" max="104" width="16.85546875" bestFit="1" customWidth="1"/>
    <col min="105" max="105" width="6" bestFit="1" customWidth="1"/>
    <col min="106" max="106" width="20" bestFit="1" customWidth="1"/>
    <col min="107" max="107" width="15.5703125" bestFit="1" customWidth="1"/>
    <col min="108" max="108" width="6" bestFit="1" customWidth="1"/>
    <col min="109" max="109" width="18.7109375" bestFit="1" customWidth="1"/>
    <col min="110" max="110" width="18.140625" bestFit="1" customWidth="1"/>
    <col min="111" max="111" width="6" bestFit="1" customWidth="1"/>
    <col min="112" max="112" width="21.42578125" bestFit="1" customWidth="1"/>
    <col min="113" max="113" width="15.42578125" bestFit="1" customWidth="1"/>
    <col min="114" max="114" width="6" bestFit="1" customWidth="1"/>
    <col min="115" max="115" width="18.5703125" bestFit="1" customWidth="1"/>
    <col min="116" max="116" width="11.28515625" bestFit="1" customWidth="1"/>
  </cols>
  <sheetData>
    <row r="1" spans="1:30" ht="15.75" x14ac:dyDescent="0.25">
      <c r="B1">
        <f>B6</f>
        <v>2020</v>
      </c>
      <c r="C1">
        <f>C6</f>
        <v>2021</v>
      </c>
      <c r="E1" s="14"/>
      <c r="L1">
        <f>L6</f>
        <v>2020</v>
      </c>
      <c r="M1">
        <f>M6</f>
        <v>2021</v>
      </c>
      <c r="Q1">
        <f>Q6</f>
        <v>2020</v>
      </c>
      <c r="R1">
        <f>R6</f>
        <v>2021</v>
      </c>
      <c r="V1">
        <f>V6</f>
        <v>2020</v>
      </c>
      <c r="W1">
        <f>W6</f>
        <v>2021</v>
      </c>
      <c r="AA1">
        <f>AA6</f>
        <v>2020</v>
      </c>
      <c r="AB1">
        <f>AB6</f>
        <v>2021</v>
      </c>
    </row>
    <row r="2" spans="1:30" x14ac:dyDescent="0.25">
      <c r="A2" t="s">
        <v>715</v>
      </c>
      <c r="B2" s="13">
        <f>GETPIVOTDATA("IPM (%)",A5,"Tahun",B6)/GETPIVOTDATA("IPM (%)",$F$5,"Tahun",$G$6)</f>
        <v>72.412857142857149</v>
      </c>
      <c r="C2" s="13">
        <f>GETPIVOTDATA("IPM (%)",B5,"Tahun",C6)/GETPIVOTDATA("IPM (%)",$G$5,"Tahun",$H$6)</f>
        <v>72.657142857142858</v>
      </c>
      <c r="K2" t="s">
        <v>717</v>
      </c>
      <c r="L2" s="13">
        <f>GETPIVOTDATA("UHH (thn)",K5,"Tahun",L6)/GETPIVOTDATA("IPM (%)",$F$5,"Tahun",$G$6)</f>
        <v>70.517142857142872</v>
      </c>
      <c r="M2" s="13">
        <f>GETPIVOTDATA("UHH (thn)",L5,"Tahun",M6)/GETPIVOTDATA("IPM (%)",$F$5,"Tahun",$G$6)</f>
        <v>70.587142857142865</v>
      </c>
      <c r="P2" t="s">
        <v>719</v>
      </c>
      <c r="Q2" s="13">
        <f>GETPIVOTDATA("HLS (thn)",P5,"Tahun",2020)/GETPIVOTDATA("IPM (%)",$F$5,"Tahun",$G$6)</f>
        <v>13.232857142857142</v>
      </c>
      <c r="R2" s="13">
        <f>GETPIVOTDATA("HLS (thn)",P5,"Tahun",2021)/GETPIVOTDATA("IPM (%)",$F$5,"Tahun",$G$6)</f>
        <v>13.284285714285714</v>
      </c>
      <c r="U2" t="s">
        <v>721</v>
      </c>
      <c r="V2" s="13">
        <f>GETPIVOTDATA("RLS (thn)",$U$5,"Tahun",2020)/GETPIVOTDATA("IPM (%)",$F$5,"Tahun",$G$6)</f>
        <v>9.3485714285714288</v>
      </c>
      <c r="W2" s="13">
        <f>GETPIVOTDATA("RLS (thn)",$U$5,"Tahun",2021)/GETPIVOTDATA("IPM (%)",$F$5,"Tahun",$G$6)</f>
        <v>9.4657142857142862</v>
      </c>
      <c r="Z2" t="s">
        <v>689</v>
      </c>
      <c r="AA2" s="11">
        <f>GETPIVOTDATA("Pengeluaran per Kapita (Rp 000)",$Z$5,"Tahun",2020)/GETPIVOTDATA("IPM (%)",$F$5,"Tahun",$G$6)</f>
        <v>10834.285714285714</v>
      </c>
      <c r="AB2" s="11">
        <f>GETPIVOTDATA("Pengeluaran per Kapita (Rp 000)",$Z$5,"Tahun",2021)/GETPIVOTDATA("IPM (%)",$F$5,"Tahun",$G$6)</f>
        <v>10857.571428571429</v>
      </c>
    </row>
    <row r="5" spans="1:30" x14ac:dyDescent="0.25">
      <c r="A5" s="8" t="s">
        <v>711</v>
      </c>
      <c r="B5" s="8" t="s">
        <v>710</v>
      </c>
      <c r="F5" s="8" t="s">
        <v>714</v>
      </c>
      <c r="G5" s="8" t="s">
        <v>710</v>
      </c>
      <c r="K5" s="8" t="s">
        <v>716</v>
      </c>
      <c r="L5" s="8" t="s">
        <v>710</v>
      </c>
      <c r="P5" s="8" t="s">
        <v>718</v>
      </c>
      <c r="Q5" s="8" t="s">
        <v>710</v>
      </c>
      <c r="U5" s="8" t="s">
        <v>720</v>
      </c>
      <c r="V5" s="8" t="s">
        <v>710</v>
      </c>
      <c r="Z5" s="8" t="s">
        <v>722</v>
      </c>
      <c r="AA5" s="8" t="s">
        <v>710</v>
      </c>
    </row>
    <row r="6" spans="1:30" x14ac:dyDescent="0.25">
      <c r="A6" s="8" t="s">
        <v>694</v>
      </c>
      <c r="B6">
        <v>2020</v>
      </c>
      <c r="C6">
        <v>2021</v>
      </c>
      <c r="D6">
        <v>2022</v>
      </c>
      <c r="E6" t="s">
        <v>695</v>
      </c>
      <c r="F6" s="8" t="s">
        <v>694</v>
      </c>
      <c r="G6">
        <v>2020</v>
      </c>
      <c r="H6">
        <v>2021</v>
      </c>
      <c r="I6">
        <v>2022</v>
      </c>
      <c r="J6" t="s">
        <v>695</v>
      </c>
      <c r="K6" s="8" t="s">
        <v>694</v>
      </c>
      <c r="L6">
        <v>2020</v>
      </c>
      <c r="M6">
        <v>2021</v>
      </c>
      <c r="N6">
        <v>2022</v>
      </c>
      <c r="O6" t="s">
        <v>695</v>
      </c>
      <c r="P6" s="8" t="s">
        <v>694</v>
      </c>
      <c r="Q6">
        <v>2020</v>
      </c>
      <c r="R6">
        <v>2021</v>
      </c>
      <c r="S6">
        <v>2022</v>
      </c>
      <c r="T6" t="s">
        <v>695</v>
      </c>
      <c r="U6" s="8" t="s">
        <v>694</v>
      </c>
      <c r="V6">
        <v>2020</v>
      </c>
      <c r="W6">
        <v>2021</v>
      </c>
      <c r="X6">
        <v>2022</v>
      </c>
      <c r="Y6" t="s">
        <v>695</v>
      </c>
      <c r="Z6" s="8" t="s">
        <v>694</v>
      </c>
      <c r="AA6">
        <v>2020</v>
      </c>
      <c r="AB6">
        <v>2021</v>
      </c>
      <c r="AC6">
        <v>2022</v>
      </c>
      <c r="AD6" t="s">
        <v>695</v>
      </c>
    </row>
    <row r="7" spans="1:30" x14ac:dyDescent="0.25">
      <c r="A7" s="9" t="s">
        <v>104</v>
      </c>
      <c r="B7" s="18">
        <v>74.400000000000006</v>
      </c>
      <c r="C7" s="18">
        <v>74.75</v>
      </c>
      <c r="D7" s="18"/>
      <c r="E7" s="18">
        <v>149.15</v>
      </c>
      <c r="F7" s="9" t="s">
        <v>104</v>
      </c>
      <c r="G7" s="18">
        <v>1</v>
      </c>
      <c r="H7" s="18">
        <v>1</v>
      </c>
      <c r="I7" s="18"/>
      <c r="J7" s="18">
        <v>2</v>
      </c>
      <c r="K7" s="9" t="s">
        <v>104</v>
      </c>
      <c r="L7" s="18">
        <v>70.930000000000007</v>
      </c>
      <c r="M7" s="18">
        <v>70.98</v>
      </c>
      <c r="N7" s="18"/>
      <c r="O7" s="18">
        <v>141.91000000000003</v>
      </c>
      <c r="P7" s="9" t="s">
        <v>104</v>
      </c>
      <c r="Q7" s="18">
        <v>13.12</v>
      </c>
      <c r="R7" s="18">
        <v>13.31</v>
      </c>
      <c r="S7" s="18"/>
      <c r="T7" s="18">
        <v>26.43</v>
      </c>
      <c r="U7" s="9" t="s">
        <v>104</v>
      </c>
      <c r="V7" s="18">
        <v>10.07</v>
      </c>
      <c r="W7" s="18">
        <v>10.14</v>
      </c>
      <c r="X7" s="18"/>
      <c r="Y7" s="18">
        <v>20.21</v>
      </c>
      <c r="Z7" s="9" t="s">
        <v>104</v>
      </c>
      <c r="AA7" s="10">
        <v>11751</v>
      </c>
      <c r="AB7" s="10">
        <v>11818</v>
      </c>
      <c r="AC7" s="10"/>
      <c r="AD7" s="10">
        <v>23569</v>
      </c>
    </row>
    <row r="8" spans="1:30" x14ac:dyDescent="0.25">
      <c r="A8" s="9" t="s">
        <v>105</v>
      </c>
      <c r="B8" s="18">
        <v>81.319999999999993</v>
      </c>
      <c r="C8" s="18">
        <v>81.58</v>
      </c>
      <c r="D8" s="18"/>
      <c r="E8" s="18">
        <v>162.89999999999998</v>
      </c>
      <c r="F8" s="9" t="s">
        <v>105</v>
      </c>
      <c r="G8" s="18">
        <v>1</v>
      </c>
      <c r="H8" s="18">
        <v>1</v>
      </c>
      <c r="I8" s="18"/>
      <c r="J8" s="18">
        <v>2</v>
      </c>
      <c r="K8" s="9" t="s">
        <v>105</v>
      </c>
      <c r="L8" s="18">
        <v>72.34</v>
      </c>
      <c r="M8" s="18">
        <v>72.41</v>
      </c>
      <c r="N8" s="18"/>
      <c r="O8" s="18">
        <v>144.75</v>
      </c>
      <c r="P8" s="9" t="s">
        <v>105</v>
      </c>
      <c r="Q8" s="18">
        <v>15.54</v>
      </c>
      <c r="R8" s="18">
        <v>15.55</v>
      </c>
      <c r="S8" s="18"/>
      <c r="T8" s="18">
        <v>31.09</v>
      </c>
      <c r="U8" s="9" t="s">
        <v>105</v>
      </c>
      <c r="V8" s="18">
        <v>11.68</v>
      </c>
      <c r="W8" s="18">
        <v>11.92</v>
      </c>
      <c r="X8" s="18"/>
      <c r="Y8" s="18">
        <v>23.6</v>
      </c>
      <c r="Z8" s="9" t="s">
        <v>105</v>
      </c>
      <c r="AA8" s="10">
        <v>14433</v>
      </c>
      <c r="AB8" s="10">
        <v>14360</v>
      </c>
      <c r="AC8" s="10"/>
      <c r="AD8" s="10">
        <v>28793</v>
      </c>
    </row>
    <row r="9" spans="1:30" x14ac:dyDescent="0.25">
      <c r="A9" s="9" t="s">
        <v>728</v>
      </c>
      <c r="B9" s="18">
        <v>73.459999999999994</v>
      </c>
      <c r="C9" s="18">
        <v>73.58</v>
      </c>
      <c r="D9" s="18"/>
      <c r="E9" s="18">
        <v>147.04</v>
      </c>
      <c r="F9" s="9" t="s">
        <v>728</v>
      </c>
      <c r="G9" s="18">
        <v>1</v>
      </c>
      <c r="H9" s="18">
        <v>1</v>
      </c>
      <c r="I9" s="18"/>
      <c r="J9" s="18">
        <v>2</v>
      </c>
      <c r="K9" s="9" t="s">
        <v>728</v>
      </c>
      <c r="L9" s="18">
        <v>71.2</v>
      </c>
      <c r="M9" s="18">
        <v>71.239999999999995</v>
      </c>
      <c r="N9" s="18"/>
      <c r="O9" s="18">
        <v>142.44</v>
      </c>
      <c r="P9" s="9" t="s">
        <v>728</v>
      </c>
      <c r="Q9" s="18">
        <v>12.87</v>
      </c>
      <c r="R9" s="18">
        <v>12.88</v>
      </c>
      <c r="S9" s="18"/>
      <c r="T9" s="18">
        <v>25.75</v>
      </c>
      <c r="U9" s="9" t="s">
        <v>728</v>
      </c>
      <c r="V9" s="18">
        <v>9.69</v>
      </c>
      <c r="W9" s="18">
        <v>9.6999999999999993</v>
      </c>
      <c r="X9" s="18"/>
      <c r="Y9" s="18">
        <v>19.39</v>
      </c>
      <c r="Z9" s="9" t="s">
        <v>728</v>
      </c>
      <c r="AA9" s="10">
        <v>11331</v>
      </c>
      <c r="AB9" s="10">
        <v>11415</v>
      </c>
      <c r="AC9" s="10"/>
      <c r="AD9" s="10">
        <v>22746</v>
      </c>
    </row>
    <row r="10" spans="1:30" x14ac:dyDescent="0.25">
      <c r="A10" s="9" t="s">
        <v>734</v>
      </c>
      <c r="B10" s="18">
        <v>69.150000000000006</v>
      </c>
      <c r="C10" s="18">
        <v>69.34</v>
      </c>
      <c r="D10" s="18"/>
      <c r="E10" s="18">
        <v>138.49</v>
      </c>
      <c r="F10" s="9" t="s">
        <v>734</v>
      </c>
      <c r="G10" s="18">
        <v>1</v>
      </c>
      <c r="H10" s="18">
        <v>1</v>
      </c>
      <c r="I10" s="18"/>
      <c r="J10" s="18">
        <v>2</v>
      </c>
      <c r="K10" s="9" t="s">
        <v>734</v>
      </c>
      <c r="L10" s="18">
        <v>70.3</v>
      </c>
      <c r="M10" s="18">
        <v>70.39</v>
      </c>
      <c r="N10" s="18"/>
      <c r="O10" s="18">
        <v>140.69</v>
      </c>
      <c r="P10" s="9" t="s">
        <v>734</v>
      </c>
      <c r="Q10" s="18">
        <v>12.68</v>
      </c>
      <c r="R10" s="18">
        <v>12.76</v>
      </c>
      <c r="S10" s="18"/>
      <c r="T10" s="18">
        <v>25.439999999999998</v>
      </c>
      <c r="U10" s="9" t="s">
        <v>734</v>
      </c>
      <c r="V10" s="18">
        <v>8.25</v>
      </c>
      <c r="W10" s="18">
        <v>8.26</v>
      </c>
      <c r="X10" s="18"/>
      <c r="Y10" s="18">
        <v>16.509999999999998</v>
      </c>
      <c r="Z10" s="9" t="s">
        <v>734</v>
      </c>
      <c r="AA10" s="10">
        <v>9362</v>
      </c>
      <c r="AB10" s="10">
        <v>9417</v>
      </c>
      <c r="AC10" s="10"/>
      <c r="AD10" s="10">
        <v>18779</v>
      </c>
    </row>
    <row r="11" spans="1:30" x14ac:dyDescent="0.25">
      <c r="A11" s="9" t="s">
        <v>735</v>
      </c>
      <c r="B11" s="18">
        <v>69.38</v>
      </c>
      <c r="C11" s="18">
        <v>69.67</v>
      </c>
      <c r="D11" s="18"/>
      <c r="E11" s="18">
        <v>139.05000000000001</v>
      </c>
      <c r="F11" s="9" t="s">
        <v>735</v>
      </c>
      <c r="G11" s="18">
        <v>1</v>
      </c>
      <c r="H11" s="18">
        <v>1</v>
      </c>
      <c r="I11" s="18"/>
      <c r="J11" s="18">
        <v>2</v>
      </c>
      <c r="K11" s="9" t="s">
        <v>735</v>
      </c>
      <c r="L11" s="18">
        <v>70.06</v>
      </c>
      <c r="M11" s="18">
        <v>70.180000000000007</v>
      </c>
      <c r="N11" s="18"/>
      <c r="O11" s="18">
        <v>140.24</v>
      </c>
      <c r="P11" s="9" t="s">
        <v>735</v>
      </c>
      <c r="Q11" s="18">
        <v>12.84</v>
      </c>
      <c r="R11" s="18">
        <v>12.85</v>
      </c>
      <c r="S11" s="18"/>
      <c r="T11" s="18">
        <v>25.689999999999998</v>
      </c>
      <c r="U11" s="9" t="s">
        <v>735</v>
      </c>
      <c r="V11" s="18">
        <v>8.39</v>
      </c>
      <c r="W11" s="18">
        <v>8.5399999999999991</v>
      </c>
      <c r="X11" s="18"/>
      <c r="Y11" s="18">
        <v>16.93</v>
      </c>
      <c r="Z11" s="9" t="s">
        <v>735</v>
      </c>
      <c r="AA11" s="10">
        <v>9374</v>
      </c>
      <c r="AB11" s="10">
        <v>9406</v>
      </c>
      <c r="AC11" s="10"/>
      <c r="AD11" s="10">
        <v>18780</v>
      </c>
    </row>
    <row r="12" spans="1:30" x14ac:dyDescent="0.25">
      <c r="A12" s="9" t="s">
        <v>736</v>
      </c>
      <c r="B12" s="18">
        <v>73.680000000000007</v>
      </c>
      <c r="C12" s="18">
        <v>73.98</v>
      </c>
      <c r="D12" s="18"/>
      <c r="E12" s="18">
        <v>147.66000000000003</v>
      </c>
      <c r="F12" s="9" t="s">
        <v>736</v>
      </c>
      <c r="G12" s="18">
        <v>1</v>
      </c>
      <c r="H12" s="18">
        <v>1</v>
      </c>
      <c r="I12" s="18"/>
      <c r="J12" s="18">
        <v>2</v>
      </c>
      <c r="K12" s="9" t="s">
        <v>736</v>
      </c>
      <c r="L12" s="18">
        <v>71.11</v>
      </c>
      <c r="M12" s="18">
        <v>71.13</v>
      </c>
      <c r="N12" s="18"/>
      <c r="O12" s="18">
        <v>142.24</v>
      </c>
      <c r="P12" s="9" t="s">
        <v>736</v>
      </c>
      <c r="Q12" s="18">
        <v>12.76</v>
      </c>
      <c r="R12" s="18">
        <v>12.81</v>
      </c>
      <c r="S12" s="18"/>
      <c r="T12" s="18">
        <v>25.57</v>
      </c>
      <c r="U12" s="9" t="s">
        <v>736</v>
      </c>
      <c r="V12" s="18">
        <v>9.66</v>
      </c>
      <c r="W12" s="18">
        <v>9.86</v>
      </c>
      <c r="X12" s="18"/>
      <c r="Y12" s="18">
        <v>19.52</v>
      </c>
      <c r="Z12" s="9" t="s">
        <v>736</v>
      </c>
      <c r="AA12" s="10">
        <v>11799</v>
      </c>
      <c r="AB12" s="10">
        <v>11807</v>
      </c>
      <c r="AC12" s="10"/>
      <c r="AD12" s="10">
        <v>23606</v>
      </c>
    </row>
    <row r="13" spans="1:30" x14ac:dyDescent="0.25">
      <c r="A13" s="9" t="s">
        <v>737</v>
      </c>
      <c r="B13" s="18">
        <v>65.5</v>
      </c>
      <c r="C13" s="18">
        <v>65.7</v>
      </c>
      <c r="D13" s="18"/>
      <c r="E13" s="18">
        <v>131.19999999999999</v>
      </c>
      <c r="F13" s="9" t="s">
        <v>737</v>
      </c>
      <c r="G13" s="18">
        <v>1</v>
      </c>
      <c r="H13" s="18">
        <v>1</v>
      </c>
      <c r="I13" s="18"/>
      <c r="J13" s="18">
        <v>2</v>
      </c>
      <c r="K13" s="9" t="s">
        <v>737</v>
      </c>
      <c r="L13" s="18">
        <v>67.680000000000007</v>
      </c>
      <c r="M13" s="18">
        <v>67.78</v>
      </c>
      <c r="N13" s="18"/>
      <c r="O13" s="18">
        <v>135.46</v>
      </c>
      <c r="P13" s="9" t="s">
        <v>737</v>
      </c>
      <c r="Q13" s="18">
        <v>12.82</v>
      </c>
      <c r="R13" s="18">
        <v>12.83</v>
      </c>
      <c r="S13" s="18"/>
      <c r="T13" s="18">
        <v>25.65</v>
      </c>
      <c r="U13" s="9" t="s">
        <v>737</v>
      </c>
      <c r="V13" s="18">
        <v>7.7</v>
      </c>
      <c r="W13" s="18">
        <v>7.84</v>
      </c>
      <c r="X13" s="18"/>
      <c r="Y13" s="18">
        <v>15.54</v>
      </c>
      <c r="Z13" s="9" t="s">
        <v>737</v>
      </c>
      <c r="AA13" s="10">
        <v>7790</v>
      </c>
      <c r="AB13" s="10">
        <v>7780</v>
      </c>
      <c r="AC13" s="10"/>
      <c r="AD13" s="10">
        <v>15570</v>
      </c>
    </row>
    <row r="14" spans="1:30" x14ac:dyDescent="0.25">
      <c r="A14" s="9" t="s">
        <v>695</v>
      </c>
      <c r="B14" s="18">
        <v>506.89000000000004</v>
      </c>
      <c r="C14" s="18">
        <v>508.6</v>
      </c>
      <c r="D14" s="18"/>
      <c r="E14" s="18">
        <v>1015.49</v>
      </c>
      <c r="F14" s="9" t="s">
        <v>695</v>
      </c>
      <c r="G14" s="18">
        <v>7</v>
      </c>
      <c r="H14" s="18">
        <v>7</v>
      </c>
      <c r="I14" s="18"/>
      <c r="J14" s="18">
        <v>14</v>
      </c>
      <c r="K14" s="9" t="s">
        <v>695</v>
      </c>
      <c r="L14" s="18">
        <v>493.62000000000006</v>
      </c>
      <c r="M14" s="18">
        <v>494.11</v>
      </c>
      <c r="N14" s="18"/>
      <c r="O14" s="18">
        <v>987.73</v>
      </c>
      <c r="P14" s="9" t="s">
        <v>695</v>
      </c>
      <c r="Q14" s="18">
        <v>92.63</v>
      </c>
      <c r="R14" s="18">
        <v>92.99</v>
      </c>
      <c r="S14" s="18"/>
      <c r="T14" s="18">
        <v>185.61999999999998</v>
      </c>
      <c r="U14" s="9" t="s">
        <v>695</v>
      </c>
      <c r="V14" s="18">
        <v>65.44</v>
      </c>
      <c r="W14" s="18">
        <v>66.260000000000005</v>
      </c>
      <c r="X14" s="18"/>
      <c r="Y14" s="18">
        <v>131.70000000000002</v>
      </c>
      <c r="Z14" s="9" t="s">
        <v>695</v>
      </c>
      <c r="AA14" s="10">
        <v>75840</v>
      </c>
      <c r="AB14" s="10">
        <v>76003</v>
      </c>
      <c r="AC14" s="10"/>
      <c r="AD14" s="10">
        <v>151843</v>
      </c>
    </row>
  </sheetData>
  <pageMargins left="0.7" right="0.7" top="0.75" bottom="0.75" header="0.3" footer="0.3"/>
  <pageSetup paperSize="9" orientation="portrait" r:id="rId7"/>
  <extLst>
    <ext xmlns:x14="http://schemas.microsoft.com/office/spreadsheetml/2009/9/main" uri="{05C60535-1F16-4fd2-B633-F4F36F0B64E0}">
      <x14:sparklineGroups xmlns:xm="http://schemas.microsoft.com/office/excel/2006/main">
        <x14:sparklineGroup displayEmptyCellsAs="gap" high="1" xr2:uid="{076712A3-DC36-4225-A36E-F1C72DAAF089}">
          <x14:colorSeries rgb="FF323232"/>
          <x14:colorNegative rgb="FFD00000"/>
          <x14:colorAxis rgb="FF000000"/>
          <x14:colorMarkers rgb="FFD00000"/>
          <x14:colorFirst rgb="FFD00000"/>
          <x14:colorLast rgb="FFD00000"/>
          <x14:colorHigh rgb="FFD00000"/>
          <x14:colorLow rgb="FFD00000"/>
          <x14:sparklines>
            <x14:sparkline>
              <xm:f>IPM!B2:C2</xm:f>
              <xm:sqref>E1</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8B69-5187-4BB5-8A69-57A5E06CD75E}">
  <dimension ref="A1:L12"/>
  <sheetViews>
    <sheetView topLeftCell="E1" workbookViewId="0">
      <selection activeCell="L1" sqref="L1"/>
    </sheetView>
  </sheetViews>
  <sheetFormatPr defaultRowHeight="15" x14ac:dyDescent="0.25"/>
  <cols>
    <col min="1" max="1" width="15.7109375" bestFit="1" customWidth="1"/>
    <col min="2" max="2" width="16.28515625" bestFit="1" customWidth="1"/>
    <col min="3" max="3" width="8" bestFit="1" customWidth="1"/>
    <col min="4" max="4" width="5" bestFit="1" customWidth="1"/>
    <col min="5" max="5" width="11.28515625" bestFit="1" customWidth="1"/>
    <col min="6" max="6" width="15" bestFit="1" customWidth="1"/>
    <col min="7" max="7" width="16.28515625" bestFit="1" customWidth="1"/>
    <col min="8" max="8" width="7" bestFit="1" customWidth="1"/>
    <col min="9" max="9" width="5" bestFit="1" customWidth="1"/>
    <col min="10" max="10" width="11.28515625" bestFit="1" customWidth="1"/>
    <col min="12" max="12" width="13.140625" bestFit="1" customWidth="1"/>
    <col min="13" max="13" width="16.28515625" bestFit="1" customWidth="1"/>
    <col min="14" max="14" width="5" bestFit="1" customWidth="1"/>
    <col min="15" max="15" width="11.28515625" bestFit="1" customWidth="1"/>
  </cols>
  <sheetData>
    <row r="1" spans="1:12" x14ac:dyDescent="0.25">
      <c r="L1" t="str">
        <f>L4</f>
        <v>Riau I</v>
      </c>
    </row>
    <row r="3" spans="1:12" x14ac:dyDescent="0.25">
      <c r="A3" s="8" t="s">
        <v>713</v>
      </c>
      <c r="B3" s="8" t="s">
        <v>710</v>
      </c>
      <c r="F3" s="8" t="s">
        <v>712</v>
      </c>
      <c r="G3" s="8" t="s">
        <v>710</v>
      </c>
      <c r="L3" s="8" t="s">
        <v>694</v>
      </c>
    </row>
    <row r="4" spans="1:12" x14ac:dyDescent="0.25">
      <c r="A4" s="8" t="s">
        <v>694</v>
      </c>
      <c r="B4">
        <v>2020</v>
      </c>
      <c r="C4">
        <v>2021</v>
      </c>
      <c r="D4">
        <v>2022</v>
      </c>
      <c r="E4" t="s">
        <v>695</v>
      </c>
      <c r="F4" s="8" t="s">
        <v>694</v>
      </c>
      <c r="G4">
        <v>2020</v>
      </c>
      <c r="H4">
        <v>2021</v>
      </c>
      <c r="I4">
        <v>2022</v>
      </c>
      <c r="J4" t="s">
        <v>695</v>
      </c>
      <c r="L4" s="9" t="s">
        <v>93</v>
      </c>
    </row>
    <row r="5" spans="1:12" x14ac:dyDescent="0.25">
      <c r="A5" s="9" t="s">
        <v>104</v>
      </c>
      <c r="B5" s="12">
        <v>67.150000000000006</v>
      </c>
      <c r="C5" s="12">
        <v>64.91</v>
      </c>
      <c r="D5" s="12"/>
      <c r="E5" s="12">
        <v>132.06</v>
      </c>
      <c r="F5" s="9" t="s">
        <v>104</v>
      </c>
      <c r="G5" s="12">
        <v>8.19</v>
      </c>
      <c r="H5" s="12">
        <v>6.29</v>
      </c>
      <c r="I5" s="12"/>
      <c r="J5" s="12">
        <v>14.48</v>
      </c>
    </row>
    <row r="6" spans="1:12" x14ac:dyDescent="0.25">
      <c r="A6" s="9" t="s">
        <v>105</v>
      </c>
      <c r="B6" s="12">
        <v>65.22</v>
      </c>
      <c r="C6" s="12">
        <v>61.61</v>
      </c>
      <c r="D6" s="12"/>
      <c r="E6" s="12">
        <v>126.83</v>
      </c>
      <c r="F6" s="9" t="s">
        <v>105</v>
      </c>
      <c r="G6" s="12">
        <v>8.56</v>
      </c>
      <c r="H6" s="12">
        <v>8.2899999999999991</v>
      </c>
      <c r="I6" s="12"/>
      <c r="J6" s="12">
        <v>16.850000000000001</v>
      </c>
    </row>
    <row r="7" spans="1:12" x14ac:dyDescent="0.25">
      <c r="A7" s="9" t="s">
        <v>728</v>
      </c>
      <c r="B7" s="12">
        <v>66</v>
      </c>
      <c r="C7" s="12">
        <v>66.760000000000005</v>
      </c>
      <c r="D7" s="12"/>
      <c r="E7" s="12">
        <v>132.76</v>
      </c>
      <c r="F7" s="9" t="s">
        <v>728</v>
      </c>
      <c r="G7" s="12">
        <v>9.31</v>
      </c>
      <c r="H7" s="12">
        <v>6.63</v>
      </c>
      <c r="I7" s="12"/>
      <c r="J7" s="12">
        <v>15.940000000000001</v>
      </c>
    </row>
    <row r="8" spans="1:12" x14ac:dyDescent="0.25">
      <c r="A8" s="9" t="s">
        <v>734</v>
      </c>
      <c r="B8" s="12">
        <v>56.54</v>
      </c>
      <c r="C8" s="12">
        <v>60.74</v>
      </c>
      <c r="D8" s="12"/>
      <c r="E8" s="12">
        <v>117.28</v>
      </c>
      <c r="F8" s="9" t="s">
        <v>734</v>
      </c>
      <c r="G8" s="12">
        <v>4.8</v>
      </c>
      <c r="H8" s="12">
        <v>3.25</v>
      </c>
      <c r="I8" s="12"/>
      <c r="J8" s="12">
        <v>8.0500000000000007</v>
      </c>
    </row>
    <row r="9" spans="1:12" x14ac:dyDescent="0.25">
      <c r="A9" s="9" t="s">
        <v>735</v>
      </c>
      <c r="B9" s="12">
        <v>65.260000000000005</v>
      </c>
      <c r="C9" s="12">
        <v>66.5</v>
      </c>
      <c r="D9" s="12"/>
      <c r="E9" s="12">
        <v>131.76</v>
      </c>
      <c r="F9" s="9" t="s">
        <v>735</v>
      </c>
      <c r="G9" s="12">
        <v>4.42</v>
      </c>
      <c r="H9" s="12">
        <v>2.25</v>
      </c>
      <c r="I9" s="12"/>
      <c r="J9" s="12">
        <v>6.67</v>
      </c>
    </row>
    <row r="10" spans="1:12" x14ac:dyDescent="0.25">
      <c r="A10" s="9" t="s">
        <v>736</v>
      </c>
      <c r="B10" s="12">
        <v>62.78</v>
      </c>
      <c r="C10" s="12">
        <v>64.69</v>
      </c>
      <c r="D10" s="12"/>
      <c r="E10" s="12">
        <v>127.47</v>
      </c>
      <c r="F10" s="9" t="s">
        <v>736</v>
      </c>
      <c r="G10" s="12">
        <v>5.8</v>
      </c>
      <c r="H10" s="12">
        <v>4.34</v>
      </c>
      <c r="I10" s="12"/>
      <c r="J10" s="12">
        <v>10.14</v>
      </c>
    </row>
    <row r="11" spans="1:12" x14ac:dyDescent="0.25">
      <c r="A11" s="9" t="s">
        <v>737</v>
      </c>
      <c r="B11" s="12">
        <v>68.290000000000006</v>
      </c>
      <c r="C11" s="12">
        <v>65.599999999999994</v>
      </c>
      <c r="D11" s="12"/>
      <c r="E11" s="12">
        <v>133.88999999999999</v>
      </c>
      <c r="F11" s="9" t="s">
        <v>737</v>
      </c>
      <c r="G11" s="12">
        <v>7.94</v>
      </c>
      <c r="H11" s="12">
        <v>4.43</v>
      </c>
      <c r="I11" s="12"/>
      <c r="J11" s="12">
        <v>12.370000000000001</v>
      </c>
    </row>
    <row r="12" spans="1:12" x14ac:dyDescent="0.25">
      <c r="A12" s="9" t="s">
        <v>695</v>
      </c>
      <c r="B12" s="12">
        <v>451.24000000000007</v>
      </c>
      <c r="C12" s="12">
        <v>450.80999999999995</v>
      </c>
      <c r="D12" s="12"/>
      <c r="E12" s="12">
        <v>902.05</v>
      </c>
      <c r="F12" s="9" t="s">
        <v>695</v>
      </c>
      <c r="G12" s="12">
        <v>49.019999999999996</v>
      </c>
      <c r="H12" s="12">
        <v>35.479999999999997</v>
      </c>
      <c r="I12" s="12"/>
      <c r="J12" s="12">
        <v>84.500000000000014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5D99A-3432-4EA5-85EA-AF80C69E5F74}">
  <dimension ref="A3:E17"/>
  <sheetViews>
    <sheetView workbookViewId="0">
      <selection activeCell="D15" sqref="D15"/>
    </sheetView>
  </sheetViews>
  <sheetFormatPr defaultRowHeight="15" x14ac:dyDescent="0.25"/>
  <cols>
    <col min="1" max="1" width="33.28515625" bestFit="1" customWidth="1"/>
    <col min="2" max="2" width="16.28515625" bestFit="1" customWidth="1"/>
    <col min="3" max="3" width="7" bestFit="1" customWidth="1"/>
    <col min="4" max="4" width="5" bestFit="1" customWidth="1"/>
    <col min="5" max="5" width="11.28515625" bestFit="1" customWidth="1"/>
    <col min="6" max="6" width="38.42578125" bestFit="1" customWidth="1"/>
    <col min="7" max="7" width="28" bestFit="1" customWidth="1"/>
  </cols>
  <sheetData>
    <row r="3" spans="1:5" x14ac:dyDescent="0.25">
      <c r="A3" s="8" t="s">
        <v>723</v>
      </c>
      <c r="B3" s="8" t="s">
        <v>710</v>
      </c>
    </row>
    <row r="4" spans="1:5" x14ac:dyDescent="0.25">
      <c r="A4" s="8" t="s">
        <v>694</v>
      </c>
      <c r="B4">
        <v>2020</v>
      </c>
      <c r="C4">
        <v>2021</v>
      </c>
      <c r="D4">
        <v>2022</v>
      </c>
      <c r="E4" t="s">
        <v>695</v>
      </c>
    </row>
    <row r="5" spans="1:5" x14ac:dyDescent="0.25">
      <c r="A5" s="9" t="s">
        <v>104</v>
      </c>
      <c r="B5" s="18">
        <v>9.8800000000000008</v>
      </c>
      <c r="C5" s="18">
        <v>10.57</v>
      </c>
      <c r="D5" s="18"/>
      <c r="E5" s="18">
        <v>20.450000000000003</v>
      </c>
    </row>
    <row r="6" spans="1:5" x14ac:dyDescent="0.25">
      <c r="A6" s="9" t="s">
        <v>105</v>
      </c>
      <c r="B6" s="18">
        <v>30.4</v>
      </c>
      <c r="C6" s="18">
        <v>32.729999999999997</v>
      </c>
      <c r="D6" s="18"/>
      <c r="E6" s="18">
        <v>63.129999999999995</v>
      </c>
    </row>
    <row r="7" spans="1:5" x14ac:dyDescent="0.25">
      <c r="A7" s="9" t="s">
        <v>728</v>
      </c>
      <c r="B7" s="18">
        <v>36.96</v>
      </c>
      <c r="C7" s="18">
        <v>37.659999999999997</v>
      </c>
      <c r="D7" s="18"/>
      <c r="E7" s="18">
        <v>74.62</v>
      </c>
    </row>
    <row r="8" spans="1:5" x14ac:dyDescent="0.25">
      <c r="A8" s="9" t="s">
        <v>729</v>
      </c>
      <c r="B8" s="18">
        <v>44.29</v>
      </c>
      <c r="C8" s="18">
        <v>44.61</v>
      </c>
      <c r="D8" s="18"/>
      <c r="E8" s="18">
        <v>88.9</v>
      </c>
    </row>
    <row r="9" spans="1:5" x14ac:dyDescent="0.25">
      <c r="A9" s="9" t="s">
        <v>730</v>
      </c>
      <c r="B9" s="18">
        <v>26.66</v>
      </c>
      <c r="C9" s="18">
        <v>27.35</v>
      </c>
      <c r="D9" s="18"/>
      <c r="E9" s="18">
        <v>54.010000000000005</v>
      </c>
    </row>
    <row r="10" spans="1:5" x14ac:dyDescent="0.25">
      <c r="A10" s="9" t="s">
        <v>731</v>
      </c>
      <c r="B10" s="18">
        <v>65.3</v>
      </c>
      <c r="C10" s="18">
        <v>68.739999999999995</v>
      </c>
      <c r="D10" s="18"/>
      <c r="E10" s="18">
        <v>134.04</v>
      </c>
    </row>
    <row r="11" spans="1:5" x14ac:dyDescent="0.25">
      <c r="A11" s="9" t="s">
        <v>732</v>
      </c>
      <c r="B11" s="18">
        <v>29.34</v>
      </c>
      <c r="C11" s="18">
        <v>28.9</v>
      </c>
      <c r="D11" s="18"/>
      <c r="E11" s="18">
        <v>58.239999999999995</v>
      </c>
    </row>
    <row r="12" spans="1:5" x14ac:dyDescent="0.25">
      <c r="A12" s="9" t="s">
        <v>733</v>
      </c>
      <c r="B12" s="18">
        <v>45.88</v>
      </c>
      <c r="C12" s="18">
        <v>49.3</v>
      </c>
      <c r="D12" s="18"/>
      <c r="E12" s="18">
        <v>95.18</v>
      </c>
    </row>
    <row r="13" spans="1:5" x14ac:dyDescent="0.25">
      <c r="A13" s="9" t="s">
        <v>734</v>
      </c>
      <c r="B13" s="18">
        <v>48.85</v>
      </c>
      <c r="C13" s="18">
        <v>51.97</v>
      </c>
      <c r="D13" s="18"/>
      <c r="E13" s="18">
        <v>100.82</v>
      </c>
    </row>
    <row r="14" spans="1:5" x14ac:dyDescent="0.25">
      <c r="A14" s="9" t="s">
        <v>735</v>
      </c>
      <c r="B14" s="18">
        <v>73.349999999999994</v>
      </c>
      <c r="C14" s="18">
        <v>74.73</v>
      </c>
      <c r="D14" s="18"/>
      <c r="E14" s="18">
        <v>148.07999999999998</v>
      </c>
    </row>
    <row r="15" spans="1:5" x14ac:dyDescent="0.25">
      <c r="A15" s="9" t="s">
        <v>736</v>
      </c>
      <c r="B15" s="18">
        <v>25.38</v>
      </c>
      <c r="C15" s="18">
        <v>25.77</v>
      </c>
      <c r="D15" s="18"/>
      <c r="E15" s="18">
        <v>51.15</v>
      </c>
    </row>
    <row r="16" spans="1:5" x14ac:dyDescent="0.25">
      <c r="A16" s="9" t="s">
        <v>737</v>
      </c>
      <c r="B16" s="18">
        <v>47.1</v>
      </c>
      <c r="C16" s="18">
        <v>48.5</v>
      </c>
      <c r="D16" s="18"/>
      <c r="E16" s="18">
        <v>95.6</v>
      </c>
    </row>
    <row r="17" spans="1:5" x14ac:dyDescent="0.25">
      <c r="A17" s="9" t="s">
        <v>695</v>
      </c>
      <c r="B17" s="18">
        <v>483.3900000000001</v>
      </c>
      <c r="C17" s="18">
        <v>500.82999999999993</v>
      </c>
      <c r="D17" s="18"/>
      <c r="E17" s="18">
        <v>984.2199999999998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DF6E-5A11-4C65-9B0C-0A66A9616734}">
  <dimension ref="T2:AA220"/>
  <sheetViews>
    <sheetView showGridLines="0" tabSelected="1" view="pageBreakPreview" zoomScale="60" zoomScaleNormal="100" workbookViewId="0">
      <selection activeCell="B239" sqref="B239"/>
    </sheetView>
  </sheetViews>
  <sheetFormatPr defaultRowHeight="15" x14ac:dyDescent="0.25"/>
  <sheetData>
    <row r="2" spans="20:27" ht="15" customHeight="1" x14ac:dyDescent="0.25">
      <c r="T2" s="15" t="str">
        <f>Pengangguran!$L$4</f>
        <v>Riau I</v>
      </c>
      <c r="U2" s="15"/>
      <c r="V2" s="15"/>
      <c r="W2" s="15"/>
      <c r="X2" s="15"/>
      <c r="Y2" s="15"/>
      <c r="Z2" s="15"/>
      <c r="AA2" s="15"/>
    </row>
    <row r="3" spans="20:27" ht="15" customHeight="1" x14ac:dyDescent="0.25">
      <c r="T3" s="15"/>
      <c r="U3" s="15"/>
      <c r="V3" s="15"/>
      <c r="W3" s="15"/>
      <c r="X3" s="15"/>
      <c r="Y3" s="15"/>
      <c r="Z3" s="15"/>
      <c r="AA3" s="15"/>
    </row>
    <row r="4" spans="20:27" ht="15" customHeight="1" x14ac:dyDescent="0.25">
      <c r="T4" s="15"/>
      <c r="U4" s="15"/>
      <c r="V4" s="15"/>
      <c r="W4" s="15"/>
      <c r="X4" s="15"/>
      <c r="Y4" s="15"/>
      <c r="Z4" s="15"/>
      <c r="AA4" s="15"/>
    </row>
    <row r="5" spans="20:27" x14ac:dyDescent="0.25">
      <c r="T5" s="15"/>
      <c r="U5" s="15"/>
      <c r="V5" s="15"/>
      <c r="W5" s="15"/>
      <c r="X5" s="15"/>
      <c r="Y5" s="15"/>
      <c r="Z5" s="15"/>
      <c r="AA5" s="15"/>
    </row>
    <row r="110" spans="20:27" ht="15" customHeight="1" x14ac:dyDescent="0.25">
      <c r="T110" s="15" t="str">
        <f>$T$2</f>
        <v>Riau I</v>
      </c>
      <c r="U110" s="15"/>
      <c r="V110" s="15"/>
      <c r="W110" s="15"/>
      <c r="X110" s="15"/>
      <c r="Y110" s="15"/>
      <c r="Z110" s="15"/>
      <c r="AA110" s="15"/>
    </row>
    <row r="111" spans="20:27" ht="15" customHeight="1" x14ac:dyDescent="0.25">
      <c r="T111" s="15"/>
      <c r="U111" s="15"/>
      <c r="V111" s="15"/>
      <c r="W111" s="15"/>
      <c r="X111" s="15"/>
      <c r="Y111" s="15"/>
      <c r="Z111" s="15"/>
      <c r="AA111" s="15"/>
    </row>
    <row r="112" spans="20:27" ht="15" customHeight="1" x14ac:dyDescent="0.25">
      <c r="T112" s="15"/>
      <c r="U112" s="15"/>
      <c r="V112" s="15"/>
      <c r="W112" s="15"/>
      <c r="X112" s="15"/>
      <c r="Y112" s="15"/>
      <c r="Z112" s="15"/>
      <c r="AA112" s="15"/>
    </row>
    <row r="113" spans="20:27" ht="15" customHeight="1" x14ac:dyDescent="0.25">
      <c r="T113" s="15"/>
      <c r="U113" s="15"/>
      <c r="V113" s="15"/>
      <c r="W113" s="15"/>
      <c r="X113" s="15"/>
      <c r="Y113" s="15"/>
      <c r="Z113" s="15"/>
      <c r="AA113" s="15"/>
    </row>
    <row r="217" spans="20:27" x14ac:dyDescent="0.25">
      <c r="T217" s="15" t="str">
        <f>$T$2</f>
        <v>Riau I</v>
      </c>
      <c r="U217" s="15"/>
      <c r="V217" s="15"/>
      <c r="W217" s="15"/>
      <c r="X217" s="15"/>
      <c r="Y217" s="15"/>
      <c r="Z217" s="15"/>
      <c r="AA217" s="15"/>
    </row>
    <row r="218" spans="20:27" x14ac:dyDescent="0.25">
      <c r="T218" s="15"/>
      <c r="U218" s="15"/>
      <c r="V218" s="15"/>
      <c r="W218" s="15"/>
      <c r="X218" s="15"/>
      <c r="Y218" s="15"/>
      <c r="Z218" s="15"/>
      <c r="AA218" s="15"/>
    </row>
    <row r="219" spans="20:27" x14ac:dyDescent="0.25">
      <c r="T219" s="15"/>
      <c r="U219" s="15"/>
      <c r="V219" s="15"/>
      <c r="W219" s="15"/>
      <c r="X219" s="15"/>
      <c r="Y219" s="15"/>
      <c r="Z219" s="15"/>
      <c r="AA219" s="15"/>
    </row>
    <row r="220" spans="20:27" x14ac:dyDescent="0.25">
      <c r="T220" s="15"/>
      <c r="U220" s="15"/>
      <c r="V220" s="15"/>
      <c r="W220" s="15"/>
      <c r="X220" s="15"/>
      <c r="Y220" s="15"/>
      <c r="Z220" s="15"/>
      <c r="AA220" s="15"/>
    </row>
  </sheetData>
  <mergeCells count="3">
    <mergeCell ref="T2:AA5"/>
    <mergeCell ref="T110:AA113"/>
    <mergeCell ref="T217:AA220"/>
  </mergeCells>
  <printOptions horizontalCentered="1" verticalCentered="1"/>
  <pageMargins left="0.25" right="0.25" top="0.75" bottom="0.75" header="0.3" footer="0.3"/>
  <pageSetup paperSize="9" scale="45" fitToHeight="0" orientation="portrait" r:id="rId1"/>
  <rowBreaks count="2" manualBreakCount="2">
    <brk id="108" min="4" max="26" man="1"/>
    <brk id="215" min="4" max="26"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9D79C-5F5D-43DC-BDDA-C0212439D054}">
  <dimension ref="A1:AI433"/>
  <sheetViews>
    <sheetView showGridLines="0" workbookViewId="0">
      <pane xSplit="4" ySplit="1" topLeftCell="U164" activePane="bottomRight" state="frozen"/>
      <selection pane="topRight" activeCell="E1" sqref="E1"/>
      <selection pane="bottomLeft" activeCell="A2" sqref="A2"/>
      <selection pane="bottomRight" activeCell="Z169" sqref="Z169"/>
    </sheetView>
  </sheetViews>
  <sheetFormatPr defaultRowHeight="12" x14ac:dyDescent="0.2"/>
  <cols>
    <col min="1" max="1" width="9.28515625" style="5" bestFit="1" customWidth="1"/>
    <col min="2" max="2" width="21.28515625" style="2" bestFit="1" customWidth="1"/>
    <col min="3" max="3" width="15.28515625" style="2" bestFit="1" customWidth="1"/>
    <col min="4" max="4" width="15.5703125" style="2" bestFit="1" customWidth="1"/>
    <col min="5" max="5" width="18.28515625" style="2" customWidth="1"/>
    <col min="6" max="6" width="20.7109375" style="2" customWidth="1"/>
    <col min="7" max="7" width="18.28515625" style="2" customWidth="1"/>
    <col min="8" max="8" width="15.28515625" style="2" customWidth="1"/>
    <col min="9" max="9" width="16.28515625" style="2" bestFit="1" customWidth="1"/>
    <col min="10" max="10" width="13.7109375" style="2" bestFit="1" customWidth="1"/>
    <col min="11" max="11" width="14.7109375" style="2" bestFit="1" customWidth="1"/>
    <col min="12" max="13" width="14.5703125" style="2" bestFit="1" customWidth="1"/>
    <col min="14" max="14" width="16.5703125" style="2" customWidth="1"/>
    <col min="15" max="15" width="18.28515625" style="2" customWidth="1"/>
    <col min="16" max="16" width="20.28515625" style="2" customWidth="1"/>
    <col min="17" max="17" width="19.5703125" style="2" customWidth="1"/>
    <col min="18" max="18" width="21" style="2" customWidth="1"/>
    <col min="19" max="19" width="10.140625" style="7" customWidth="1"/>
    <col min="20" max="20" width="11.7109375" style="7" customWidth="1"/>
    <col min="21" max="22" width="11.5703125" style="7" customWidth="1"/>
    <col min="23" max="23" width="29.28515625" style="7" customWidth="1"/>
    <col min="24" max="24" width="10.28515625" style="7" customWidth="1"/>
    <col min="25" max="25" width="11.5703125" style="7" customWidth="1"/>
    <col min="26" max="26" width="25.42578125" style="7" customWidth="1"/>
    <col min="27" max="27" width="16" style="7" customWidth="1"/>
    <col min="28" max="16384" width="9.140625" style="2"/>
  </cols>
  <sheetData>
    <row r="1" spans="1:35" s="3" customFormat="1" x14ac:dyDescent="0.2">
      <c r="A1" s="4" t="s">
        <v>657</v>
      </c>
      <c r="B1" s="3" t="s">
        <v>0</v>
      </c>
      <c r="C1" s="3" t="s">
        <v>2</v>
      </c>
      <c r="D1" s="3" t="s">
        <v>684</v>
      </c>
      <c r="E1" s="3" t="s">
        <v>658</v>
      </c>
      <c r="F1" s="3" t="s">
        <v>659</v>
      </c>
      <c r="G1" s="3" t="s">
        <v>660</v>
      </c>
      <c r="H1" s="3" t="s">
        <v>661</v>
      </c>
      <c r="I1" s="3" t="s">
        <v>662</v>
      </c>
      <c r="J1" s="3" t="s">
        <v>663</v>
      </c>
      <c r="K1" s="3" t="s">
        <v>664</v>
      </c>
      <c r="L1" s="3" t="s">
        <v>666</v>
      </c>
      <c r="M1" s="3" t="s">
        <v>667</v>
      </c>
      <c r="N1" s="3" t="s">
        <v>668</v>
      </c>
      <c r="O1" s="3" t="s">
        <v>669</v>
      </c>
      <c r="P1" s="3" t="s">
        <v>670</v>
      </c>
      <c r="Q1" s="3" t="s">
        <v>671</v>
      </c>
      <c r="R1" s="3" t="s">
        <v>672</v>
      </c>
      <c r="S1" s="6" t="s">
        <v>685</v>
      </c>
      <c r="T1" s="6" t="s">
        <v>686</v>
      </c>
      <c r="U1" s="6" t="s">
        <v>687</v>
      </c>
      <c r="V1" s="6" t="s">
        <v>688</v>
      </c>
      <c r="W1" s="6" t="s">
        <v>689</v>
      </c>
      <c r="X1" s="6" t="s">
        <v>690</v>
      </c>
      <c r="Y1" s="6" t="s">
        <v>691</v>
      </c>
      <c r="Z1" s="6" t="s">
        <v>692</v>
      </c>
      <c r="AA1" s="6" t="s">
        <v>683</v>
      </c>
      <c r="AB1" s="6" t="s">
        <v>724</v>
      </c>
      <c r="AC1" s="6" t="s">
        <v>725</v>
      </c>
      <c r="AD1" s="6" t="s">
        <v>726</v>
      </c>
      <c r="AE1" s="6" t="s">
        <v>727</v>
      </c>
      <c r="AF1" s="17" t="s">
        <v>740</v>
      </c>
      <c r="AG1" s="17" t="s">
        <v>739</v>
      </c>
      <c r="AH1" s="17" t="s">
        <v>741</v>
      </c>
      <c r="AI1" s="17" t="s">
        <v>742</v>
      </c>
    </row>
    <row r="2" spans="1:35" x14ac:dyDescent="0.2">
      <c r="A2" s="5">
        <v>2020</v>
      </c>
      <c r="B2" s="2" t="s">
        <v>93</v>
      </c>
      <c r="C2" s="2" t="s">
        <v>728</v>
      </c>
      <c r="D2" s="2" t="s">
        <v>665</v>
      </c>
      <c r="H2" s="2">
        <v>2377184</v>
      </c>
      <c r="I2" s="2">
        <v>344485485</v>
      </c>
      <c r="J2" s="2">
        <v>35625236</v>
      </c>
      <c r="K2" s="2">
        <v>131032700</v>
      </c>
      <c r="L2" s="2">
        <v>59941949</v>
      </c>
      <c r="M2" s="2">
        <v>981684674</v>
      </c>
      <c r="N2" s="2">
        <v>547687804</v>
      </c>
      <c r="O2" s="2">
        <v>912362</v>
      </c>
      <c r="P2" s="2">
        <v>9437275</v>
      </c>
      <c r="Q2" s="2">
        <v>1418361</v>
      </c>
      <c r="S2" s="7">
        <v>73.459999999999994</v>
      </c>
      <c r="AB2" s="7"/>
      <c r="AC2" s="7"/>
      <c r="AD2" s="7"/>
      <c r="AE2" s="7"/>
      <c r="AF2" s="16"/>
      <c r="AG2" s="16"/>
      <c r="AH2" s="16"/>
      <c r="AI2" s="16">
        <v>243</v>
      </c>
    </row>
    <row r="3" spans="1:35" x14ac:dyDescent="0.2">
      <c r="A3" s="5">
        <v>2020</v>
      </c>
      <c r="B3" s="2" t="s">
        <v>95</v>
      </c>
      <c r="C3" s="2" t="s">
        <v>729</v>
      </c>
      <c r="D3" s="2" t="s">
        <v>665</v>
      </c>
      <c r="H3" s="2">
        <v>2253901</v>
      </c>
      <c r="I3" s="2">
        <v>897840706</v>
      </c>
      <c r="J3" s="2">
        <v>29874660</v>
      </c>
      <c r="K3" s="2">
        <v>171913227</v>
      </c>
      <c r="L3" s="2">
        <v>17140378</v>
      </c>
      <c r="M3" s="2">
        <v>27889941</v>
      </c>
      <c r="N3" s="2">
        <v>100689344</v>
      </c>
      <c r="O3" s="2">
        <v>7822420</v>
      </c>
      <c r="P3" s="2">
        <v>12754868</v>
      </c>
      <c r="Q3" s="2">
        <v>1418361</v>
      </c>
      <c r="S3" s="7">
        <v>66.540000000000006</v>
      </c>
      <c r="AB3" s="7"/>
      <c r="AC3" s="7"/>
      <c r="AD3" s="7"/>
      <c r="AE3" s="7"/>
      <c r="AF3" s="16"/>
      <c r="AG3" s="16"/>
      <c r="AH3" s="16"/>
      <c r="AI3" s="16">
        <v>243</v>
      </c>
    </row>
    <row r="4" spans="1:35" x14ac:dyDescent="0.2">
      <c r="A4" s="5">
        <v>2020</v>
      </c>
      <c r="B4" s="2" t="s">
        <v>95</v>
      </c>
      <c r="C4" s="2" t="s">
        <v>730</v>
      </c>
      <c r="D4" s="2" t="s">
        <v>665</v>
      </c>
      <c r="H4" s="2">
        <v>1486300</v>
      </c>
      <c r="I4" s="2">
        <v>640211130</v>
      </c>
      <c r="J4" s="2">
        <v>11515631</v>
      </c>
      <c r="K4" s="2">
        <v>158258239</v>
      </c>
      <c r="L4" s="2">
        <v>16226769</v>
      </c>
      <c r="M4" s="2">
        <v>63239413</v>
      </c>
      <c r="N4" s="2">
        <v>104739336</v>
      </c>
      <c r="O4" s="2">
        <v>3658837</v>
      </c>
      <c r="P4" s="2">
        <v>5165117</v>
      </c>
      <c r="Q4" s="2">
        <v>1418361</v>
      </c>
      <c r="S4" s="7">
        <v>69.83</v>
      </c>
      <c r="AB4" s="7"/>
      <c r="AC4" s="7"/>
      <c r="AD4" s="7"/>
      <c r="AE4" s="7"/>
      <c r="AF4" s="16"/>
      <c r="AG4" s="16"/>
      <c r="AH4" s="16"/>
      <c r="AI4" s="16">
        <v>243</v>
      </c>
    </row>
    <row r="5" spans="1:35" x14ac:dyDescent="0.2">
      <c r="A5" s="5">
        <v>2020</v>
      </c>
      <c r="B5" s="2" t="s">
        <v>95</v>
      </c>
      <c r="C5" s="2" t="s">
        <v>731</v>
      </c>
      <c r="D5" s="2" t="s">
        <v>665</v>
      </c>
      <c r="H5" s="2">
        <v>2466394</v>
      </c>
      <c r="I5" s="2">
        <v>775080963</v>
      </c>
      <c r="J5" s="2">
        <v>15839028</v>
      </c>
      <c r="K5" s="2">
        <v>212934016</v>
      </c>
      <c r="L5" s="2">
        <v>17903155</v>
      </c>
      <c r="M5" s="2">
        <v>182323770</v>
      </c>
      <c r="N5" s="2">
        <v>235085386</v>
      </c>
      <c r="O5" s="2">
        <v>913753</v>
      </c>
      <c r="P5" s="2">
        <v>6695792</v>
      </c>
      <c r="Q5" s="2">
        <v>1418361</v>
      </c>
      <c r="S5" s="7">
        <v>72.83</v>
      </c>
      <c r="AB5" s="7"/>
      <c r="AC5" s="7"/>
      <c r="AD5" s="7"/>
      <c r="AE5" s="7"/>
      <c r="AF5" s="16"/>
      <c r="AG5" s="16"/>
      <c r="AH5" s="16"/>
      <c r="AI5" s="16">
        <v>243</v>
      </c>
    </row>
    <row r="6" spans="1:35" x14ac:dyDescent="0.2">
      <c r="A6" s="5">
        <v>2020</v>
      </c>
      <c r="B6" s="2" t="s">
        <v>95</v>
      </c>
      <c r="C6" s="2" t="s">
        <v>732</v>
      </c>
      <c r="D6" s="2" t="s">
        <v>665</v>
      </c>
      <c r="H6" s="2">
        <v>1195365</v>
      </c>
      <c r="I6" s="2">
        <v>609467997</v>
      </c>
      <c r="J6" s="2">
        <v>45338940</v>
      </c>
      <c r="K6" s="2">
        <v>175256296</v>
      </c>
      <c r="L6" s="2">
        <v>13981988</v>
      </c>
      <c r="M6" s="2">
        <v>15969398</v>
      </c>
      <c r="N6" s="2">
        <v>100689344</v>
      </c>
      <c r="O6" s="2">
        <v>3064765</v>
      </c>
      <c r="P6" s="2">
        <v>5290661</v>
      </c>
      <c r="Q6" s="2">
        <v>1418361</v>
      </c>
      <c r="S6" s="7">
        <v>70.31</v>
      </c>
      <c r="AB6" s="7"/>
      <c r="AC6" s="7"/>
      <c r="AD6" s="7"/>
      <c r="AE6" s="7"/>
      <c r="AF6" s="16"/>
      <c r="AG6" s="16"/>
      <c r="AH6" s="16"/>
      <c r="AI6" s="16">
        <v>243</v>
      </c>
    </row>
    <row r="7" spans="1:35" x14ac:dyDescent="0.2">
      <c r="A7" s="5">
        <v>2020</v>
      </c>
      <c r="B7" s="2" t="s">
        <v>95</v>
      </c>
      <c r="C7" s="2" t="s">
        <v>733</v>
      </c>
      <c r="D7" s="2" t="s">
        <v>665</v>
      </c>
      <c r="H7" s="2">
        <v>628531</v>
      </c>
      <c r="I7" s="2">
        <v>602962236</v>
      </c>
      <c r="J7" s="2">
        <v>41714809</v>
      </c>
      <c r="K7" s="2">
        <v>106307280</v>
      </c>
      <c r="L7" s="2">
        <v>22626750</v>
      </c>
      <c r="M7" s="2">
        <v>81628032</v>
      </c>
      <c r="N7" s="2">
        <v>119523819</v>
      </c>
      <c r="O7" s="2">
        <v>978663</v>
      </c>
      <c r="P7" s="2">
        <v>15541873</v>
      </c>
      <c r="Q7" s="2">
        <v>1418361</v>
      </c>
      <c r="S7" s="7">
        <v>71.56</v>
      </c>
      <c r="AB7" s="7"/>
      <c r="AC7" s="7"/>
      <c r="AD7" s="7"/>
      <c r="AE7" s="7"/>
      <c r="AF7" s="16"/>
      <c r="AG7" s="16"/>
      <c r="AH7" s="16"/>
      <c r="AI7" s="16">
        <v>243</v>
      </c>
    </row>
    <row r="8" spans="1:35" x14ac:dyDescent="0.2">
      <c r="A8" s="5">
        <v>2020</v>
      </c>
      <c r="B8" s="2" t="s">
        <v>93</v>
      </c>
      <c r="C8" s="2" t="s">
        <v>734</v>
      </c>
      <c r="D8" s="2" t="s">
        <v>665</v>
      </c>
      <c r="H8" s="2">
        <v>1580814</v>
      </c>
      <c r="I8" s="2">
        <v>491772859</v>
      </c>
      <c r="J8" s="2">
        <v>19956722</v>
      </c>
      <c r="K8" s="2">
        <v>144465232</v>
      </c>
      <c r="L8" s="2">
        <v>16913440</v>
      </c>
      <c r="M8" s="2">
        <v>192803146</v>
      </c>
      <c r="N8" s="2">
        <v>315902887</v>
      </c>
      <c r="O8" s="2">
        <v>912362</v>
      </c>
      <c r="P8" s="2">
        <v>4721499</v>
      </c>
      <c r="Q8" s="2">
        <v>1418361</v>
      </c>
      <c r="S8" s="7">
        <v>69.150000000000006</v>
      </c>
      <c r="AB8" s="7"/>
      <c r="AC8" s="7"/>
      <c r="AD8" s="7"/>
      <c r="AE8" s="7"/>
      <c r="AF8" s="16"/>
      <c r="AG8" s="16"/>
      <c r="AH8" s="16"/>
      <c r="AI8" s="16">
        <v>243</v>
      </c>
    </row>
    <row r="9" spans="1:35" x14ac:dyDescent="0.2">
      <c r="A9" s="5">
        <v>2020</v>
      </c>
      <c r="B9" s="2" t="s">
        <v>93</v>
      </c>
      <c r="C9" s="2" t="s">
        <v>735</v>
      </c>
      <c r="D9" s="2" t="s">
        <v>665</v>
      </c>
      <c r="H9" s="2">
        <v>1883173</v>
      </c>
      <c r="I9" s="2">
        <v>651346142</v>
      </c>
      <c r="J9" s="2">
        <v>31215601</v>
      </c>
      <c r="K9" s="2">
        <v>143249015</v>
      </c>
      <c r="L9" s="2">
        <v>13669324</v>
      </c>
      <c r="M9" s="2">
        <v>45094375</v>
      </c>
      <c r="N9" s="2">
        <v>106378389</v>
      </c>
      <c r="O9" s="2">
        <v>921957</v>
      </c>
      <c r="P9" s="2">
        <v>4577668</v>
      </c>
      <c r="Q9" s="2">
        <v>1418361</v>
      </c>
      <c r="S9" s="7">
        <v>69.38</v>
      </c>
      <c r="AB9" s="7"/>
      <c r="AC9" s="7"/>
      <c r="AD9" s="7"/>
      <c r="AE9" s="7"/>
      <c r="AF9" s="16"/>
      <c r="AG9" s="16"/>
      <c r="AH9" s="16"/>
      <c r="AI9" s="16">
        <v>243</v>
      </c>
    </row>
    <row r="10" spans="1:35" x14ac:dyDescent="0.2">
      <c r="A10" s="5">
        <v>2020</v>
      </c>
      <c r="B10" s="2" t="s">
        <v>93</v>
      </c>
      <c r="C10" s="2" t="s">
        <v>736</v>
      </c>
      <c r="D10" s="2" t="s">
        <v>665</v>
      </c>
      <c r="H10" s="2">
        <v>995933</v>
      </c>
      <c r="I10" s="2">
        <v>365851291</v>
      </c>
      <c r="J10" s="2">
        <v>39249156</v>
      </c>
      <c r="K10" s="2">
        <v>114400614</v>
      </c>
      <c r="L10" s="2">
        <v>32382534</v>
      </c>
      <c r="M10" s="2">
        <v>355031081</v>
      </c>
      <c r="N10" s="2">
        <v>276418870</v>
      </c>
      <c r="O10" s="2">
        <v>912362</v>
      </c>
      <c r="P10" s="2">
        <v>10814310</v>
      </c>
      <c r="Q10" s="2">
        <v>1418361</v>
      </c>
      <c r="S10" s="7">
        <v>73.680000000000007</v>
      </c>
      <c r="AB10" s="7"/>
      <c r="AC10" s="7"/>
      <c r="AD10" s="7"/>
      <c r="AE10" s="7"/>
      <c r="AF10" s="16"/>
      <c r="AG10" s="16"/>
      <c r="AH10" s="16"/>
      <c r="AI10" s="16">
        <v>243</v>
      </c>
    </row>
    <row r="11" spans="1:35" x14ac:dyDescent="0.2">
      <c r="A11" s="5">
        <v>2020</v>
      </c>
      <c r="B11" s="2" t="s">
        <v>93</v>
      </c>
      <c r="C11" s="2" t="s">
        <v>104</v>
      </c>
      <c r="D11" s="2" t="s">
        <v>665</v>
      </c>
      <c r="H11" s="2">
        <v>1192978</v>
      </c>
      <c r="I11" s="2">
        <v>437822618</v>
      </c>
      <c r="J11" s="2">
        <v>33129996</v>
      </c>
      <c r="L11" s="2">
        <v>33030025</v>
      </c>
      <c r="M11" s="2">
        <v>20492195</v>
      </c>
      <c r="N11" s="2">
        <v>100689344</v>
      </c>
      <c r="O11" s="2">
        <v>912362</v>
      </c>
      <c r="P11" s="2">
        <v>5509752</v>
      </c>
      <c r="Q11" s="2">
        <v>1418361</v>
      </c>
      <c r="S11" s="7">
        <v>74.400000000000006</v>
      </c>
      <c r="AB11" s="7"/>
      <c r="AC11" s="7"/>
      <c r="AD11" s="7"/>
      <c r="AE11" s="7"/>
      <c r="AF11" s="16"/>
      <c r="AG11" s="16"/>
      <c r="AH11" s="16"/>
      <c r="AI11" s="16">
        <v>243</v>
      </c>
    </row>
    <row r="12" spans="1:35" x14ac:dyDescent="0.2">
      <c r="A12" s="5">
        <v>2020</v>
      </c>
      <c r="B12" s="2" t="s">
        <v>93</v>
      </c>
      <c r="C12" s="2" t="s">
        <v>105</v>
      </c>
      <c r="D12" s="2" t="s">
        <v>665</v>
      </c>
      <c r="H12" s="2">
        <v>1796833</v>
      </c>
      <c r="I12" s="2">
        <v>818435221</v>
      </c>
      <c r="J12" s="2">
        <v>40933369</v>
      </c>
      <c r="L12" s="2">
        <v>94343247</v>
      </c>
      <c r="M12" s="2">
        <v>16805289</v>
      </c>
      <c r="N12" s="2">
        <v>100689344</v>
      </c>
      <c r="O12" s="2">
        <v>912362</v>
      </c>
      <c r="P12" s="2">
        <v>3951727</v>
      </c>
      <c r="Q12" s="2">
        <v>1418361</v>
      </c>
      <c r="S12" s="7">
        <v>81.319999999999993</v>
      </c>
      <c r="AB12" s="7"/>
      <c r="AC12" s="7"/>
      <c r="AD12" s="7"/>
      <c r="AE12" s="7"/>
      <c r="AF12" s="16"/>
      <c r="AG12" s="16"/>
      <c r="AH12" s="16"/>
      <c r="AI12" s="16">
        <v>3560</v>
      </c>
    </row>
    <row r="13" spans="1:35" x14ac:dyDescent="0.2">
      <c r="A13" s="5">
        <v>2020</v>
      </c>
      <c r="B13" s="2" t="s">
        <v>93</v>
      </c>
      <c r="C13" s="2" t="s">
        <v>737</v>
      </c>
      <c r="D13" s="2" t="s">
        <v>665</v>
      </c>
      <c r="H13" s="2">
        <v>1282065</v>
      </c>
      <c r="I13" s="2">
        <v>411574919</v>
      </c>
      <c r="J13" s="2">
        <v>20047281</v>
      </c>
      <c r="K13" s="2">
        <v>95363524</v>
      </c>
      <c r="L13" s="2">
        <v>12829511</v>
      </c>
      <c r="M13" s="2">
        <v>40564617</v>
      </c>
      <c r="N13" s="2">
        <v>106671715</v>
      </c>
      <c r="O13" s="2">
        <v>2013861</v>
      </c>
      <c r="P13" s="2">
        <v>6631951</v>
      </c>
      <c r="Q13" s="2">
        <v>1418361</v>
      </c>
      <c r="S13" s="7">
        <v>65.5</v>
      </c>
      <c r="AB13" s="7"/>
      <c r="AC13" s="7"/>
      <c r="AD13" s="7"/>
      <c r="AE13" s="7"/>
      <c r="AF13" s="16"/>
      <c r="AG13" s="16"/>
      <c r="AH13" s="16"/>
      <c r="AI13" s="16">
        <v>243</v>
      </c>
    </row>
    <row r="14" spans="1:35" x14ac:dyDescent="0.2">
      <c r="A14" s="5">
        <v>2020</v>
      </c>
      <c r="B14" s="2" t="s">
        <v>93</v>
      </c>
      <c r="C14" s="2" t="s">
        <v>728</v>
      </c>
      <c r="D14" s="2" t="s">
        <v>673</v>
      </c>
      <c r="E14" s="2">
        <v>30410117</v>
      </c>
      <c r="F14" s="2">
        <v>0</v>
      </c>
      <c r="G14" s="2">
        <v>2827810</v>
      </c>
      <c r="H14" s="2">
        <v>111733629</v>
      </c>
      <c r="S14" s="2"/>
      <c r="T14" s="2"/>
      <c r="U14" s="7">
        <v>12.87</v>
      </c>
      <c r="V14" s="7">
        <v>9.69</v>
      </c>
      <c r="AB14" s="7">
        <v>27.79</v>
      </c>
      <c r="AC14" s="7">
        <v>109.09</v>
      </c>
      <c r="AD14" s="7">
        <v>97.32</v>
      </c>
      <c r="AE14" s="7">
        <v>88.28</v>
      </c>
      <c r="AF14" s="16">
        <v>96.44</v>
      </c>
      <c r="AG14" s="16">
        <v>70.97</v>
      </c>
      <c r="AH14" s="16">
        <v>64.42</v>
      </c>
      <c r="AI14" s="16"/>
    </row>
    <row r="15" spans="1:35" x14ac:dyDescent="0.2">
      <c r="A15" s="5">
        <v>2020</v>
      </c>
      <c r="B15" s="2" t="s">
        <v>95</v>
      </c>
      <c r="C15" s="2" t="s">
        <v>729</v>
      </c>
      <c r="D15" s="2" t="s">
        <v>673</v>
      </c>
      <c r="E15" s="2">
        <v>21597387</v>
      </c>
      <c r="F15" s="2">
        <v>0</v>
      </c>
      <c r="G15" s="2">
        <v>2006133</v>
      </c>
      <c r="H15" s="2">
        <v>106655841</v>
      </c>
      <c r="S15" s="2"/>
      <c r="T15" s="2"/>
      <c r="U15" s="7">
        <v>11.91</v>
      </c>
      <c r="V15" s="7">
        <v>7.23</v>
      </c>
      <c r="AB15" s="7">
        <v>18.600000000000001</v>
      </c>
      <c r="AC15" s="7">
        <v>106.78</v>
      </c>
      <c r="AD15" s="7">
        <v>97.11</v>
      </c>
      <c r="AE15" s="7">
        <v>70.31</v>
      </c>
      <c r="AF15" s="16">
        <v>95.3</v>
      </c>
      <c r="AG15" s="16">
        <v>71.33</v>
      </c>
      <c r="AH15" s="16">
        <v>51.58</v>
      </c>
      <c r="AI15" s="16"/>
    </row>
    <row r="16" spans="1:35" x14ac:dyDescent="0.2">
      <c r="A16" s="5">
        <v>2020</v>
      </c>
      <c r="B16" s="2" t="s">
        <v>95</v>
      </c>
      <c r="C16" s="2" t="s">
        <v>730</v>
      </c>
      <c r="D16" s="2" t="s">
        <v>673</v>
      </c>
      <c r="E16" s="2">
        <v>36110278</v>
      </c>
      <c r="F16" s="2">
        <v>0</v>
      </c>
      <c r="H16" s="2">
        <v>86474799</v>
      </c>
      <c r="S16" s="2"/>
      <c r="T16" s="2"/>
      <c r="U16" s="7">
        <v>12.36</v>
      </c>
      <c r="V16" s="7">
        <v>8.3800000000000008</v>
      </c>
      <c r="AB16" s="7">
        <v>21.87</v>
      </c>
      <c r="AC16" s="7">
        <v>108.8</v>
      </c>
      <c r="AD16" s="7">
        <v>97.09</v>
      </c>
      <c r="AE16" s="7">
        <v>93.67</v>
      </c>
      <c r="AF16" s="16">
        <v>96.01</v>
      </c>
      <c r="AG16" s="16">
        <v>71.540000000000006</v>
      </c>
      <c r="AH16" s="16">
        <v>67.58</v>
      </c>
      <c r="AI16" s="16"/>
    </row>
    <row r="17" spans="1:35" x14ac:dyDescent="0.2">
      <c r="A17" s="5">
        <v>2020</v>
      </c>
      <c r="B17" s="2" t="s">
        <v>95</v>
      </c>
      <c r="C17" s="2" t="s">
        <v>731</v>
      </c>
      <c r="D17" s="2" t="s">
        <v>673</v>
      </c>
      <c r="E17" s="2">
        <v>60043027</v>
      </c>
      <c r="F17" s="2">
        <v>0</v>
      </c>
      <c r="H17" s="2">
        <v>171117381</v>
      </c>
      <c r="S17" s="2"/>
      <c r="T17" s="2"/>
      <c r="U17" s="7">
        <v>13.46</v>
      </c>
      <c r="V17" s="7">
        <v>9.26</v>
      </c>
      <c r="AB17" s="7">
        <v>27.32</v>
      </c>
      <c r="AC17" s="7">
        <v>105.78</v>
      </c>
      <c r="AD17" s="7">
        <v>96.68</v>
      </c>
      <c r="AE17" s="7">
        <v>81.650000000000006</v>
      </c>
      <c r="AF17" s="16">
        <v>95.55</v>
      </c>
      <c r="AG17" s="16">
        <v>74.540000000000006</v>
      </c>
      <c r="AH17" s="16">
        <v>61.75</v>
      </c>
      <c r="AI17" s="16"/>
    </row>
    <row r="18" spans="1:35" x14ac:dyDescent="0.2">
      <c r="A18" s="5">
        <v>2020</v>
      </c>
      <c r="B18" s="2" t="s">
        <v>95</v>
      </c>
      <c r="C18" s="2" t="s">
        <v>732</v>
      </c>
      <c r="D18" s="2" t="s">
        <v>673</v>
      </c>
      <c r="E18" s="2">
        <v>28648995</v>
      </c>
      <c r="F18" s="2">
        <v>0</v>
      </c>
      <c r="H18" s="2">
        <v>105500730</v>
      </c>
      <c r="S18" s="2"/>
      <c r="T18" s="2"/>
      <c r="U18" s="7">
        <v>13.33</v>
      </c>
      <c r="V18" s="7">
        <v>8.59</v>
      </c>
      <c r="AB18" s="7">
        <v>23.73</v>
      </c>
      <c r="AC18" s="7">
        <v>106.13</v>
      </c>
      <c r="AD18" s="7">
        <v>96.61</v>
      </c>
      <c r="AE18" s="7">
        <v>99.42</v>
      </c>
      <c r="AF18" s="16">
        <v>95.28</v>
      </c>
      <c r="AG18" s="16">
        <v>72.22</v>
      </c>
      <c r="AH18" s="16">
        <v>74.52</v>
      </c>
      <c r="AI18" s="16"/>
    </row>
    <row r="19" spans="1:35" x14ac:dyDescent="0.2">
      <c r="A19" s="5">
        <v>2020</v>
      </c>
      <c r="B19" s="2" t="s">
        <v>95</v>
      </c>
      <c r="C19" s="2" t="s">
        <v>733</v>
      </c>
      <c r="D19" s="2" t="s">
        <v>673</v>
      </c>
      <c r="E19" s="2">
        <v>20884950</v>
      </c>
      <c r="F19" s="2">
        <v>0</v>
      </c>
      <c r="G19" s="2">
        <v>540000</v>
      </c>
      <c r="H19" s="2">
        <v>67668493</v>
      </c>
      <c r="S19" s="2"/>
      <c r="T19" s="2"/>
      <c r="U19" s="7">
        <v>12.24</v>
      </c>
      <c r="V19" s="7">
        <v>8.5</v>
      </c>
      <c r="AB19" s="7">
        <v>24.2</v>
      </c>
      <c r="AC19" s="7">
        <v>102.66</v>
      </c>
      <c r="AD19" s="7">
        <v>96.61</v>
      </c>
      <c r="AE19" s="7">
        <v>89.18</v>
      </c>
      <c r="AF19" s="16">
        <v>93.41</v>
      </c>
      <c r="AG19" s="16">
        <v>73.040000000000006</v>
      </c>
      <c r="AH19" s="16">
        <v>66.22</v>
      </c>
      <c r="AI19" s="16"/>
    </row>
    <row r="20" spans="1:35" x14ac:dyDescent="0.2">
      <c r="A20" s="5">
        <v>2020</v>
      </c>
      <c r="B20" s="2" t="s">
        <v>93</v>
      </c>
      <c r="C20" s="2" t="s">
        <v>734</v>
      </c>
      <c r="D20" s="2" t="s">
        <v>673</v>
      </c>
      <c r="E20" s="2">
        <v>31738143</v>
      </c>
      <c r="F20" s="2">
        <v>0</v>
      </c>
      <c r="G20" s="2">
        <v>1155480</v>
      </c>
      <c r="H20" s="2">
        <v>95640125</v>
      </c>
      <c r="S20" s="2"/>
      <c r="T20" s="2"/>
      <c r="U20" s="7">
        <v>12.68</v>
      </c>
      <c r="V20" s="7">
        <v>8.25</v>
      </c>
      <c r="AB20" s="7">
        <v>27.98</v>
      </c>
      <c r="AC20" s="7">
        <v>107.46</v>
      </c>
      <c r="AD20" s="7">
        <v>101.03</v>
      </c>
      <c r="AE20" s="7">
        <v>76.55</v>
      </c>
      <c r="AF20" s="16">
        <v>95.75</v>
      </c>
      <c r="AG20" s="16">
        <v>75.06</v>
      </c>
      <c r="AH20" s="16">
        <v>54.51</v>
      </c>
      <c r="AI20" s="16"/>
    </row>
    <row r="21" spans="1:35" x14ac:dyDescent="0.2">
      <c r="A21" s="5">
        <v>2020</v>
      </c>
      <c r="B21" s="2" t="s">
        <v>93</v>
      </c>
      <c r="C21" s="2" t="s">
        <v>735</v>
      </c>
      <c r="D21" s="2" t="s">
        <v>673</v>
      </c>
      <c r="E21" s="2">
        <v>38897444</v>
      </c>
      <c r="F21" s="2">
        <v>0</v>
      </c>
      <c r="H21" s="2">
        <v>96695307</v>
      </c>
      <c r="S21" s="2"/>
      <c r="T21" s="2"/>
      <c r="U21" s="7">
        <v>12.84</v>
      </c>
      <c r="V21" s="7">
        <v>8.39</v>
      </c>
      <c r="AB21" s="7">
        <v>22.07</v>
      </c>
      <c r="AC21" s="7">
        <v>102.13</v>
      </c>
      <c r="AD21" s="7">
        <v>99.37</v>
      </c>
      <c r="AE21" s="7">
        <v>93.79</v>
      </c>
      <c r="AF21" s="16">
        <v>92.23</v>
      </c>
      <c r="AG21" s="16">
        <v>74.67</v>
      </c>
      <c r="AH21" s="16">
        <v>69.67</v>
      </c>
      <c r="AI21" s="16"/>
    </row>
    <row r="22" spans="1:35" x14ac:dyDescent="0.2">
      <c r="A22" s="5">
        <v>2020</v>
      </c>
      <c r="B22" s="2" t="s">
        <v>93</v>
      </c>
      <c r="C22" s="2" t="s">
        <v>736</v>
      </c>
      <c r="D22" s="2" t="s">
        <v>673</v>
      </c>
      <c r="E22" s="2">
        <v>38630038</v>
      </c>
      <c r="F22" s="2">
        <v>0</v>
      </c>
      <c r="H22" s="2">
        <v>86822671</v>
      </c>
      <c r="S22" s="2"/>
      <c r="T22" s="2"/>
      <c r="U22" s="7">
        <v>12.76</v>
      </c>
      <c r="V22" s="7">
        <v>9.66</v>
      </c>
      <c r="AB22" s="7">
        <v>30.54</v>
      </c>
      <c r="AC22" s="7">
        <v>106.8</v>
      </c>
      <c r="AD22" s="7">
        <v>93.97</v>
      </c>
      <c r="AE22" s="7">
        <v>95.94</v>
      </c>
      <c r="AF22" s="16">
        <v>95.93</v>
      </c>
      <c r="AG22" s="16">
        <v>71.33</v>
      </c>
      <c r="AH22" s="16">
        <v>72.41</v>
      </c>
      <c r="AI22" s="16"/>
    </row>
    <row r="23" spans="1:35" x14ac:dyDescent="0.2">
      <c r="A23" s="5">
        <v>2020</v>
      </c>
      <c r="B23" s="2" t="s">
        <v>93</v>
      </c>
      <c r="C23" s="2" t="s">
        <v>104</v>
      </c>
      <c r="D23" s="2" t="s">
        <v>673</v>
      </c>
      <c r="E23" s="2">
        <v>26817902</v>
      </c>
      <c r="F23" s="2">
        <v>0</v>
      </c>
      <c r="G23" s="2">
        <v>2014523</v>
      </c>
      <c r="H23" s="2">
        <v>55281957</v>
      </c>
      <c r="S23" s="2"/>
      <c r="T23" s="2"/>
      <c r="U23" s="7">
        <v>13.12</v>
      </c>
      <c r="V23" s="7">
        <v>10.07</v>
      </c>
      <c r="AB23" s="7">
        <v>46.69</v>
      </c>
      <c r="AC23" s="7">
        <v>105.87</v>
      </c>
      <c r="AD23" s="7">
        <v>98.33</v>
      </c>
      <c r="AE23" s="7">
        <v>99.87</v>
      </c>
      <c r="AF23" s="16">
        <v>95.56</v>
      </c>
      <c r="AG23" s="16">
        <v>74.63</v>
      </c>
      <c r="AH23" s="16">
        <v>74.680000000000007</v>
      </c>
      <c r="AI23" s="16"/>
    </row>
    <row r="24" spans="1:35" x14ac:dyDescent="0.2">
      <c r="A24" s="5">
        <v>2020</v>
      </c>
      <c r="B24" s="2" t="s">
        <v>93</v>
      </c>
      <c r="C24" s="2" t="s">
        <v>105</v>
      </c>
      <c r="D24" s="2" t="s">
        <v>673</v>
      </c>
      <c r="E24" s="2">
        <v>9703647</v>
      </c>
      <c r="F24" s="2">
        <v>0</v>
      </c>
      <c r="H24" s="2">
        <v>140170637</v>
      </c>
      <c r="S24" s="2"/>
      <c r="T24" s="2"/>
      <c r="U24" s="7">
        <v>15.54</v>
      </c>
      <c r="V24" s="7">
        <v>11.68</v>
      </c>
      <c r="AB24" s="7">
        <v>22.64</v>
      </c>
      <c r="AC24" s="7">
        <v>106.92</v>
      </c>
      <c r="AD24" s="7">
        <v>99.92</v>
      </c>
      <c r="AE24" s="7">
        <v>105.02</v>
      </c>
      <c r="AF24" s="16">
        <v>97.22</v>
      </c>
      <c r="AG24" s="16">
        <v>77.98</v>
      </c>
      <c r="AH24" s="16">
        <v>80.349999999999994</v>
      </c>
      <c r="AI24" s="16"/>
    </row>
    <row r="25" spans="1:35" x14ac:dyDescent="0.2">
      <c r="A25" s="5">
        <v>2020</v>
      </c>
      <c r="B25" s="2" t="s">
        <v>93</v>
      </c>
      <c r="C25" s="2" t="s">
        <v>737</v>
      </c>
      <c r="D25" s="2" t="s">
        <v>673</v>
      </c>
      <c r="E25" s="2">
        <v>47831449</v>
      </c>
      <c r="F25" s="2">
        <v>0</v>
      </c>
      <c r="G25" s="2">
        <v>7069600</v>
      </c>
      <c r="H25" s="2">
        <v>39632832</v>
      </c>
      <c r="S25" s="2"/>
      <c r="T25" s="2"/>
      <c r="U25" s="7">
        <v>12.82</v>
      </c>
      <c r="V25" s="7">
        <v>7.7</v>
      </c>
      <c r="AB25" s="7">
        <v>38.340000000000003</v>
      </c>
      <c r="AC25" s="7">
        <v>104.12</v>
      </c>
      <c r="AD25" s="7">
        <v>90.81</v>
      </c>
      <c r="AE25" s="7">
        <v>83.62</v>
      </c>
      <c r="AF25" s="16">
        <v>92.25</v>
      </c>
      <c r="AG25" s="16">
        <v>64.48</v>
      </c>
      <c r="AH25" s="16">
        <v>59.5</v>
      </c>
      <c r="AI25" s="16"/>
    </row>
    <row r="26" spans="1:35" x14ac:dyDescent="0.2">
      <c r="A26" s="5">
        <v>2020</v>
      </c>
      <c r="B26" s="2" t="s">
        <v>93</v>
      </c>
      <c r="C26" s="2" t="s">
        <v>728</v>
      </c>
      <c r="D26" s="2" t="s">
        <v>674</v>
      </c>
      <c r="E26" s="2">
        <v>21462575</v>
      </c>
      <c r="F26" s="2">
        <v>2226007</v>
      </c>
      <c r="G26" s="2">
        <v>6738016</v>
      </c>
      <c r="H26" s="2">
        <v>15234587</v>
      </c>
      <c r="S26" s="2"/>
      <c r="T26" s="7">
        <v>71.2</v>
      </c>
      <c r="AB26" s="7"/>
      <c r="AC26" s="7"/>
      <c r="AD26" s="7"/>
      <c r="AE26" s="7"/>
      <c r="AF26" s="16"/>
      <c r="AG26" s="16"/>
      <c r="AH26" s="16"/>
      <c r="AI26" s="16"/>
    </row>
    <row r="27" spans="1:35" x14ac:dyDescent="0.2">
      <c r="A27" s="5">
        <v>2020</v>
      </c>
      <c r="B27" s="2" t="s">
        <v>95</v>
      </c>
      <c r="C27" s="2" t="s">
        <v>729</v>
      </c>
      <c r="D27" s="2" t="s">
        <v>674</v>
      </c>
      <c r="E27" s="2">
        <v>90548288</v>
      </c>
      <c r="F27" s="2">
        <v>1479376</v>
      </c>
      <c r="H27" s="2">
        <v>31669963</v>
      </c>
      <c r="S27" s="2"/>
      <c r="T27" s="7">
        <v>67.849999999999994</v>
      </c>
      <c r="AB27" s="7"/>
      <c r="AC27" s="7"/>
      <c r="AD27" s="7"/>
      <c r="AE27" s="7"/>
      <c r="AF27" s="16"/>
      <c r="AG27" s="16"/>
      <c r="AH27" s="16"/>
      <c r="AI27" s="16"/>
    </row>
    <row r="28" spans="1:35" x14ac:dyDescent="0.2">
      <c r="A28" s="5">
        <v>2020</v>
      </c>
      <c r="B28" s="2" t="s">
        <v>95</v>
      </c>
      <c r="C28" s="2" t="s">
        <v>730</v>
      </c>
      <c r="D28" s="2" t="s">
        <v>674</v>
      </c>
      <c r="E28" s="2">
        <v>18890158</v>
      </c>
      <c r="F28" s="2">
        <v>819760</v>
      </c>
      <c r="H28" s="2">
        <v>19314473</v>
      </c>
      <c r="S28" s="2"/>
      <c r="T28" s="7">
        <v>70.25</v>
      </c>
      <c r="AB28" s="7"/>
      <c r="AC28" s="7"/>
      <c r="AD28" s="7"/>
      <c r="AE28" s="7"/>
      <c r="AF28" s="16"/>
      <c r="AG28" s="16"/>
      <c r="AH28" s="16"/>
      <c r="AI28" s="16"/>
    </row>
    <row r="29" spans="1:35" x14ac:dyDescent="0.2">
      <c r="A29" s="5">
        <v>2020</v>
      </c>
      <c r="B29" s="2" t="s">
        <v>95</v>
      </c>
      <c r="C29" s="2" t="s">
        <v>731</v>
      </c>
      <c r="D29" s="2" t="s">
        <v>674</v>
      </c>
      <c r="E29" s="2">
        <v>12305738</v>
      </c>
      <c r="F29" s="2">
        <v>33555439</v>
      </c>
      <c r="H29" s="2">
        <v>37741829</v>
      </c>
      <c r="S29" s="2"/>
      <c r="T29" s="7">
        <v>70.760000000000005</v>
      </c>
      <c r="AB29" s="7"/>
      <c r="AC29" s="7"/>
      <c r="AD29" s="7"/>
      <c r="AE29" s="7"/>
      <c r="AF29" s="16"/>
      <c r="AG29" s="16"/>
      <c r="AH29" s="16"/>
      <c r="AI29" s="16"/>
    </row>
    <row r="30" spans="1:35" x14ac:dyDescent="0.2">
      <c r="A30" s="5">
        <v>2020</v>
      </c>
      <c r="B30" s="2" t="s">
        <v>95</v>
      </c>
      <c r="C30" s="2" t="s">
        <v>732</v>
      </c>
      <c r="D30" s="2" t="s">
        <v>674</v>
      </c>
      <c r="E30" s="2">
        <v>23225902</v>
      </c>
      <c r="H30" s="2">
        <v>26337964</v>
      </c>
      <c r="S30" s="2"/>
      <c r="T30" s="7">
        <v>68.55</v>
      </c>
      <c r="AB30" s="7"/>
      <c r="AC30" s="7"/>
      <c r="AD30" s="7"/>
      <c r="AE30" s="7"/>
      <c r="AF30" s="16"/>
      <c r="AG30" s="16"/>
      <c r="AH30" s="16"/>
      <c r="AI30" s="16"/>
    </row>
    <row r="31" spans="1:35" x14ac:dyDescent="0.2">
      <c r="A31" s="5">
        <v>2020</v>
      </c>
      <c r="B31" s="2" t="s">
        <v>95</v>
      </c>
      <c r="C31" s="2" t="s">
        <v>733</v>
      </c>
      <c r="D31" s="2" t="s">
        <v>674</v>
      </c>
      <c r="E31" s="2">
        <v>3700830</v>
      </c>
      <c r="F31" s="2">
        <v>26383101</v>
      </c>
      <c r="G31" s="2">
        <v>10808740</v>
      </c>
      <c r="H31" s="2">
        <v>17419822</v>
      </c>
      <c r="S31" s="2"/>
      <c r="T31" s="7">
        <v>71.16</v>
      </c>
      <c r="AB31" s="7"/>
      <c r="AC31" s="7"/>
      <c r="AD31" s="7"/>
      <c r="AE31" s="7"/>
      <c r="AF31" s="16"/>
      <c r="AG31" s="16"/>
      <c r="AH31" s="16"/>
      <c r="AI31" s="16"/>
    </row>
    <row r="32" spans="1:35" x14ac:dyDescent="0.2">
      <c r="A32" s="5">
        <v>2020</v>
      </c>
      <c r="B32" s="2" t="s">
        <v>93</v>
      </c>
      <c r="C32" s="2" t="s">
        <v>734</v>
      </c>
      <c r="D32" s="2" t="s">
        <v>674</v>
      </c>
      <c r="E32" s="2">
        <v>8986787</v>
      </c>
      <c r="F32" s="2">
        <v>11043161</v>
      </c>
      <c r="G32" s="2">
        <v>21915256</v>
      </c>
      <c r="H32" s="2">
        <v>24939348</v>
      </c>
      <c r="S32" s="2"/>
      <c r="T32" s="7">
        <v>70.3</v>
      </c>
      <c r="AB32" s="7"/>
      <c r="AC32" s="7"/>
      <c r="AD32" s="7"/>
      <c r="AE32" s="7"/>
      <c r="AF32" s="16"/>
      <c r="AG32" s="16"/>
      <c r="AH32" s="16"/>
      <c r="AI32" s="16"/>
    </row>
    <row r="33" spans="1:35" x14ac:dyDescent="0.2">
      <c r="A33" s="5">
        <v>2020</v>
      </c>
      <c r="B33" s="2" t="s">
        <v>93</v>
      </c>
      <c r="C33" s="2" t="s">
        <v>735</v>
      </c>
      <c r="D33" s="2" t="s">
        <v>674</v>
      </c>
      <c r="E33" s="2">
        <v>20190860</v>
      </c>
      <c r="F33" s="2">
        <v>2460904</v>
      </c>
      <c r="H33" s="2">
        <v>26838692</v>
      </c>
      <c r="S33" s="2"/>
      <c r="T33" s="7">
        <v>70.06</v>
      </c>
      <c r="AB33" s="7"/>
      <c r="AC33" s="7"/>
      <c r="AD33" s="7"/>
      <c r="AE33" s="7"/>
      <c r="AF33" s="16"/>
      <c r="AG33" s="16"/>
      <c r="AH33" s="16"/>
      <c r="AI33" s="16"/>
    </row>
    <row r="34" spans="1:35" x14ac:dyDescent="0.2">
      <c r="A34" s="5">
        <v>2020</v>
      </c>
      <c r="B34" s="2" t="s">
        <v>93</v>
      </c>
      <c r="C34" s="2" t="s">
        <v>736</v>
      </c>
      <c r="D34" s="2" t="s">
        <v>674</v>
      </c>
      <c r="E34" s="2">
        <v>28642638</v>
      </c>
      <c r="F34" s="2">
        <v>1667665</v>
      </c>
      <c r="H34" s="2">
        <v>18619083</v>
      </c>
      <c r="S34" s="2"/>
      <c r="T34" s="7">
        <v>71.11</v>
      </c>
      <c r="AB34" s="7"/>
      <c r="AC34" s="7"/>
      <c r="AD34" s="7"/>
      <c r="AE34" s="7"/>
      <c r="AF34" s="16"/>
      <c r="AG34" s="16"/>
      <c r="AH34" s="16"/>
      <c r="AI34" s="16"/>
    </row>
    <row r="35" spans="1:35" x14ac:dyDescent="0.2">
      <c r="A35" s="5">
        <v>2020</v>
      </c>
      <c r="B35" s="2" t="s">
        <v>93</v>
      </c>
      <c r="C35" s="2" t="s">
        <v>104</v>
      </c>
      <c r="D35" s="2" t="s">
        <v>674</v>
      </c>
      <c r="E35" s="2">
        <v>30701687</v>
      </c>
      <c r="F35" s="2">
        <v>2460279</v>
      </c>
      <c r="G35" s="2">
        <v>17639481</v>
      </c>
      <c r="H35" s="2">
        <v>9852898</v>
      </c>
      <c r="S35" s="2"/>
      <c r="T35" s="7">
        <v>70.930000000000007</v>
      </c>
      <c r="AB35" s="7"/>
      <c r="AC35" s="7"/>
      <c r="AD35" s="7"/>
      <c r="AE35" s="7"/>
      <c r="AF35" s="16"/>
      <c r="AG35" s="16"/>
      <c r="AH35" s="16"/>
      <c r="AI35" s="16"/>
    </row>
    <row r="36" spans="1:35" x14ac:dyDescent="0.2">
      <c r="A36" s="5">
        <v>2020</v>
      </c>
      <c r="B36" s="2" t="s">
        <v>93</v>
      </c>
      <c r="C36" s="2" t="s">
        <v>105</v>
      </c>
      <c r="D36" s="2" t="s">
        <v>674</v>
      </c>
      <c r="E36" s="2">
        <v>12625682</v>
      </c>
      <c r="F36" s="2">
        <v>3887645</v>
      </c>
      <c r="H36" s="2">
        <v>14949609</v>
      </c>
      <c r="S36" s="2"/>
      <c r="T36" s="7">
        <v>72.34</v>
      </c>
      <c r="AB36" s="7"/>
      <c r="AC36" s="7"/>
      <c r="AD36" s="7"/>
      <c r="AE36" s="7"/>
      <c r="AF36" s="16"/>
      <c r="AG36" s="16"/>
      <c r="AH36" s="16"/>
      <c r="AI36" s="16"/>
    </row>
    <row r="37" spans="1:35" x14ac:dyDescent="0.2">
      <c r="A37" s="5">
        <v>2020</v>
      </c>
      <c r="B37" s="2" t="s">
        <v>93</v>
      </c>
      <c r="C37" s="2" t="s">
        <v>737</v>
      </c>
      <c r="D37" s="2" t="s">
        <v>674</v>
      </c>
      <c r="E37" s="2">
        <v>13592320</v>
      </c>
      <c r="F37" s="2">
        <v>1064594</v>
      </c>
      <c r="G37" s="2">
        <v>29833211</v>
      </c>
      <c r="H37" s="2">
        <v>12806706</v>
      </c>
      <c r="S37" s="2"/>
      <c r="T37" s="7">
        <v>67.680000000000007</v>
      </c>
      <c r="AB37" s="7"/>
      <c r="AC37" s="7"/>
      <c r="AD37" s="7"/>
      <c r="AE37" s="7"/>
      <c r="AF37" s="16"/>
      <c r="AG37" s="16"/>
      <c r="AH37" s="16"/>
      <c r="AI37" s="16"/>
    </row>
    <row r="38" spans="1:35" x14ac:dyDescent="0.2">
      <c r="A38" s="5">
        <v>2020</v>
      </c>
      <c r="B38" s="2" t="s">
        <v>93</v>
      </c>
      <c r="C38" s="2" t="s">
        <v>728</v>
      </c>
      <c r="D38" s="2" t="s">
        <v>675</v>
      </c>
      <c r="F38" s="2">
        <v>0</v>
      </c>
      <c r="G38" s="2">
        <v>0</v>
      </c>
      <c r="H38" s="2">
        <v>0</v>
      </c>
      <c r="S38" s="2"/>
      <c r="T38" s="2"/>
      <c r="AB38" s="7"/>
      <c r="AC38" s="7"/>
      <c r="AD38" s="7"/>
      <c r="AE38" s="7"/>
      <c r="AF38" s="16"/>
      <c r="AG38" s="16"/>
      <c r="AH38" s="16"/>
      <c r="AI38" s="16"/>
    </row>
    <row r="39" spans="1:35" x14ac:dyDescent="0.2">
      <c r="A39" s="5">
        <v>2020</v>
      </c>
      <c r="B39" s="2" t="s">
        <v>95</v>
      </c>
      <c r="C39" s="2" t="s">
        <v>729</v>
      </c>
      <c r="D39" s="2" t="s">
        <v>675</v>
      </c>
      <c r="F39" s="2">
        <v>0</v>
      </c>
      <c r="G39" s="2">
        <v>0</v>
      </c>
      <c r="H39" s="2">
        <v>0</v>
      </c>
      <c r="S39" s="2"/>
      <c r="T39" s="2"/>
      <c r="AB39" s="7"/>
      <c r="AC39" s="7"/>
      <c r="AD39" s="7"/>
      <c r="AE39" s="7"/>
      <c r="AF39" s="16"/>
      <c r="AG39" s="16"/>
      <c r="AH39" s="16"/>
      <c r="AI39" s="16"/>
    </row>
    <row r="40" spans="1:35" x14ac:dyDescent="0.2">
      <c r="A40" s="5">
        <v>2020</v>
      </c>
      <c r="B40" s="2" t="s">
        <v>95</v>
      </c>
      <c r="C40" s="2" t="s">
        <v>730</v>
      </c>
      <c r="D40" s="2" t="s">
        <v>675</v>
      </c>
      <c r="F40" s="2">
        <v>0</v>
      </c>
      <c r="G40" s="2">
        <v>0</v>
      </c>
      <c r="S40" s="2"/>
      <c r="T40" s="2"/>
      <c r="AB40" s="7"/>
      <c r="AC40" s="7"/>
      <c r="AD40" s="7"/>
      <c r="AE40" s="7"/>
      <c r="AF40" s="16"/>
      <c r="AG40" s="16"/>
      <c r="AH40" s="16"/>
      <c r="AI40" s="16"/>
    </row>
    <row r="41" spans="1:35" x14ac:dyDescent="0.2">
      <c r="A41" s="5">
        <v>2020</v>
      </c>
      <c r="B41" s="2" t="s">
        <v>95</v>
      </c>
      <c r="C41" s="2" t="s">
        <v>731</v>
      </c>
      <c r="D41" s="2" t="s">
        <v>675</v>
      </c>
      <c r="F41" s="2">
        <v>0</v>
      </c>
      <c r="G41" s="2">
        <v>0</v>
      </c>
      <c r="S41" s="2"/>
      <c r="T41" s="2"/>
      <c r="AB41" s="7"/>
      <c r="AC41" s="7"/>
      <c r="AD41" s="7"/>
      <c r="AE41" s="7"/>
      <c r="AF41" s="16"/>
      <c r="AG41" s="16"/>
      <c r="AH41" s="16"/>
      <c r="AI41" s="16"/>
    </row>
    <row r="42" spans="1:35" x14ac:dyDescent="0.2">
      <c r="A42" s="5">
        <v>2020</v>
      </c>
      <c r="B42" s="2" t="s">
        <v>95</v>
      </c>
      <c r="C42" s="2" t="s">
        <v>732</v>
      </c>
      <c r="D42" s="2" t="s">
        <v>675</v>
      </c>
      <c r="F42" s="2">
        <v>0</v>
      </c>
      <c r="G42" s="2">
        <v>0</v>
      </c>
      <c r="S42" s="2"/>
      <c r="T42" s="2"/>
      <c r="AB42" s="7"/>
      <c r="AC42" s="7"/>
      <c r="AD42" s="7"/>
      <c r="AE42" s="7"/>
      <c r="AF42" s="16"/>
      <c r="AG42" s="16"/>
      <c r="AH42" s="16"/>
      <c r="AI42" s="16"/>
    </row>
    <row r="43" spans="1:35" x14ac:dyDescent="0.2">
      <c r="A43" s="5">
        <v>2020</v>
      </c>
      <c r="B43" s="2" t="s">
        <v>95</v>
      </c>
      <c r="C43" s="2" t="s">
        <v>733</v>
      </c>
      <c r="D43" s="2" t="s">
        <v>675</v>
      </c>
      <c r="F43" s="2">
        <v>0</v>
      </c>
      <c r="G43" s="2">
        <v>0</v>
      </c>
      <c r="S43" s="2"/>
      <c r="T43" s="2"/>
      <c r="AB43" s="7"/>
      <c r="AC43" s="7"/>
      <c r="AD43" s="7"/>
      <c r="AE43" s="7"/>
      <c r="AF43" s="16"/>
      <c r="AG43" s="16"/>
      <c r="AH43" s="16"/>
      <c r="AI43" s="16"/>
    </row>
    <row r="44" spans="1:35" x14ac:dyDescent="0.2">
      <c r="A44" s="5">
        <v>2020</v>
      </c>
      <c r="B44" s="2" t="s">
        <v>93</v>
      </c>
      <c r="C44" s="2" t="s">
        <v>734</v>
      </c>
      <c r="D44" s="2" t="s">
        <v>675</v>
      </c>
      <c r="F44" s="2">
        <v>0</v>
      </c>
      <c r="G44" s="2">
        <v>0</v>
      </c>
      <c r="S44" s="2"/>
      <c r="T44" s="2"/>
      <c r="AB44" s="7"/>
      <c r="AC44" s="7"/>
      <c r="AD44" s="7"/>
      <c r="AE44" s="7"/>
      <c r="AF44" s="16"/>
      <c r="AG44" s="16"/>
      <c r="AH44" s="16"/>
      <c r="AI44" s="16"/>
    </row>
    <row r="45" spans="1:35" x14ac:dyDescent="0.2">
      <c r="A45" s="5">
        <v>2020</v>
      </c>
      <c r="B45" s="2" t="s">
        <v>93</v>
      </c>
      <c r="C45" s="2" t="s">
        <v>735</v>
      </c>
      <c r="D45" s="2" t="s">
        <v>675</v>
      </c>
      <c r="F45" s="2">
        <v>0</v>
      </c>
      <c r="G45" s="2">
        <v>0</v>
      </c>
      <c r="S45" s="2"/>
      <c r="T45" s="2"/>
      <c r="AB45" s="7"/>
      <c r="AC45" s="7"/>
      <c r="AD45" s="7"/>
      <c r="AE45" s="7"/>
      <c r="AF45" s="16"/>
      <c r="AG45" s="16"/>
      <c r="AH45" s="16"/>
      <c r="AI45" s="16"/>
    </row>
    <row r="46" spans="1:35" x14ac:dyDescent="0.2">
      <c r="A46" s="5">
        <v>2020</v>
      </c>
      <c r="B46" s="2" t="s">
        <v>93</v>
      </c>
      <c r="C46" s="2" t="s">
        <v>736</v>
      </c>
      <c r="D46" s="2" t="s">
        <v>675</v>
      </c>
      <c r="F46" s="2">
        <v>0</v>
      </c>
      <c r="G46" s="2">
        <v>0</v>
      </c>
      <c r="S46" s="2"/>
      <c r="T46" s="2"/>
      <c r="AB46" s="7"/>
      <c r="AC46" s="7"/>
      <c r="AD46" s="7"/>
      <c r="AE46" s="7"/>
      <c r="AF46" s="16"/>
      <c r="AG46" s="16"/>
      <c r="AH46" s="16"/>
      <c r="AI46" s="16"/>
    </row>
    <row r="47" spans="1:35" x14ac:dyDescent="0.2">
      <c r="A47" s="5">
        <v>2020</v>
      </c>
      <c r="B47" s="2" t="s">
        <v>93</v>
      </c>
      <c r="C47" s="2" t="s">
        <v>104</v>
      </c>
      <c r="D47" s="2" t="s">
        <v>675</v>
      </c>
      <c r="F47" s="2">
        <v>0</v>
      </c>
      <c r="G47" s="2">
        <v>0</v>
      </c>
      <c r="S47" s="2"/>
      <c r="T47" s="2"/>
      <c r="AB47" s="7"/>
      <c r="AC47" s="7"/>
      <c r="AD47" s="7"/>
      <c r="AE47" s="7"/>
      <c r="AF47" s="16"/>
      <c r="AG47" s="16"/>
      <c r="AH47" s="16"/>
      <c r="AI47" s="16"/>
    </row>
    <row r="48" spans="1:35" x14ac:dyDescent="0.2">
      <c r="A48" s="5">
        <v>2020</v>
      </c>
      <c r="B48" s="2" t="s">
        <v>93</v>
      </c>
      <c r="C48" s="2" t="s">
        <v>105</v>
      </c>
      <c r="D48" s="2" t="s">
        <v>675</v>
      </c>
      <c r="F48" s="2">
        <v>0</v>
      </c>
      <c r="G48" s="2">
        <v>0</v>
      </c>
      <c r="S48" s="2"/>
      <c r="T48" s="2"/>
      <c r="AB48" s="7"/>
      <c r="AC48" s="7"/>
      <c r="AD48" s="7"/>
      <c r="AE48" s="7"/>
      <c r="AF48" s="16"/>
      <c r="AG48" s="16"/>
      <c r="AH48" s="16"/>
      <c r="AI48" s="16"/>
    </row>
    <row r="49" spans="1:35" x14ac:dyDescent="0.2">
      <c r="A49" s="5">
        <v>2020</v>
      </c>
      <c r="B49" s="2" t="s">
        <v>93</v>
      </c>
      <c r="C49" s="2" t="s">
        <v>737</v>
      </c>
      <c r="D49" s="2" t="s">
        <v>675</v>
      </c>
      <c r="F49" s="2">
        <v>0</v>
      </c>
      <c r="G49" s="2">
        <v>0</v>
      </c>
      <c r="S49" s="2"/>
      <c r="T49" s="2"/>
      <c r="AB49" s="7"/>
      <c r="AC49" s="7"/>
      <c r="AD49" s="7"/>
      <c r="AE49" s="7"/>
      <c r="AF49" s="16"/>
      <c r="AG49" s="16"/>
      <c r="AH49" s="16"/>
      <c r="AI49" s="16"/>
    </row>
    <row r="50" spans="1:35" x14ac:dyDescent="0.2">
      <c r="A50" s="5">
        <v>2020</v>
      </c>
      <c r="B50" s="2" t="s">
        <v>93</v>
      </c>
      <c r="C50" s="2" t="s">
        <v>728</v>
      </c>
      <c r="D50" s="2" t="s">
        <v>676</v>
      </c>
      <c r="F50" s="2">
        <v>0</v>
      </c>
      <c r="G50" s="2">
        <v>0</v>
      </c>
      <c r="S50" s="2"/>
      <c r="T50" s="2"/>
      <c r="AB50" s="7"/>
      <c r="AC50" s="7"/>
      <c r="AD50" s="7"/>
      <c r="AE50" s="7"/>
      <c r="AF50" s="16"/>
      <c r="AG50" s="16"/>
      <c r="AH50" s="16"/>
      <c r="AI50" s="16"/>
    </row>
    <row r="51" spans="1:35" x14ac:dyDescent="0.2">
      <c r="A51" s="5">
        <v>2020</v>
      </c>
      <c r="B51" s="2" t="s">
        <v>95</v>
      </c>
      <c r="C51" s="2" t="s">
        <v>729</v>
      </c>
      <c r="D51" s="2" t="s">
        <v>676</v>
      </c>
      <c r="F51" s="2">
        <v>0</v>
      </c>
      <c r="G51" s="2">
        <v>0</v>
      </c>
      <c r="S51" s="2"/>
      <c r="T51" s="2"/>
      <c r="AB51" s="7"/>
      <c r="AC51" s="7"/>
      <c r="AD51" s="7"/>
      <c r="AE51" s="7"/>
      <c r="AF51" s="16"/>
      <c r="AG51" s="16"/>
      <c r="AH51" s="16"/>
      <c r="AI51" s="16"/>
    </row>
    <row r="52" spans="1:35" x14ac:dyDescent="0.2">
      <c r="A52" s="5">
        <v>2020</v>
      </c>
      <c r="B52" s="2" t="s">
        <v>95</v>
      </c>
      <c r="C52" s="2" t="s">
        <v>730</v>
      </c>
      <c r="D52" s="2" t="s">
        <v>676</v>
      </c>
      <c r="F52" s="2">
        <v>0</v>
      </c>
      <c r="G52" s="2">
        <v>0</v>
      </c>
      <c r="S52" s="2"/>
      <c r="T52" s="2"/>
      <c r="AB52" s="7"/>
      <c r="AC52" s="7"/>
      <c r="AD52" s="7"/>
      <c r="AE52" s="7"/>
      <c r="AF52" s="16"/>
      <c r="AG52" s="16"/>
      <c r="AH52" s="16"/>
      <c r="AI52" s="16"/>
    </row>
    <row r="53" spans="1:35" x14ac:dyDescent="0.2">
      <c r="A53" s="5">
        <v>2020</v>
      </c>
      <c r="B53" s="2" t="s">
        <v>95</v>
      </c>
      <c r="C53" s="2" t="s">
        <v>731</v>
      </c>
      <c r="D53" s="2" t="s">
        <v>676</v>
      </c>
      <c r="E53" s="2">
        <v>29744639</v>
      </c>
      <c r="F53" s="2">
        <v>0</v>
      </c>
      <c r="G53" s="2">
        <v>0</v>
      </c>
      <c r="S53" s="2"/>
      <c r="T53" s="2"/>
      <c r="AB53" s="7"/>
      <c r="AC53" s="7"/>
      <c r="AD53" s="7"/>
      <c r="AE53" s="7"/>
      <c r="AF53" s="16"/>
      <c r="AG53" s="16"/>
      <c r="AH53" s="16"/>
      <c r="AI53" s="16"/>
    </row>
    <row r="54" spans="1:35" x14ac:dyDescent="0.2">
      <c r="A54" s="5">
        <v>2020</v>
      </c>
      <c r="B54" s="2" t="s">
        <v>95</v>
      </c>
      <c r="C54" s="2" t="s">
        <v>732</v>
      </c>
      <c r="D54" s="2" t="s">
        <v>676</v>
      </c>
      <c r="F54" s="2">
        <v>0</v>
      </c>
      <c r="G54" s="2">
        <v>0</v>
      </c>
      <c r="S54" s="2"/>
      <c r="T54" s="2"/>
      <c r="AB54" s="7"/>
      <c r="AC54" s="7"/>
      <c r="AD54" s="7"/>
      <c r="AE54" s="7"/>
      <c r="AF54" s="16"/>
      <c r="AG54" s="16"/>
      <c r="AH54" s="16"/>
      <c r="AI54" s="16"/>
    </row>
    <row r="55" spans="1:35" x14ac:dyDescent="0.2">
      <c r="A55" s="5">
        <v>2020</v>
      </c>
      <c r="B55" s="2" t="s">
        <v>95</v>
      </c>
      <c r="C55" s="2" t="s">
        <v>733</v>
      </c>
      <c r="D55" s="2" t="s">
        <v>676</v>
      </c>
      <c r="F55" s="2">
        <v>0</v>
      </c>
      <c r="G55" s="2">
        <v>0</v>
      </c>
      <c r="S55" s="2"/>
      <c r="T55" s="2"/>
      <c r="AB55" s="7"/>
      <c r="AC55" s="7"/>
      <c r="AD55" s="7"/>
      <c r="AE55" s="7"/>
      <c r="AF55" s="16"/>
      <c r="AG55" s="16"/>
      <c r="AH55" s="16"/>
      <c r="AI55" s="16"/>
    </row>
    <row r="56" spans="1:35" x14ac:dyDescent="0.2">
      <c r="A56" s="5">
        <v>2020</v>
      </c>
      <c r="B56" s="2" t="s">
        <v>93</v>
      </c>
      <c r="C56" s="2" t="s">
        <v>734</v>
      </c>
      <c r="D56" s="2" t="s">
        <v>676</v>
      </c>
      <c r="E56" s="2">
        <v>39187159</v>
      </c>
      <c r="F56" s="2">
        <v>12787618</v>
      </c>
      <c r="G56" s="2">
        <v>0</v>
      </c>
      <c r="S56" s="2"/>
      <c r="T56" s="2"/>
      <c r="AB56" s="7"/>
      <c r="AC56" s="7"/>
      <c r="AD56" s="7"/>
      <c r="AE56" s="7"/>
      <c r="AF56" s="16"/>
      <c r="AG56" s="16"/>
      <c r="AH56" s="16"/>
      <c r="AI56" s="16"/>
    </row>
    <row r="57" spans="1:35" x14ac:dyDescent="0.2">
      <c r="A57" s="5">
        <v>2020</v>
      </c>
      <c r="B57" s="2" t="s">
        <v>93</v>
      </c>
      <c r="C57" s="2" t="s">
        <v>735</v>
      </c>
      <c r="D57" s="2" t="s">
        <v>676</v>
      </c>
      <c r="F57" s="2">
        <v>0</v>
      </c>
      <c r="G57" s="2">
        <v>0</v>
      </c>
      <c r="S57" s="2"/>
      <c r="T57" s="2"/>
      <c r="AB57" s="7"/>
      <c r="AC57" s="7"/>
      <c r="AD57" s="7"/>
      <c r="AE57" s="7"/>
      <c r="AF57" s="16"/>
      <c r="AG57" s="16"/>
      <c r="AH57" s="16"/>
      <c r="AI57" s="16"/>
    </row>
    <row r="58" spans="1:35" x14ac:dyDescent="0.2">
      <c r="A58" s="5">
        <v>2020</v>
      </c>
      <c r="B58" s="2" t="s">
        <v>93</v>
      </c>
      <c r="C58" s="2" t="s">
        <v>736</v>
      </c>
      <c r="D58" s="2" t="s">
        <v>676</v>
      </c>
      <c r="E58" s="2">
        <v>34426075</v>
      </c>
      <c r="F58" s="2">
        <v>18471783</v>
      </c>
      <c r="G58" s="2">
        <v>0</v>
      </c>
      <c r="S58" s="2"/>
      <c r="T58" s="2"/>
      <c r="AB58" s="7"/>
      <c r="AC58" s="7"/>
      <c r="AD58" s="7"/>
      <c r="AE58" s="7"/>
      <c r="AF58" s="16"/>
      <c r="AG58" s="16"/>
      <c r="AH58" s="16"/>
      <c r="AI58" s="16"/>
    </row>
    <row r="59" spans="1:35" x14ac:dyDescent="0.2">
      <c r="A59" s="5">
        <v>2020</v>
      </c>
      <c r="B59" s="2" t="s">
        <v>93</v>
      </c>
      <c r="C59" s="2" t="s">
        <v>104</v>
      </c>
      <c r="D59" s="2" t="s">
        <v>676</v>
      </c>
      <c r="E59" s="2">
        <v>25544529</v>
      </c>
      <c r="F59" s="2">
        <v>15261001</v>
      </c>
      <c r="G59" s="2">
        <v>2798814</v>
      </c>
      <c r="S59" s="2"/>
      <c r="T59" s="2"/>
      <c r="AB59" s="7"/>
      <c r="AC59" s="7"/>
      <c r="AD59" s="7"/>
      <c r="AE59" s="7"/>
      <c r="AF59" s="16"/>
      <c r="AG59" s="16"/>
      <c r="AH59" s="16"/>
      <c r="AI59" s="16"/>
    </row>
    <row r="60" spans="1:35" x14ac:dyDescent="0.2">
      <c r="A60" s="5">
        <v>2020</v>
      </c>
      <c r="B60" s="2" t="s">
        <v>93</v>
      </c>
      <c r="C60" s="2" t="s">
        <v>105</v>
      </c>
      <c r="D60" s="2" t="s">
        <v>676</v>
      </c>
      <c r="F60" s="2">
        <v>0</v>
      </c>
      <c r="G60" s="2">
        <v>0</v>
      </c>
      <c r="S60" s="2"/>
      <c r="T60" s="2"/>
      <c r="AB60" s="7"/>
      <c r="AC60" s="7"/>
      <c r="AD60" s="7"/>
      <c r="AE60" s="7"/>
      <c r="AF60" s="16"/>
      <c r="AG60" s="16"/>
      <c r="AH60" s="16"/>
      <c r="AI60" s="16"/>
    </row>
    <row r="61" spans="1:35" x14ac:dyDescent="0.2">
      <c r="A61" s="5">
        <v>2020</v>
      </c>
      <c r="B61" s="2" t="s">
        <v>93</v>
      </c>
      <c r="C61" s="2" t="s">
        <v>737</v>
      </c>
      <c r="D61" s="2" t="s">
        <v>676</v>
      </c>
      <c r="E61" s="2">
        <v>24804951</v>
      </c>
      <c r="F61" s="2">
        <v>15544887</v>
      </c>
      <c r="G61" s="2">
        <v>4416380</v>
      </c>
      <c r="S61" s="2"/>
      <c r="T61" s="2"/>
      <c r="AB61" s="7"/>
      <c r="AC61" s="7"/>
      <c r="AD61" s="7"/>
      <c r="AE61" s="7"/>
      <c r="AF61" s="16"/>
      <c r="AG61" s="16"/>
      <c r="AH61" s="16"/>
      <c r="AI61" s="16"/>
    </row>
    <row r="62" spans="1:35" x14ac:dyDescent="0.2">
      <c r="A62" s="5">
        <v>2020</v>
      </c>
      <c r="B62" s="2" t="s">
        <v>93</v>
      </c>
      <c r="C62" s="2" t="s">
        <v>728</v>
      </c>
      <c r="D62" s="2" t="s">
        <v>677</v>
      </c>
      <c r="E62" s="2">
        <v>0</v>
      </c>
      <c r="F62" s="2">
        <v>1219891</v>
      </c>
      <c r="G62" s="2">
        <v>0</v>
      </c>
      <c r="H62" s="2">
        <v>0</v>
      </c>
      <c r="S62" s="2"/>
      <c r="T62" s="2"/>
      <c r="AB62" s="7"/>
      <c r="AC62" s="7"/>
      <c r="AD62" s="7"/>
      <c r="AE62" s="7"/>
      <c r="AF62" s="16"/>
      <c r="AG62" s="16"/>
      <c r="AH62" s="16"/>
      <c r="AI62" s="16"/>
    </row>
    <row r="63" spans="1:35" x14ac:dyDescent="0.2">
      <c r="A63" s="5">
        <v>2020</v>
      </c>
      <c r="B63" s="2" t="s">
        <v>95</v>
      </c>
      <c r="C63" s="2" t="s">
        <v>729</v>
      </c>
      <c r="D63" s="2" t="s">
        <v>677</v>
      </c>
      <c r="E63" s="2">
        <v>0</v>
      </c>
      <c r="F63" s="2">
        <v>1135888</v>
      </c>
      <c r="G63" s="2">
        <v>0</v>
      </c>
      <c r="H63" s="2">
        <v>0</v>
      </c>
      <c r="S63" s="2"/>
      <c r="T63" s="2"/>
      <c r="AB63" s="7"/>
      <c r="AC63" s="7"/>
      <c r="AD63" s="7"/>
      <c r="AE63" s="7"/>
      <c r="AF63" s="16"/>
      <c r="AG63" s="16"/>
      <c r="AH63" s="16"/>
      <c r="AI63" s="16"/>
    </row>
    <row r="64" spans="1:35" x14ac:dyDescent="0.2">
      <c r="A64" s="5">
        <v>2020</v>
      </c>
      <c r="B64" s="2" t="s">
        <v>95</v>
      </c>
      <c r="C64" s="2" t="s">
        <v>730</v>
      </c>
      <c r="D64" s="2" t="s">
        <v>677</v>
      </c>
      <c r="E64" s="2">
        <v>0</v>
      </c>
      <c r="F64" s="2">
        <v>1718800</v>
      </c>
      <c r="G64" s="2">
        <v>0</v>
      </c>
      <c r="H64" s="2">
        <v>0</v>
      </c>
      <c r="S64" s="2"/>
      <c r="T64" s="2"/>
      <c r="AB64" s="7"/>
      <c r="AC64" s="7"/>
      <c r="AD64" s="7"/>
      <c r="AE64" s="7"/>
      <c r="AF64" s="16"/>
      <c r="AG64" s="16"/>
      <c r="AH64" s="16"/>
      <c r="AI64" s="16"/>
    </row>
    <row r="65" spans="1:35" x14ac:dyDescent="0.2">
      <c r="A65" s="5">
        <v>2020</v>
      </c>
      <c r="B65" s="2" t="s">
        <v>95</v>
      </c>
      <c r="C65" s="2" t="s">
        <v>731</v>
      </c>
      <c r="D65" s="2" t="s">
        <v>677</v>
      </c>
      <c r="E65" s="2">
        <v>0</v>
      </c>
      <c r="F65" s="2">
        <v>2564186</v>
      </c>
      <c r="G65" s="2">
        <v>0</v>
      </c>
      <c r="H65" s="2">
        <v>0</v>
      </c>
      <c r="S65" s="2"/>
      <c r="T65" s="2"/>
      <c r="AB65" s="7"/>
      <c r="AC65" s="7"/>
      <c r="AD65" s="7"/>
      <c r="AE65" s="7"/>
      <c r="AF65" s="16"/>
      <c r="AG65" s="16"/>
      <c r="AH65" s="16"/>
      <c r="AI65" s="16"/>
    </row>
    <row r="66" spans="1:35" x14ac:dyDescent="0.2">
      <c r="A66" s="5">
        <v>2020</v>
      </c>
      <c r="B66" s="2" t="s">
        <v>95</v>
      </c>
      <c r="C66" s="2" t="s">
        <v>732</v>
      </c>
      <c r="D66" s="2" t="s">
        <v>677</v>
      </c>
      <c r="E66" s="2">
        <v>0</v>
      </c>
      <c r="F66" s="2">
        <v>7328904</v>
      </c>
      <c r="G66" s="2">
        <v>0</v>
      </c>
      <c r="H66" s="2">
        <v>0</v>
      </c>
      <c r="S66" s="2"/>
      <c r="T66" s="2"/>
      <c r="AB66" s="7"/>
      <c r="AC66" s="7"/>
      <c r="AD66" s="7"/>
      <c r="AE66" s="7"/>
      <c r="AF66" s="16"/>
      <c r="AG66" s="16"/>
      <c r="AH66" s="16"/>
      <c r="AI66" s="16"/>
    </row>
    <row r="67" spans="1:35" x14ac:dyDescent="0.2">
      <c r="A67" s="5">
        <v>2020</v>
      </c>
      <c r="B67" s="2" t="s">
        <v>95</v>
      </c>
      <c r="C67" s="2" t="s">
        <v>733</v>
      </c>
      <c r="D67" s="2" t="s">
        <v>677</v>
      </c>
      <c r="E67" s="2">
        <v>0</v>
      </c>
      <c r="F67" s="2">
        <v>379029</v>
      </c>
      <c r="G67" s="2">
        <v>0</v>
      </c>
      <c r="H67" s="2">
        <v>0</v>
      </c>
      <c r="S67" s="2"/>
      <c r="T67" s="2"/>
      <c r="AB67" s="7"/>
      <c r="AC67" s="7"/>
      <c r="AD67" s="7"/>
      <c r="AE67" s="7"/>
      <c r="AF67" s="16"/>
      <c r="AG67" s="16"/>
      <c r="AH67" s="16"/>
      <c r="AI67" s="16"/>
    </row>
    <row r="68" spans="1:35" x14ac:dyDescent="0.2">
      <c r="A68" s="5">
        <v>2020</v>
      </c>
      <c r="B68" s="2" t="s">
        <v>93</v>
      </c>
      <c r="C68" s="2" t="s">
        <v>734</v>
      </c>
      <c r="D68" s="2" t="s">
        <v>677</v>
      </c>
      <c r="E68" s="2">
        <v>0</v>
      </c>
      <c r="F68" s="2">
        <v>2392073</v>
      </c>
      <c r="G68" s="2">
        <v>0</v>
      </c>
      <c r="H68" s="2">
        <v>0</v>
      </c>
      <c r="S68" s="2"/>
      <c r="T68" s="2"/>
      <c r="AB68" s="7"/>
      <c r="AC68" s="7"/>
      <c r="AD68" s="7"/>
      <c r="AE68" s="7"/>
      <c r="AF68" s="16"/>
      <c r="AG68" s="16"/>
      <c r="AH68" s="16"/>
      <c r="AI68" s="16"/>
    </row>
    <row r="69" spans="1:35" x14ac:dyDescent="0.2">
      <c r="A69" s="5">
        <v>2020</v>
      </c>
      <c r="B69" s="2" t="s">
        <v>93</v>
      </c>
      <c r="C69" s="2" t="s">
        <v>735</v>
      </c>
      <c r="D69" s="2" t="s">
        <v>677</v>
      </c>
      <c r="E69" s="2">
        <v>0</v>
      </c>
      <c r="F69" s="2">
        <v>4111433</v>
      </c>
      <c r="G69" s="2">
        <v>0</v>
      </c>
      <c r="H69" s="2">
        <v>0</v>
      </c>
      <c r="S69" s="2"/>
      <c r="T69" s="2"/>
      <c r="AB69" s="7"/>
      <c r="AC69" s="7"/>
      <c r="AD69" s="7"/>
      <c r="AE69" s="7"/>
      <c r="AF69" s="16"/>
      <c r="AG69" s="16"/>
      <c r="AH69" s="16"/>
      <c r="AI69" s="16"/>
    </row>
    <row r="70" spans="1:35" x14ac:dyDescent="0.2">
      <c r="A70" s="5">
        <v>2020</v>
      </c>
      <c r="B70" s="2" t="s">
        <v>93</v>
      </c>
      <c r="C70" s="2" t="s">
        <v>736</v>
      </c>
      <c r="D70" s="2" t="s">
        <v>677</v>
      </c>
      <c r="E70" s="2">
        <v>0</v>
      </c>
      <c r="F70" s="2">
        <v>4747325</v>
      </c>
      <c r="G70" s="2">
        <v>0</v>
      </c>
      <c r="H70" s="2">
        <v>0</v>
      </c>
      <c r="S70" s="2"/>
      <c r="T70" s="2"/>
      <c r="AB70" s="7"/>
      <c r="AC70" s="7"/>
      <c r="AD70" s="7"/>
      <c r="AE70" s="7"/>
      <c r="AF70" s="16"/>
      <c r="AG70" s="16"/>
      <c r="AH70" s="16"/>
      <c r="AI70" s="16"/>
    </row>
    <row r="71" spans="1:35" x14ac:dyDescent="0.2">
      <c r="A71" s="5">
        <v>2020</v>
      </c>
      <c r="B71" s="2" t="s">
        <v>93</v>
      </c>
      <c r="C71" s="2" t="s">
        <v>104</v>
      </c>
      <c r="D71" s="2" t="s">
        <v>677</v>
      </c>
      <c r="E71" s="2">
        <v>0</v>
      </c>
      <c r="F71" s="2">
        <v>0</v>
      </c>
      <c r="G71" s="2">
        <v>0</v>
      </c>
      <c r="H71" s="2">
        <v>0</v>
      </c>
      <c r="S71" s="2"/>
      <c r="T71" s="2"/>
      <c r="AB71" s="7"/>
      <c r="AC71" s="7"/>
      <c r="AD71" s="7"/>
      <c r="AE71" s="7"/>
      <c r="AF71" s="16"/>
      <c r="AG71" s="16"/>
      <c r="AH71" s="16"/>
      <c r="AI71" s="16"/>
    </row>
    <row r="72" spans="1:35" x14ac:dyDescent="0.2">
      <c r="A72" s="5">
        <v>2020</v>
      </c>
      <c r="B72" s="2" t="s">
        <v>93</v>
      </c>
      <c r="C72" s="2" t="s">
        <v>105</v>
      </c>
      <c r="D72" s="2" t="s">
        <v>677</v>
      </c>
      <c r="E72" s="2">
        <v>0</v>
      </c>
      <c r="F72" s="2">
        <v>0</v>
      </c>
      <c r="G72" s="2">
        <v>0</v>
      </c>
      <c r="H72" s="2">
        <v>0</v>
      </c>
      <c r="S72" s="2"/>
      <c r="T72" s="2"/>
      <c r="AB72" s="7"/>
      <c r="AC72" s="7"/>
      <c r="AD72" s="7"/>
      <c r="AE72" s="7"/>
      <c r="AF72" s="16"/>
      <c r="AG72" s="16"/>
      <c r="AH72" s="16"/>
      <c r="AI72" s="16"/>
    </row>
    <row r="73" spans="1:35" x14ac:dyDescent="0.2">
      <c r="A73" s="5">
        <v>2020</v>
      </c>
      <c r="B73" s="2" t="s">
        <v>93</v>
      </c>
      <c r="C73" s="2" t="s">
        <v>737</v>
      </c>
      <c r="D73" s="2" t="s">
        <v>677</v>
      </c>
      <c r="E73" s="2">
        <v>0</v>
      </c>
      <c r="F73" s="2">
        <v>0</v>
      </c>
      <c r="G73" s="2">
        <v>0</v>
      </c>
      <c r="H73" s="2">
        <v>0</v>
      </c>
      <c r="S73" s="2"/>
      <c r="T73" s="2"/>
      <c r="AB73" s="7"/>
      <c r="AC73" s="7"/>
      <c r="AD73" s="7"/>
      <c r="AE73" s="7"/>
      <c r="AF73" s="16"/>
      <c r="AG73" s="16"/>
      <c r="AH73" s="16"/>
      <c r="AI73" s="16"/>
    </row>
    <row r="74" spans="1:35" x14ac:dyDescent="0.2">
      <c r="A74" s="5">
        <v>2020</v>
      </c>
      <c r="B74" s="2" t="s">
        <v>93</v>
      </c>
      <c r="C74" s="2" t="s">
        <v>728</v>
      </c>
      <c r="D74" s="2" t="s">
        <v>678</v>
      </c>
      <c r="E74" s="2">
        <v>0</v>
      </c>
      <c r="F74" s="2">
        <v>0</v>
      </c>
      <c r="G74" s="2">
        <v>0</v>
      </c>
      <c r="H74" s="2" t="s">
        <v>738</v>
      </c>
      <c r="S74" s="2"/>
      <c r="T74" s="2"/>
      <c r="W74" s="7">
        <v>11331</v>
      </c>
      <c r="X74" s="7">
        <v>9.31</v>
      </c>
      <c r="Y74" s="7">
        <v>66</v>
      </c>
      <c r="AB74" s="7"/>
      <c r="AC74" s="7"/>
      <c r="AD74" s="7"/>
      <c r="AE74" s="7"/>
      <c r="AF74" s="16"/>
      <c r="AG74" s="16"/>
      <c r="AH74" s="16"/>
      <c r="AI74" s="16"/>
    </row>
    <row r="75" spans="1:35" x14ac:dyDescent="0.2">
      <c r="A75" s="5">
        <v>2020</v>
      </c>
      <c r="B75" s="2" t="s">
        <v>95</v>
      </c>
      <c r="C75" s="2" t="s">
        <v>729</v>
      </c>
      <c r="D75" s="2" t="s">
        <v>678</v>
      </c>
      <c r="E75" s="2">
        <v>0</v>
      </c>
      <c r="F75" s="2">
        <v>0</v>
      </c>
      <c r="G75" s="2">
        <v>0</v>
      </c>
      <c r="H75" s="2" t="s">
        <v>738</v>
      </c>
      <c r="S75" s="2"/>
      <c r="T75" s="2"/>
      <c r="W75" s="7">
        <v>9954</v>
      </c>
      <c r="X75" s="7">
        <v>4.3499999999999996</v>
      </c>
      <c r="Y75" s="7">
        <v>69.17</v>
      </c>
      <c r="AB75" s="7"/>
      <c r="AC75" s="7"/>
      <c r="AD75" s="7"/>
      <c r="AE75" s="7"/>
      <c r="AF75" s="16"/>
      <c r="AG75" s="16"/>
      <c r="AH75" s="16"/>
      <c r="AI75" s="16"/>
    </row>
    <row r="76" spans="1:35" x14ac:dyDescent="0.2">
      <c r="A76" s="5">
        <v>2020</v>
      </c>
      <c r="B76" s="2" t="s">
        <v>95</v>
      </c>
      <c r="C76" s="2" t="s">
        <v>730</v>
      </c>
      <c r="D76" s="2" t="s">
        <v>678</v>
      </c>
      <c r="F76" s="2">
        <v>0</v>
      </c>
      <c r="G76" s="2">
        <v>0</v>
      </c>
      <c r="H76" s="2">
        <v>417358</v>
      </c>
      <c r="S76" s="2"/>
      <c r="T76" s="2"/>
      <c r="W76" s="7">
        <v>10202</v>
      </c>
      <c r="X76" s="7">
        <v>4.91</v>
      </c>
      <c r="Y76" s="7">
        <v>68.42</v>
      </c>
      <c r="AB76" s="7"/>
      <c r="AC76" s="7"/>
      <c r="AD76" s="7"/>
      <c r="AE76" s="7"/>
      <c r="AF76" s="16"/>
      <c r="AG76" s="16"/>
      <c r="AH76" s="16"/>
      <c r="AI76" s="16"/>
    </row>
    <row r="77" spans="1:35" x14ac:dyDescent="0.2">
      <c r="A77" s="5">
        <v>2020</v>
      </c>
      <c r="B77" s="2" t="s">
        <v>95</v>
      </c>
      <c r="C77" s="2" t="s">
        <v>731</v>
      </c>
      <c r="D77" s="2" t="s">
        <v>678</v>
      </c>
      <c r="F77" s="2">
        <v>0</v>
      </c>
      <c r="G77" s="2">
        <v>0</v>
      </c>
      <c r="H77" s="2">
        <v>417358</v>
      </c>
      <c r="S77" s="2"/>
      <c r="T77" s="2"/>
      <c r="W77" s="7">
        <v>10796</v>
      </c>
      <c r="X77" s="7">
        <v>6.15</v>
      </c>
      <c r="Y77" s="7">
        <v>63.78</v>
      </c>
      <c r="AB77" s="7"/>
      <c r="AC77" s="7"/>
      <c r="AD77" s="7"/>
      <c r="AE77" s="7"/>
      <c r="AF77" s="16"/>
      <c r="AG77" s="16"/>
      <c r="AH77" s="16"/>
      <c r="AI77" s="16"/>
    </row>
    <row r="78" spans="1:35" x14ac:dyDescent="0.2">
      <c r="A78" s="5">
        <v>2020</v>
      </c>
      <c r="B78" s="2" t="s">
        <v>95</v>
      </c>
      <c r="C78" s="2" t="s">
        <v>732</v>
      </c>
      <c r="D78" s="2" t="s">
        <v>678</v>
      </c>
      <c r="F78" s="2">
        <v>0</v>
      </c>
      <c r="G78" s="2">
        <v>0</v>
      </c>
      <c r="H78" s="2">
        <v>417358</v>
      </c>
      <c r="S78" s="2"/>
      <c r="T78" s="2"/>
      <c r="W78" s="7">
        <v>10243</v>
      </c>
      <c r="X78" s="7">
        <v>5.21</v>
      </c>
      <c r="Y78" s="7">
        <v>68.28</v>
      </c>
      <c r="AB78" s="7"/>
      <c r="AC78" s="7"/>
      <c r="AD78" s="7"/>
      <c r="AE78" s="7"/>
      <c r="AF78" s="16"/>
      <c r="AG78" s="16"/>
      <c r="AH78" s="16"/>
      <c r="AI78" s="16"/>
    </row>
    <row r="79" spans="1:35" x14ac:dyDescent="0.2">
      <c r="A79" s="5">
        <v>2020</v>
      </c>
      <c r="B79" s="2" t="s">
        <v>95</v>
      </c>
      <c r="C79" s="2" t="s">
        <v>733</v>
      </c>
      <c r="D79" s="2" t="s">
        <v>678</v>
      </c>
      <c r="F79" s="2">
        <v>0</v>
      </c>
      <c r="G79" s="2">
        <v>0</v>
      </c>
      <c r="H79" s="2">
        <v>180250</v>
      </c>
      <c r="S79" s="2"/>
      <c r="T79" s="2"/>
      <c r="W79" s="7">
        <v>11606</v>
      </c>
      <c r="X79" s="7">
        <v>5.99</v>
      </c>
      <c r="Y79" s="7">
        <v>68.209999999999994</v>
      </c>
      <c r="AB79" s="7"/>
      <c r="AC79" s="7"/>
      <c r="AD79" s="7"/>
      <c r="AE79" s="7"/>
      <c r="AF79" s="16"/>
      <c r="AG79" s="16"/>
      <c r="AH79" s="16"/>
      <c r="AI79" s="16"/>
    </row>
    <row r="80" spans="1:35" x14ac:dyDescent="0.2">
      <c r="A80" s="5">
        <v>2020</v>
      </c>
      <c r="B80" s="2" t="s">
        <v>93</v>
      </c>
      <c r="C80" s="2" t="s">
        <v>734</v>
      </c>
      <c r="D80" s="2" t="s">
        <v>678</v>
      </c>
      <c r="F80" s="2">
        <v>0</v>
      </c>
      <c r="G80" s="2">
        <v>0</v>
      </c>
      <c r="H80" s="2">
        <v>417358</v>
      </c>
      <c r="S80" s="2"/>
      <c r="T80" s="2"/>
      <c r="W80" s="7">
        <v>9362</v>
      </c>
      <c r="X80" s="7">
        <v>4.8</v>
      </c>
      <c r="Y80" s="7">
        <v>56.54</v>
      </c>
      <c r="AB80" s="7"/>
      <c r="AC80" s="7"/>
      <c r="AD80" s="7"/>
      <c r="AE80" s="7"/>
      <c r="AF80" s="16"/>
      <c r="AG80" s="16"/>
      <c r="AH80" s="16"/>
      <c r="AI80" s="16"/>
    </row>
    <row r="81" spans="1:35" x14ac:dyDescent="0.2">
      <c r="A81" s="5">
        <v>2020</v>
      </c>
      <c r="B81" s="2" t="s">
        <v>93</v>
      </c>
      <c r="C81" s="2" t="s">
        <v>735</v>
      </c>
      <c r="D81" s="2" t="s">
        <v>678</v>
      </c>
      <c r="F81" s="2">
        <v>0</v>
      </c>
      <c r="G81" s="2">
        <v>0</v>
      </c>
      <c r="H81" s="2" t="s">
        <v>738</v>
      </c>
      <c r="S81" s="2"/>
      <c r="T81" s="2"/>
      <c r="W81" s="7">
        <v>9374</v>
      </c>
      <c r="X81" s="7">
        <v>4.42</v>
      </c>
      <c r="Y81" s="7">
        <v>65.260000000000005</v>
      </c>
      <c r="AB81" s="7"/>
      <c r="AC81" s="7"/>
      <c r="AD81" s="7"/>
      <c r="AE81" s="7"/>
      <c r="AF81" s="16"/>
      <c r="AG81" s="16"/>
      <c r="AH81" s="16"/>
      <c r="AI81" s="16"/>
    </row>
    <row r="82" spans="1:35" x14ac:dyDescent="0.2">
      <c r="A82" s="5">
        <v>2020</v>
      </c>
      <c r="B82" s="2" t="s">
        <v>93</v>
      </c>
      <c r="C82" s="2" t="s">
        <v>736</v>
      </c>
      <c r="D82" s="2" t="s">
        <v>678</v>
      </c>
      <c r="F82" s="2">
        <v>0</v>
      </c>
      <c r="G82" s="2">
        <v>0</v>
      </c>
      <c r="H82" s="2">
        <v>417358</v>
      </c>
      <c r="S82" s="2"/>
      <c r="T82" s="2"/>
      <c r="W82" s="7">
        <v>11799</v>
      </c>
      <c r="X82" s="7">
        <v>5.8</v>
      </c>
      <c r="Y82" s="7">
        <v>62.78</v>
      </c>
      <c r="AB82" s="7"/>
      <c r="AC82" s="7"/>
      <c r="AD82" s="7"/>
      <c r="AE82" s="7"/>
      <c r="AF82" s="16"/>
      <c r="AG82" s="16"/>
      <c r="AH82" s="16"/>
      <c r="AI82" s="16"/>
    </row>
    <row r="83" spans="1:35" x14ac:dyDescent="0.2">
      <c r="A83" s="5">
        <v>2020</v>
      </c>
      <c r="B83" s="2" t="s">
        <v>93</v>
      </c>
      <c r="C83" s="2" t="s">
        <v>104</v>
      </c>
      <c r="D83" s="2" t="s">
        <v>678</v>
      </c>
      <c r="F83" s="2">
        <v>0</v>
      </c>
      <c r="G83" s="2">
        <v>0</v>
      </c>
      <c r="H83" s="2">
        <v>417358</v>
      </c>
      <c r="S83" s="2"/>
      <c r="T83" s="2"/>
      <c r="W83" s="7">
        <v>11751</v>
      </c>
      <c r="X83" s="7">
        <v>8.19</v>
      </c>
      <c r="Y83" s="7">
        <v>67.150000000000006</v>
      </c>
      <c r="AB83" s="7"/>
      <c r="AC83" s="7"/>
      <c r="AD83" s="7"/>
      <c r="AE83" s="7"/>
      <c r="AF83" s="16"/>
      <c r="AG83" s="16"/>
      <c r="AH83" s="16"/>
      <c r="AI83" s="16"/>
    </row>
    <row r="84" spans="1:35" x14ac:dyDescent="0.2">
      <c r="A84" s="5">
        <v>2020</v>
      </c>
      <c r="B84" s="2" t="s">
        <v>93</v>
      </c>
      <c r="C84" s="2" t="s">
        <v>105</v>
      </c>
      <c r="D84" s="2" t="s">
        <v>678</v>
      </c>
      <c r="F84" s="2">
        <v>1426329</v>
      </c>
      <c r="G84" s="2">
        <v>0</v>
      </c>
      <c r="H84" s="2">
        <v>417358</v>
      </c>
      <c r="S84" s="2"/>
      <c r="T84" s="2"/>
      <c r="W84" s="7">
        <v>14433</v>
      </c>
      <c r="X84" s="7">
        <v>8.56</v>
      </c>
      <c r="Y84" s="7">
        <v>65.22</v>
      </c>
      <c r="AB84" s="7"/>
      <c r="AC84" s="7"/>
      <c r="AD84" s="7"/>
      <c r="AE84" s="7"/>
      <c r="AF84" s="16"/>
      <c r="AG84" s="16"/>
      <c r="AH84" s="16"/>
      <c r="AI84" s="16"/>
    </row>
    <row r="85" spans="1:35" x14ac:dyDescent="0.2">
      <c r="A85" s="5">
        <v>2020</v>
      </c>
      <c r="B85" s="2" t="s">
        <v>93</v>
      </c>
      <c r="C85" s="2" t="s">
        <v>737</v>
      </c>
      <c r="D85" s="2" t="s">
        <v>678</v>
      </c>
      <c r="E85" s="2">
        <v>0</v>
      </c>
      <c r="F85" s="2">
        <v>0</v>
      </c>
      <c r="G85" s="2">
        <v>0</v>
      </c>
      <c r="H85" s="2" t="s">
        <v>738</v>
      </c>
      <c r="S85" s="2"/>
      <c r="T85" s="2"/>
      <c r="W85" s="7">
        <v>7790</v>
      </c>
      <c r="X85" s="7">
        <v>7.94</v>
      </c>
      <c r="Y85" s="7">
        <v>68.290000000000006</v>
      </c>
      <c r="AB85" s="7"/>
      <c r="AC85" s="7"/>
      <c r="AD85" s="7"/>
      <c r="AE85" s="7"/>
      <c r="AF85" s="16"/>
      <c r="AG85" s="16"/>
      <c r="AH85" s="16"/>
      <c r="AI85" s="16"/>
    </row>
    <row r="86" spans="1:35" x14ac:dyDescent="0.2">
      <c r="A86" s="5">
        <v>2020</v>
      </c>
      <c r="B86" s="2" t="s">
        <v>93</v>
      </c>
      <c r="C86" s="2" t="s">
        <v>728</v>
      </c>
      <c r="D86" s="2" t="s">
        <v>679</v>
      </c>
      <c r="E86" s="2">
        <v>0</v>
      </c>
      <c r="F86" s="2">
        <v>1048222</v>
      </c>
      <c r="G86" s="2">
        <v>0</v>
      </c>
      <c r="H86" s="2">
        <v>0</v>
      </c>
      <c r="S86" s="2"/>
      <c r="T86" s="2"/>
      <c r="AB86" s="7"/>
      <c r="AC86" s="7"/>
      <c r="AD86" s="7"/>
      <c r="AE86" s="7"/>
      <c r="AF86" s="16"/>
      <c r="AG86" s="16"/>
      <c r="AH86" s="16"/>
      <c r="AI86" s="16"/>
    </row>
    <row r="87" spans="1:35" x14ac:dyDescent="0.2">
      <c r="A87" s="5">
        <v>2020</v>
      </c>
      <c r="B87" s="2" t="s">
        <v>95</v>
      </c>
      <c r="C87" s="2" t="s">
        <v>729</v>
      </c>
      <c r="D87" s="2" t="s">
        <v>679</v>
      </c>
      <c r="E87" s="2">
        <v>0</v>
      </c>
      <c r="F87" s="2">
        <v>1799951</v>
      </c>
      <c r="G87" s="2">
        <v>0</v>
      </c>
      <c r="H87" s="2">
        <v>0</v>
      </c>
      <c r="S87" s="2"/>
      <c r="T87" s="2"/>
      <c r="AB87" s="7"/>
      <c r="AC87" s="7"/>
      <c r="AD87" s="7"/>
      <c r="AE87" s="7"/>
      <c r="AF87" s="16"/>
      <c r="AG87" s="16"/>
      <c r="AH87" s="16"/>
      <c r="AI87" s="16"/>
    </row>
    <row r="88" spans="1:35" x14ac:dyDescent="0.2">
      <c r="A88" s="5">
        <v>2020</v>
      </c>
      <c r="B88" s="2" t="s">
        <v>95</v>
      </c>
      <c r="C88" s="2" t="s">
        <v>730</v>
      </c>
      <c r="D88" s="2" t="s">
        <v>679</v>
      </c>
      <c r="E88" s="2">
        <v>0</v>
      </c>
      <c r="F88" s="2">
        <v>1287369</v>
      </c>
      <c r="G88" s="2">
        <v>0</v>
      </c>
      <c r="H88" s="2">
        <v>0</v>
      </c>
      <c r="S88" s="2"/>
      <c r="T88" s="2"/>
      <c r="AB88" s="7"/>
      <c r="AC88" s="7"/>
      <c r="AD88" s="7"/>
      <c r="AE88" s="7"/>
      <c r="AF88" s="16"/>
      <c r="AG88" s="16"/>
      <c r="AH88" s="16"/>
      <c r="AI88" s="16"/>
    </row>
    <row r="89" spans="1:35" x14ac:dyDescent="0.2">
      <c r="A89" s="5">
        <v>2020</v>
      </c>
      <c r="B89" s="2" t="s">
        <v>95</v>
      </c>
      <c r="C89" s="2" t="s">
        <v>731</v>
      </c>
      <c r="D89" s="2" t="s">
        <v>679</v>
      </c>
      <c r="E89" s="2">
        <v>0</v>
      </c>
      <c r="F89" s="2">
        <v>1465729</v>
      </c>
      <c r="G89" s="2">
        <v>0</v>
      </c>
      <c r="H89" s="2">
        <v>0</v>
      </c>
      <c r="S89" s="2"/>
      <c r="T89" s="2"/>
      <c r="AB89" s="7"/>
      <c r="AC89" s="7"/>
      <c r="AD89" s="7"/>
      <c r="AE89" s="7"/>
      <c r="AF89" s="16"/>
      <c r="AG89" s="16"/>
      <c r="AH89" s="16"/>
      <c r="AI89" s="16"/>
    </row>
    <row r="90" spans="1:35" x14ac:dyDescent="0.2">
      <c r="A90" s="5">
        <v>2020</v>
      </c>
      <c r="B90" s="2" t="s">
        <v>95</v>
      </c>
      <c r="C90" s="2" t="s">
        <v>732</v>
      </c>
      <c r="D90" s="2" t="s">
        <v>679</v>
      </c>
      <c r="E90" s="2">
        <v>0</v>
      </c>
      <c r="F90" s="2">
        <v>592140</v>
      </c>
      <c r="G90" s="2">
        <v>0</v>
      </c>
      <c r="H90" s="2">
        <v>0</v>
      </c>
      <c r="S90" s="2"/>
      <c r="T90" s="2"/>
      <c r="AB90" s="7"/>
      <c r="AC90" s="7"/>
      <c r="AD90" s="7"/>
      <c r="AE90" s="7"/>
      <c r="AF90" s="16"/>
      <c r="AG90" s="16"/>
      <c r="AH90" s="16"/>
      <c r="AI90" s="16"/>
    </row>
    <row r="91" spans="1:35" x14ac:dyDescent="0.2">
      <c r="A91" s="5">
        <v>2020</v>
      </c>
      <c r="B91" s="2" t="s">
        <v>95</v>
      </c>
      <c r="C91" s="2" t="s">
        <v>733</v>
      </c>
      <c r="D91" s="2" t="s">
        <v>679</v>
      </c>
      <c r="E91" s="2">
        <v>0</v>
      </c>
      <c r="F91" s="2">
        <v>1311596</v>
      </c>
      <c r="G91" s="2">
        <v>0</v>
      </c>
      <c r="H91" s="2">
        <v>0</v>
      </c>
      <c r="S91" s="2"/>
      <c r="T91" s="2"/>
      <c r="AB91" s="7"/>
      <c r="AC91" s="7"/>
      <c r="AD91" s="7"/>
      <c r="AE91" s="7"/>
      <c r="AF91" s="16"/>
      <c r="AG91" s="16"/>
      <c r="AH91" s="16"/>
      <c r="AI91" s="16"/>
    </row>
    <row r="92" spans="1:35" x14ac:dyDescent="0.2">
      <c r="A92" s="5">
        <v>2020</v>
      </c>
      <c r="B92" s="2" t="s">
        <v>93</v>
      </c>
      <c r="C92" s="2" t="s">
        <v>734</v>
      </c>
      <c r="D92" s="2" t="s">
        <v>679</v>
      </c>
      <c r="E92" s="2">
        <v>0</v>
      </c>
      <c r="F92" s="2">
        <v>1728613</v>
      </c>
      <c r="G92" s="2">
        <v>0</v>
      </c>
      <c r="H92" s="2">
        <v>0</v>
      </c>
      <c r="S92" s="2"/>
      <c r="T92" s="2"/>
      <c r="AB92" s="7"/>
      <c r="AC92" s="7"/>
      <c r="AD92" s="7"/>
      <c r="AE92" s="7"/>
      <c r="AF92" s="16"/>
      <c r="AG92" s="16"/>
      <c r="AH92" s="16"/>
      <c r="AI92" s="16"/>
    </row>
    <row r="93" spans="1:35" x14ac:dyDescent="0.2">
      <c r="A93" s="5">
        <v>2020</v>
      </c>
      <c r="B93" s="2" t="s">
        <v>93</v>
      </c>
      <c r="C93" s="2" t="s">
        <v>735</v>
      </c>
      <c r="D93" s="2" t="s">
        <v>679</v>
      </c>
      <c r="E93" s="2">
        <v>0</v>
      </c>
      <c r="F93" s="2">
        <v>1540188</v>
      </c>
      <c r="G93" s="2">
        <v>0</v>
      </c>
      <c r="H93" s="2">
        <v>0</v>
      </c>
      <c r="S93" s="2"/>
      <c r="T93" s="2"/>
      <c r="AB93" s="7"/>
      <c r="AC93" s="7"/>
      <c r="AD93" s="7"/>
      <c r="AE93" s="7"/>
      <c r="AF93" s="16"/>
      <c r="AG93" s="16"/>
      <c r="AH93" s="16"/>
      <c r="AI93" s="16"/>
    </row>
    <row r="94" spans="1:35" x14ac:dyDescent="0.2">
      <c r="A94" s="5">
        <v>2020</v>
      </c>
      <c r="B94" s="2" t="s">
        <v>93</v>
      </c>
      <c r="C94" s="2" t="s">
        <v>736</v>
      </c>
      <c r="D94" s="2" t="s">
        <v>679</v>
      </c>
      <c r="E94" s="2">
        <v>0</v>
      </c>
      <c r="F94" s="2">
        <v>458500</v>
      </c>
      <c r="G94" s="2">
        <v>0</v>
      </c>
      <c r="H94" s="2">
        <v>0</v>
      </c>
      <c r="S94" s="2"/>
      <c r="T94" s="2"/>
      <c r="AB94" s="7"/>
      <c r="AC94" s="7"/>
      <c r="AD94" s="7"/>
      <c r="AE94" s="7"/>
      <c r="AF94" s="16"/>
      <c r="AG94" s="16"/>
      <c r="AH94" s="16"/>
      <c r="AI94" s="16"/>
    </row>
    <row r="95" spans="1:35" x14ac:dyDescent="0.2">
      <c r="A95" s="5">
        <v>2020</v>
      </c>
      <c r="B95" s="2" t="s">
        <v>93</v>
      </c>
      <c r="C95" s="2" t="s">
        <v>104</v>
      </c>
      <c r="D95" s="2" t="s">
        <v>679</v>
      </c>
      <c r="E95" s="2">
        <v>0</v>
      </c>
      <c r="F95" s="2">
        <v>703062</v>
      </c>
      <c r="G95" s="2">
        <v>0</v>
      </c>
      <c r="H95" s="2">
        <v>0</v>
      </c>
      <c r="S95" s="2"/>
      <c r="T95" s="2"/>
      <c r="AB95" s="7"/>
      <c r="AC95" s="7"/>
      <c r="AD95" s="7"/>
      <c r="AE95" s="7"/>
      <c r="AF95" s="16"/>
      <c r="AG95" s="16"/>
      <c r="AH95" s="16"/>
      <c r="AI95" s="16"/>
    </row>
    <row r="96" spans="1:35" x14ac:dyDescent="0.2">
      <c r="A96" s="5">
        <v>2020</v>
      </c>
      <c r="B96" s="2" t="s">
        <v>93</v>
      </c>
      <c r="C96" s="2" t="s">
        <v>105</v>
      </c>
      <c r="D96" s="2" t="s">
        <v>679</v>
      </c>
      <c r="E96" s="2">
        <v>0</v>
      </c>
      <c r="F96" s="2">
        <v>327712</v>
      </c>
      <c r="G96" s="2">
        <v>0</v>
      </c>
      <c r="H96" s="2">
        <v>0</v>
      </c>
      <c r="S96" s="2"/>
      <c r="T96" s="2"/>
      <c r="AB96" s="7"/>
      <c r="AC96" s="7"/>
      <c r="AD96" s="7"/>
      <c r="AE96" s="7"/>
      <c r="AF96" s="16"/>
      <c r="AG96" s="16"/>
      <c r="AH96" s="16"/>
      <c r="AI96" s="16"/>
    </row>
    <row r="97" spans="1:35" x14ac:dyDescent="0.2">
      <c r="A97" s="5">
        <v>2020</v>
      </c>
      <c r="B97" s="2" t="s">
        <v>93</v>
      </c>
      <c r="C97" s="2" t="s">
        <v>737</v>
      </c>
      <c r="D97" s="2" t="s">
        <v>679</v>
      </c>
      <c r="E97" s="2">
        <v>0</v>
      </c>
      <c r="F97" s="2">
        <v>1319964</v>
      </c>
      <c r="G97" s="2">
        <v>0</v>
      </c>
      <c r="H97" s="2">
        <v>0</v>
      </c>
      <c r="S97" s="2"/>
      <c r="T97" s="2"/>
      <c r="AB97" s="7"/>
      <c r="AC97" s="7"/>
      <c r="AD97" s="7"/>
      <c r="AE97" s="7"/>
      <c r="AF97" s="16"/>
      <c r="AG97" s="16"/>
      <c r="AH97" s="16"/>
      <c r="AI97" s="16"/>
    </row>
    <row r="98" spans="1:35" x14ac:dyDescent="0.2">
      <c r="A98" s="5">
        <v>2020</v>
      </c>
      <c r="B98" s="2" t="s">
        <v>93</v>
      </c>
      <c r="C98" s="2" t="s">
        <v>728</v>
      </c>
      <c r="D98" s="2" t="s">
        <v>680</v>
      </c>
      <c r="E98" s="2">
        <v>0</v>
      </c>
      <c r="G98" s="2">
        <v>0</v>
      </c>
      <c r="H98" s="2">
        <v>344050</v>
      </c>
      <c r="S98" s="2"/>
      <c r="T98" s="2"/>
      <c r="AB98" s="7"/>
      <c r="AC98" s="7"/>
      <c r="AD98" s="7"/>
      <c r="AE98" s="7"/>
      <c r="AF98" s="16"/>
      <c r="AG98" s="16"/>
      <c r="AH98" s="16"/>
      <c r="AI98" s="16"/>
    </row>
    <row r="99" spans="1:35" x14ac:dyDescent="0.2">
      <c r="A99" s="5">
        <v>2020</v>
      </c>
      <c r="B99" s="2" t="s">
        <v>95</v>
      </c>
      <c r="C99" s="2" t="s">
        <v>729</v>
      </c>
      <c r="D99" s="2" t="s">
        <v>680</v>
      </c>
      <c r="E99" s="2">
        <v>0</v>
      </c>
      <c r="F99" s="2">
        <v>731623</v>
      </c>
      <c r="G99" s="2">
        <v>0</v>
      </c>
      <c r="H99" s="2">
        <v>255870</v>
      </c>
      <c r="S99" s="2"/>
      <c r="T99" s="2"/>
      <c r="AB99" s="7"/>
      <c r="AC99" s="7"/>
      <c r="AD99" s="7"/>
      <c r="AE99" s="7"/>
      <c r="AF99" s="16"/>
      <c r="AG99" s="16"/>
      <c r="AH99" s="16"/>
      <c r="AI99" s="16"/>
    </row>
    <row r="100" spans="1:35" x14ac:dyDescent="0.2">
      <c r="A100" s="5">
        <v>2020</v>
      </c>
      <c r="B100" s="2" t="s">
        <v>95</v>
      </c>
      <c r="C100" s="2" t="s">
        <v>730</v>
      </c>
      <c r="D100" s="2" t="s">
        <v>680</v>
      </c>
      <c r="E100" s="2">
        <v>0</v>
      </c>
      <c r="F100" s="2">
        <v>1885210</v>
      </c>
      <c r="G100" s="2">
        <v>0</v>
      </c>
      <c r="H100" s="2">
        <v>344050</v>
      </c>
      <c r="S100" s="2"/>
      <c r="T100" s="2"/>
      <c r="AB100" s="7"/>
      <c r="AC100" s="7"/>
      <c r="AD100" s="7"/>
      <c r="AE100" s="7"/>
      <c r="AF100" s="16"/>
      <c r="AG100" s="16"/>
      <c r="AH100" s="16"/>
      <c r="AI100" s="16"/>
    </row>
    <row r="101" spans="1:35" x14ac:dyDescent="0.2">
      <c r="A101" s="5">
        <v>2020</v>
      </c>
      <c r="B101" s="2" t="s">
        <v>95</v>
      </c>
      <c r="C101" s="2" t="s">
        <v>731</v>
      </c>
      <c r="D101" s="2" t="s">
        <v>680</v>
      </c>
      <c r="E101" s="2">
        <v>0</v>
      </c>
      <c r="F101" s="2">
        <v>1287900</v>
      </c>
      <c r="G101" s="2">
        <v>0</v>
      </c>
      <c r="H101" s="2">
        <v>255870</v>
      </c>
      <c r="S101" s="2"/>
      <c r="T101" s="2"/>
      <c r="AB101" s="7"/>
      <c r="AC101" s="7"/>
      <c r="AD101" s="7"/>
      <c r="AE101" s="7"/>
      <c r="AF101" s="16"/>
      <c r="AG101" s="16"/>
      <c r="AH101" s="16"/>
      <c r="AI101" s="16"/>
    </row>
    <row r="102" spans="1:35" x14ac:dyDescent="0.2">
      <c r="A102" s="5">
        <v>2020</v>
      </c>
      <c r="B102" s="2" t="s">
        <v>95</v>
      </c>
      <c r="C102" s="2" t="s">
        <v>732</v>
      </c>
      <c r="D102" s="2" t="s">
        <v>680</v>
      </c>
      <c r="E102" s="2">
        <v>0</v>
      </c>
      <c r="F102" s="2">
        <v>760774</v>
      </c>
      <c r="G102" s="2">
        <v>0</v>
      </c>
      <c r="H102" s="2" t="s">
        <v>738</v>
      </c>
      <c r="S102" s="2"/>
      <c r="T102" s="2"/>
      <c r="AB102" s="7"/>
      <c r="AC102" s="7"/>
      <c r="AD102" s="7"/>
      <c r="AE102" s="7"/>
      <c r="AF102" s="16"/>
      <c r="AG102" s="16"/>
      <c r="AH102" s="16"/>
      <c r="AI102" s="16"/>
    </row>
    <row r="103" spans="1:35" x14ac:dyDescent="0.2">
      <c r="A103" s="5">
        <v>2020</v>
      </c>
      <c r="B103" s="2" t="s">
        <v>95</v>
      </c>
      <c r="C103" s="2" t="s">
        <v>733</v>
      </c>
      <c r="D103" s="2" t="s">
        <v>680</v>
      </c>
      <c r="E103" s="2">
        <v>0</v>
      </c>
      <c r="G103" s="2">
        <v>0</v>
      </c>
      <c r="H103" s="2" t="s">
        <v>738</v>
      </c>
      <c r="S103" s="2"/>
      <c r="T103" s="2"/>
      <c r="AB103" s="7"/>
      <c r="AC103" s="7"/>
      <c r="AD103" s="7"/>
      <c r="AE103" s="7"/>
      <c r="AF103" s="16"/>
      <c r="AG103" s="16"/>
      <c r="AH103" s="16"/>
      <c r="AI103" s="16"/>
    </row>
    <row r="104" spans="1:35" x14ac:dyDescent="0.2">
      <c r="A104" s="5">
        <v>2020</v>
      </c>
      <c r="B104" s="2" t="s">
        <v>93</v>
      </c>
      <c r="C104" s="2" t="s">
        <v>734</v>
      </c>
      <c r="D104" s="2" t="s">
        <v>680</v>
      </c>
      <c r="E104" s="2">
        <v>0</v>
      </c>
      <c r="G104" s="2">
        <v>0</v>
      </c>
      <c r="H104" s="2">
        <v>255870</v>
      </c>
      <c r="S104" s="2"/>
      <c r="T104" s="2"/>
      <c r="AB104" s="7"/>
      <c r="AC104" s="7"/>
      <c r="AD104" s="7"/>
      <c r="AE104" s="7"/>
      <c r="AF104" s="16"/>
      <c r="AG104" s="16"/>
      <c r="AH104" s="16"/>
      <c r="AI104" s="16"/>
    </row>
    <row r="105" spans="1:35" x14ac:dyDescent="0.2">
      <c r="A105" s="5">
        <v>2020</v>
      </c>
      <c r="B105" s="2" t="s">
        <v>93</v>
      </c>
      <c r="C105" s="2" t="s">
        <v>735</v>
      </c>
      <c r="D105" s="2" t="s">
        <v>680</v>
      </c>
      <c r="E105" s="2">
        <v>0</v>
      </c>
      <c r="G105" s="2">
        <v>0</v>
      </c>
      <c r="H105" s="2">
        <v>355870</v>
      </c>
      <c r="S105" s="2"/>
      <c r="T105" s="2"/>
      <c r="AB105" s="7"/>
      <c r="AC105" s="7"/>
      <c r="AD105" s="7"/>
      <c r="AE105" s="7"/>
      <c r="AF105" s="16"/>
      <c r="AG105" s="16"/>
      <c r="AH105" s="16"/>
      <c r="AI105" s="16"/>
    </row>
    <row r="106" spans="1:35" x14ac:dyDescent="0.2">
      <c r="A106" s="5">
        <v>2020</v>
      </c>
      <c r="B106" s="2" t="s">
        <v>93</v>
      </c>
      <c r="C106" s="2" t="s">
        <v>736</v>
      </c>
      <c r="D106" s="2" t="s">
        <v>680</v>
      </c>
      <c r="E106" s="2">
        <v>0</v>
      </c>
      <c r="G106" s="2">
        <v>0</v>
      </c>
      <c r="H106" s="2">
        <v>344050</v>
      </c>
      <c r="S106" s="2"/>
      <c r="T106" s="2"/>
      <c r="AB106" s="7"/>
      <c r="AC106" s="7"/>
      <c r="AD106" s="7"/>
      <c r="AE106" s="7"/>
      <c r="AF106" s="16"/>
      <c r="AG106" s="16"/>
      <c r="AH106" s="16"/>
      <c r="AI106" s="16"/>
    </row>
    <row r="107" spans="1:35" x14ac:dyDescent="0.2">
      <c r="A107" s="5">
        <v>2020</v>
      </c>
      <c r="B107" s="2" t="s">
        <v>93</v>
      </c>
      <c r="C107" s="2" t="s">
        <v>104</v>
      </c>
      <c r="D107" s="2" t="s">
        <v>680</v>
      </c>
      <c r="E107" s="2">
        <v>0</v>
      </c>
      <c r="F107" s="2">
        <v>3386922</v>
      </c>
      <c r="G107" s="2">
        <v>0</v>
      </c>
      <c r="H107" s="2">
        <v>444050</v>
      </c>
      <c r="S107" s="2"/>
      <c r="T107" s="2"/>
      <c r="AB107" s="7"/>
      <c r="AC107" s="7"/>
      <c r="AD107" s="7"/>
      <c r="AE107" s="7"/>
      <c r="AF107" s="16"/>
      <c r="AG107" s="16"/>
      <c r="AH107" s="16"/>
      <c r="AI107" s="16"/>
    </row>
    <row r="108" spans="1:35" x14ac:dyDescent="0.2">
      <c r="A108" s="5">
        <v>2020</v>
      </c>
      <c r="B108" s="2" t="s">
        <v>93</v>
      </c>
      <c r="C108" s="2" t="s">
        <v>105</v>
      </c>
      <c r="D108" s="2" t="s">
        <v>680</v>
      </c>
      <c r="E108" s="2">
        <v>0</v>
      </c>
      <c r="F108" s="2">
        <v>1417655</v>
      </c>
      <c r="G108" s="2">
        <v>0</v>
      </c>
      <c r="H108" s="2">
        <v>344050</v>
      </c>
      <c r="S108" s="2"/>
      <c r="T108" s="2"/>
      <c r="AB108" s="7"/>
      <c r="AC108" s="7"/>
      <c r="AD108" s="7"/>
      <c r="AE108" s="7"/>
      <c r="AF108" s="16"/>
      <c r="AG108" s="16"/>
      <c r="AH108" s="16"/>
      <c r="AI108" s="16"/>
    </row>
    <row r="109" spans="1:35" x14ac:dyDescent="0.2">
      <c r="A109" s="5">
        <v>2020</v>
      </c>
      <c r="B109" s="2" t="s">
        <v>93</v>
      </c>
      <c r="C109" s="2" t="s">
        <v>737</v>
      </c>
      <c r="D109" s="2" t="s">
        <v>680</v>
      </c>
      <c r="E109" s="2">
        <v>0</v>
      </c>
      <c r="F109" s="2">
        <v>2822843</v>
      </c>
      <c r="G109" s="2">
        <v>0</v>
      </c>
      <c r="H109" s="2" t="s">
        <v>738</v>
      </c>
      <c r="S109" s="2"/>
      <c r="T109" s="2"/>
      <c r="AB109" s="7"/>
      <c r="AC109" s="7"/>
      <c r="AD109" s="7"/>
      <c r="AE109" s="7"/>
      <c r="AF109" s="16"/>
      <c r="AG109" s="16"/>
      <c r="AH109" s="16"/>
      <c r="AI109" s="16"/>
    </row>
    <row r="110" spans="1:35" x14ac:dyDescent="0.2">
      <c r="A110" s="5">
        <v>2020</v>
      </c>
      <c r="B110" s="2" t="s">
        <v>93</v>
      </c>
      <c r="C110" s="2" t="s">
        <v>728</v>
      </c>
      <c r="D110" s="2" t="s">
        <v>681</v>
      </c>
      <c r="E110" s="2">
        <v>0</v>
      </c>
      <c r="F110" s="2">
        <v>649241</v>
      </c>
      <c r="G110" s="2">
        <v>10133160</v>
      </c>
      <c r="H110" s="2">
        <v>0</v>
      </c>
      <c r="S110" s="2"/>
      <c r="T110" s="2"/>
      <c r="AB110" s="7"/>
      <c r="AC110" s="7"/>
      <c r="AD110" s="7"/>
      <c r="AE110" s="7"/>
      <c r="AF110" s="16"/>
      <c r="AG110" s="16"/>
      <c r="AH110" s="16"/>
      <c r="AI110" s="16"/>
    </row>
    <row r="111" spans="1:35" x14ac:dyDescent="0.2">
      <c r="A111" s="5">
        <v>2020</v>
      </c>
      <c r="B111" s="2" t="s">
        <v>95</v>
      </c>
      <c r="C111" s="2" t="s">
        <v>729</v>
      </c>
      <c r="D111" s="2" t="s">
        <v>681</v>
      </c>
      <c r="E111" s="2">
        <v>762477</v>
      </c>
      <c r="F111" s="2">
        <v>764355</v>
      </c>
      <c r="G111" s="2">
        <v>760667</v>
      </c>
      <c r="H111" s="2">
        <v>0</v>
      </c>
      <c r="S111" s="2"/>
      <c r="T111" s="2"/>
      <c r="AB111" s="7"/>
      <c r="AC111" s="7"/>
      <c r="AD111" s="7"/>
      <c r="AE111" s="7"/>
      <c r="AF111" s="16"/>
      <c r="AG111" s="16"/>
      <c r="AH111" s="16"/>
      <c r="AI111" s="16"/>
    </row>
    <row r="112" spans="1:35" x14ac:dyDescent="0.2">
      <c r="A112" s="5">
        <v>2020</v>
      </c>
      <c r="B112" s="2" t="s">
        <v>95</v>
      </c>
      <c r="C112" s="2" t="s">
        <v>730</v>
      </c>
      <c r="D112" s="2" t="s">
        <v>681</v>
      </c>
      <c r="E112" s="2">
        <v>16935397</v>
      </c>
      <c r="F112" s="2">
        <v>812128</v>
      </c>
      <c r="G112" s="2">
        <v>0</v>
      </c>
      <c r="H112" s="2">
        <v>0</v>
      </c>
      <c r="S112" s="2"/>
      <c r="T112" s="2"/>
      <c r="AB112" s="7"/>
      <c r="AC112" s="7"/>
      <c r="AD112" s="7"/>
      <c r="AE112" s="7"/>
      <c r="AF112" s="16"/>
      <c r="AG112" s="16"/>
      <c r="AH112" s="16"/>
      <c r="AI112" s="16"/>
    </row>
    <row r="113" spans="1:35" x14ac:dyDescent="0.2">
      <c r="A113" s="5">
        <v>2020</v>
      </c>
      <c r="B113" s="2" t="s">
        <v>95</v>
      </c>
      <c r="C113" s="2" t="s">
        <v>731</v>
      </c>
      <c r="D113" s="2" t="s">
        <v>681</v>
      </c>
      <c r="E113" s="2">
        <v>5568821</v>
      </c>
      <c r="F113" s="2">
        <v>4672947</v>
      </c>
      <c r="G113" s="2">
        <v>0</v>
      </c>
      <c r="H113" s="2">
        <v>0</v>
      </c>
      <c r="S113" s="2"/>
      <c r="T113" s="2"/>
      <c r="AB113" s="7"/>
      <c r="AC113" s="7"/>
      <c r="AD113" s="7"/>
      <c r="AE113" s="7"/>
      <c r="AF113" s="16"/>
      <c r="AG113" s="16"/>
      <c r="AH113" s="16"/>
      <c r="AI113" s="16"/>
    </row>
    <row r="114" spans="1:35" x14ac:dyDescent="0.2">
      <c r="A114" s="5">
        <v>2020</v>
      </c>
      <c r="B114" s="2" t="s">
        <v>95</v>
      </c>
      <c r="C114" s="2" t="s">
        <v>732</v>
      </c>
      <c r="D114" s="2" t="s">
        <v>681</v>
      </c>
      <c r="E114" s="2">
        <v>10784935</v>
      </c>
      <c r="F114" s="2">
        <v>741155</v>
      </c>
      <c r="G114" s="2">
        <v>0</v>
      </c>
      <c r="H114" s="2">
        <v>0</v>
      </c>
      <c r="S114" s="2"/>
      <c r="T114" s="2"/>
      <c r="AB114" s="7"/>
      <c r="AC114" s="7"/>
      <c r="AD114" s="7"/>
      <c r="AE114" s="7"/>
      <c r="AF114" s="16"/>
      <c r="AG114" s="16"/>
      <c r="AH114" s="16"/>
      <c r="AI114" s="16"/>
    </row>
    <row r="115" spans="1:35" x14ac:dyDescent="0.2">
      <c r="A115" s="5">
        <v>2020</v>
      </c>
      <c r="B115" s="2" t="s">
        <v>95</v>
      </c>
      <c r="C115" s="2" t="s">
        <v>733</v>
      </c>
      <c r="D115" s="2" t="s">
        <v>681</v>
      </c>
      <c r="E115" s="2">
        <v>8109068</v>
      </c>
      <c r="F115" s="2">
        <v>0</v>
      </c>
      <c r="G115" s="2">
        <v>1650000</v>
      </c>
      <c r="H115" s="2">
        <v>0</v>
      </c>
      <c r="S115" s="2"/>
      <c r="T115" s="2"/>
      <c r="AB115" s="7"/>
      <c r="AC115" s="7"/>
      <c r="AD115" s="7"/>
      <c r="AE115" s="7"/>
      <c r="AF115" s="16"/>
      <c r="AG115" s="16"/>
      <c r="AH115" s="16"/>
      <c r="AI115" s="16"/>
    </row>
    <row r="116" spans="1:35" x14ac:dyDescent="0.2">
      <c r="A116" s="5">
        <v>2020</v>
      </c>
      <c r="B116" s="2" t="s">
        <v>93</v>
      </c>
      <c r="C116" s="2" t="s">
        <v>734</v>
      </c>
      <c r="D116" s="2" t="s">
        <v>681</v>
      </c>
      <c r="E116" s="2">
        <v>6463172</v>
      </c>
      <c r="F116" s="2">
        <v>8733873</v>
      </c>
      <c r="G116" s="2">
        <v>20612608</v>
      </c>
      <c r="H116" s="2">
        <v>0</v>
      </c>
      <c r="S116" s="2"/>
      <c r="T116" s="2"/>
      <c r="AB116" s="7"/>
      <c r="AC116" s="7"/>
      <c r="AD116" s="7"/>
      <c r="AE116" s="7"/>
      <c r="AF116" s="16"/>
      <c r="AG116" s="16"/>
      <c r="AH116" s="16"/>
      <c r="AI116" s="16"/>
    </row>
    <row r="117" spans="1:35" x14ac:dyDescent="0.2">
      <c r="A117" s="5">
        <v>2020</v>
      </c>
      <c r="B117" s="2" t="s">
        <v>93</v>
      </c>
      <c r="C117" s="2" t="s">
        <v>735</v>
      </c>
      <c r="D117" s="2" t="s">
        <v>681</v>
      </c>
      <c r="E117" s="2">
        <v>11111018</v>
      </c>
      <c r="F117" s="2">
        <v>11959531</v>
      </c>
      <c r="G117" s="2">
        <v>0</v>
      </c>
      <c r="H117" s="2">
        <v>0</v>
      </c>
      <c r="S117" s="2"/>
      <c r="T117" s="2"/>
      <c r="AB117" s="7"/>
      <c r="AC117" s="7"/>
      <c r="AD117" s="7"/>
      <c r="AE117" s="7"/>
      <c r="AF117" s="16"/>
      <c r="AG117" s="16"/>
      <c r="AH117" s="16"/>
      <c r="AI117" s="16"/>
    </row>
    <row r="118" spans="1:35" x14ac:dyDescent="0.2">
      <c r="A118" s="5">
        <v>2020</v>
      </c>
      <c r="B118" s="2" t="s">
        <v>93</v>
      </c>
      <c r="C118" s="2" t="s">
        <v>736</v>
      </c>
      <c r="D118" s="2" t="s">
        <v>681</v>
      </c>
      <c r="E118" s="2">
        <v>10809745</v>
      </c>
      <c r="F118" s="2">
        <v>1613745</v>
      </c>
      <c r="G118" s="2">
        <v>0</v>
      </c>
      <c r="H118" s="2">
        <v>0</v>
      </c>
      <c r="S118" s="2"/>
      <c r="T118" s="2"/>
      <c r="AB118" s="7"/>
      <c r="AC118" s="7"/>
      <c r="AD118" s="7"/>
      <c r="AE118" s="7"/>
      <c r="AF118" s="16"/>
      <c r="AG118" s="16"/>
      <c r="AH118" s="16"/>
      <c r="AI118" s="16"/>
    </row>
    <row r="119" spans="1:35" x14ac:dyDescent="0.2">
      <c r="A119" s="5">
        <v>2020</v>
      </c>
      <c r="B119" s="2" t="s">
        <v>93</v>
      </c>
      <c r="C119" s="2" t="s">
        <v>104</v>
      </c>
      <c r="D119" s="2" t="s">
        <v>681</v>
      </c>
      <c r="E119" s="2">
        <v>1354100</v>
      </c>
      <c r="F119" s="2">
        <v>5012384</v>
      </c>
      <c r="G119" s="2">
        <v>6288204</v>
      </c>
      <c r="H119" s="2">
        <v>0</v>
      </c>
      <c r="S119" s="2"/>
      <c r="T119" s="2"/>
      <c r="AB119" s="7"/>
      <c r="AC119" s="7"/>
      <c r="AD119" s="7"/>
      <c r="AE119" s="7"/>
      <c r="AF119" s="16"/>
      <c r="AG119" s="16"/>
      <c r="AH119" s="16"/>
      <c r="AI119" s="16"/>
    </row>
    <row r="120" spans="1:35" x14ac:dyDescent="0.2">
      <c r="A120" s="5">
        <v>2020</v>
      </c>
      <c r="B120" s="2" t="s">
        <v>93</v>
      </c>
      <c r="C120" s="2" t="s">
        <v>105</v>
      </c>
      <c r="D120" s="2" t="s">
        <v>681</v>
      </c>
      <c r="E120" s="2">
        <v>4073134</v>
      </c>
      <c r="F120" s="2">
        <v>3714478</v>
      </c>
      <c r="G120" s="2">
        <v>0</v>
      </c>
      <c r="H120" s="2">
        <v>0</v>
      </c>
      <c r="S120" s="2"/>
      <c r="T120" s="2"/>
      <c r="AB120" s="7"/>
      <c r="AC120" s="7"/>
      <c r="AD120" s="7"/>
      <c r="AE120" s="7"/>
      <c r="AF120" s="16"/>
      <c r="AG120" s="16"/>
      <c r="AH120" s="16"/>
      <c r="AI120" s="16"/>
    </row>
    <row r="121" spans="1:35" x14ac:dyDescent="0.2">
      <c r="A121" s="5">
        <v>2020</v>
      </c>
      <c r="B121" s="2" t="s">
        <v>93</v>
      </c>
      <c r="C121" s="2" t="s">
        <v>737</v>
      </c>
      <c r="D121" s="2" t="s">
        <v>681</v>
      </c>
      <c r="E121" s="2">
        <v>2654245</v>
      </c>
      <c r="F121" s="2">
        <v>7225068</v>
      </c>
      <c r="G121" s="2">
        <v>10764682</v>
      </c>
      <c r="H121" s="2">
        <v>0</v>
      </c>
      <c r="S121" s="2"/>
      <c r="T121" s="2"/>
      <c r="AB121" s="7"/>
      <c r="AC121" s="7"/>
      <c r="AD121" s="7"/>
      <c r="AE121" s="7"/>
      <c r="AF121" s="16"/>
      <c r="AG121" s="16"/>
      <c r="AH121" s="16"/>
      <c r="AI121" s="16"/>
    </row>
    <row r="122" spans="1:35" x14ac:dyDescent="0.2">
      <c r="A122" s="5">
        <v>2020</v>
      </c>
      <c r="B122" s="2" t="s">
        <v>93</v>
      </c>
      <c r="C122" s="2" t="s">
        <v>728</v>
      </c>
      <c r="D122" s="2" t="s">
        <v>693</v>
      </c>
      <c r="S122" s="2"/>
      <c r="T122" s="2"/>
      <c r="Z122" s="7">
        <v>36.96</v>
      </c>
      <c r="AA122" s="7">
        <v>6.4</v>
      </c>
      <c r="AB122" s="7"/>
      <c r="AC122" s="7"/>
      <c r="AD122" s="7"/>
      <c r="AE122" s="7"/>
      <c r="AF122" s="16"/>
      <c r="AG122" s="16"/>
      <c r="AH122" s="16"/>
      <c r="AI122" s="16"/>
    </row>
    <row r="123" spans="1:35" x14ac:dyDescent="0.2">
      <c r="A123" s="5">
        <v>2020</v>
      </c>
      <c r="B123" s="2" t="s">
        <v>95</v>
      </c>
      <c r="C123" s="2" t="s">
        <v>729</v>
      </c>
      <c r="D123" s="2" t="s">
        <v>693</v>
      </c>
      <c r="S123" s="2"/>
      <c r="T123" s="2"/>
      <c r="Z123" s="7">
        <v>44.29</v>
      </c>
      <c r="AA123" s="7">
        <v>5.93</v>
      </c>
      <c r="AB123" s="7"/>
      <c r="AC123" s="7"/>
      <c r="AD123" s="7"/>
      <c r="AE123" s="7"/>
      <c r="AF123" s="16"/>
      <c r="AG123" s="16"/>
      <c r="AH123" s="16"/>
      <c r="AI123" s="16"/>
    </row>
    <row r="124" spans="1:35" x14ac:dyDescent="0.2">
      <c r="A124" s="5">
        <v>2020</v>
      </c>
      <c r="B124" s="2" t="s">
        <v>95</v>
      </c>
      <c r="C124" s="2" t="s">
        <v>730</v>
      </c>
      <c r="D124" s="2" t="s">
        <v>693</v>
      </c>
      <c r="S124" s="2"/>
      <c r="T124" s="2"/>
      <c r="Z124" s="7">
        <v>26.66</v>
      </c>
      <c r="AA124" s="7">
        <v>5.96</v>
      </c>
      <c r="AB124" s="7"/>
      <c r="AC124" s="7"/>
      <c r="AD124" s="7"/>
      <c r="AE124" s="7"/>
      <c r="AF124" s="16"/>
      <c r="AG124" s="16"/>
      <c r="AH124" s="16"/>
      <c r="AI124" s="16"/>
    </row>
    <row r="125" spans="1:35" x14ac:dyDescent="0.2">
      <c r="A125" s="5">
        <v>2020</v>
      </c>
      <c r="B125" s="2" t="s">
        <v>95</v>
      </c>
      <c r="C125" s="2" t="s">
        <v>731</v>
      </c>
      <c r="D125" s="2" t="s">
        <v>693</v>
      </c>
      <c r="S125" s="2"/>
      <c r="T125" s="2"/>
      <c r="Z125" s="7">
        <v>65.3</v>
      </c>
      <c r="AA125" s="7">
        <v>7.38</v>
      </c>
      <c r="AB125" s="7"/>
      <c r="AC125" s="7"/>
      <c r="AD125" s="7"/>
      <c r="AE125" s="7"/>
      <c r="AF125" s="16"/>
      <c r="AG125" s="16"/>
      <c r="AH125" s="16"/>
      <c r="AI125" s="16"/>
    </row>
    <row r="126" spans="1:35" x14ac:dyDescent="0.2">
      <c r="A126" s="5">
        <v>2020</v>
      </c>
      <c r="B126" s="2" t="s">
        <v>95</v>
      </c>
      <c r="C126" s="2" t="s">
        <v>732</v>
      </c>
      <c r="D126" s="2" t="s">
        <v>693</v>
      </c>
      <c r="S126" s="2"/>
      <c r="T126" s="2"/>
      <c r="Z126" s="7">
        <v>29.34</v>
      </c>
      <c r="AA126" s="7">
        <v>8.91</v>
      </c>
      <c r="AB126" s="7"/>
      <c r="AC126" s="7"/>
      <c r="AD126" s="7"/>
      <c r="AE126" s="7"/>
      <c r="AF126" s="16"/>
      <c r="AG126" s="16"/>
      <c r="AH126" s="16"/>
      <c r="AI126" s="16"/>
    </row>
    <row r="127" spans="1:35" x14ac:dyDescent="0.2">
      <c r="A127" s="5">
        <v>2020</v>
      </c>
      <c r="B127" s="2" t="s">
        <v>95</v>
      </c>
      <c r="C127" s="2" t="s">
        <v>733</v>
      </c>
      <c r="D127" s="2" t="s">
        <v>693</v>
      </c>
      <c r="S127" s="2"/>
      <c r="T127" s="2"/>
      <c r="Z127" s="7">
        <v>45.88</v>
      </c>
      <c r="AA127" s="7">
        <v>9.16</v>
      </c>
      <c r="AB127" s="7"/>
      <c r="AC127" s="7"/>
      <c r="AD127" s="7"/>
      <c r="AE127" s="7"/>
      <c r="AF127" s="16"/>
      <c r="AG127" s="16"/>
      <c r="AH127" s="16"/>
      <c r="AI127" s="16"/>
    </row>
    <row r="128" spans="1:35" x14ac:dyDescent="0.2">
      <c r="A128" s="5">
        <v>2020</v>
      </c>
      <c r="B128" s="2" t="s">
        <v>93</v>
      </c>
      <c r="C128" s="2" t="s">
        <v>734</v>
      </c>
      <c r="D128" s="2" t="s">
        <v>693</v>
      </c>
      <c r="S128" s="2"/>
      <c r="T128" s="2"/>
      <c r="Z128" s="7">
        <v>48.85</v>
      </c>
      <c r="AA128" s="7">
        <v>6.72</v>
      </c>
      <c r="AB128" s="7"/>
      <c r="AC128" s="7"/>
      <c r="AD128" s="7"/>
      <c r="AE128" s="7"/>
      <c r="AF128" s="16"/>
      <c r="AG128" s="16"/>
      <c r="AH128" s="16"/>
      <c r="AI128" s="16"/>
    </row>
    <row r="129" spans="1:35" x14ac:dyDescent="0.2">
      <c r="A129" s="5">
        <v>2020</v>
      </c>
      <c r="B129" s="2" t="s">
        <v>93</v>
      </c>
      <c r="C129" s="2" t="s">
        <v>735</v>
      </c>
      <c r="D129" s="2" t="s">
        <v>693</v>
      </c>
      <c r="S129" s="2"/>
      <c r="T129" s="2"/>
      <c r="Z129" s="7">
        <v>73.349999999999994</v>
      </c>
      <c r="AA129" s="7">
        <v>10.31</v>
      </c>
      <c r="AB129" s="7"/>
      <c r="AC129" s="7"/>
      <c r="AD129" s="7"/>
      <c r="AE129" s="7"/>
      <c r="AF129" s="16"/>
      <c r="AG129" s="16"/>
      <c r="AH129" s="16"/>
      <c r="AI129" s="16"/>
    </row>
    <row r="130" spans="1:35" x14ac:dyDescent="0.2">
      <c r="A130" s="5">
        <v>2020</v>
      </c>
      <c r="B130" s="2" t="s">
        <v>93</v>
      </c>
      <c r="C130" s="2" t="s">
        <v>736</v>
      </c>
      <c r="D130" s="2" t="s">
        <v>693</v>
      </c>
      <c r="S130" s="2"/>
      <c r="T130" s="2"/>
      <c r="Z130" s="7">
        <v>25.38</v>
      </c>
      <c r="AA130" s="7">
        <v>5.09</v>
      </c>
      <c r="AB130" s="7"/>
      <c r="AC130" s="7"/>
      <c r="AD130" s="7"/>
      <c r="AE130" s="7"/>
      <c r="AF130" s="16"/>
      <c r="AG130" s="16"/>
      <c r="AH130" s="16"/>
      <c r="AI130" s="16"/>
    </row>
    <row r="131" spans="1:35" x14ac:dyDescent="0.2">
      <c r="A131" s="5">
        <v>2020</v>
      </c>
      <c r="B131" s="2" t="s">
        <v>93</v>
      </c>
      <c r="C131" s="2" t="s">
        <v>104</v>
      </c>
      <c r="D131" s="2" t="s">
        <v>693</v>
      </c>
      <c r="S131" s="2"/>
      <c r="T131" s="2"/>
      <c r="Z131" s="7">
        <v>9.8800000000000008</v>
      </c>
      <c r="AA131" s="7">
        <v>3.16</v>
      </c>
      <c r="AB131" s="7"/>
      <c r="AC131" s="7"/>
      <c r="AD131" s="7"/>
      <c r="AE131" s="7"/>
      <c r="AF131" s="16"/>
      <c r="AG131" s="16"/>
      <c r="AH131" s="16"/>
      <c r="AI131" s="16"/>
    </row>
    <row r="132" spans="1:35" x14ac:dyDescent="0.2">
      <c r="A132" s="5">
        <v>2020</v>
      </c>
      <c r="B132" s="2" t="s">
        <v>93</v>
      </c>
      <c r="C132" s="2" t="s">
        <v>105</v>
      </c>
      <c r="D132" s="2" t="s">
        <v>693</v>
      </c>
      <c r="S132" s="2"/>
      <c r="T132" s="2"/>
      <c r="Z132" s="7">
        <v>30.4</v>
      </c>
      <c r="AA132" s="7">
        <v>2.62</v>
      </c>
      <c r="AB132" s="7"/>
      <c r="AC132" s="7"/>
      <c r="AD132" s="7"/>
      <c r="AE132" s="7"/>
      <c r="AF132" s="16"/>
      <c r="AG132" s="16"/>
      <c r="AH132" s="16"/>
      <c r="AI132" s="16"/>
    </row>
    <row r="133" spans="1:35" x14ac:dyDescent="0.2">
      <c r="A133" s="5">
        <v>2020</v>
      </c>
      <c r="B133" s="2" t="s">
        <v>93</v>
      </c>
      <c r="C133" s="2" t="s">
        <v>737</v>
      </c>
      <c r="D133" s="2" t="s">
        <v>693</v>
      </c>
      <c r="S133" s="2"/>
      <c r="T133" s="2"/>
      <c r="Z133" s="7">
        <v>47.1</v>
      </c>
      <c r="AA133" s="7">
        <v>25.28</v>
      </c>
      <c r="AB133" s="7"/>
      <c r="AC133" s="7"/>
      <c r="AD133" s="7"/>
      <c r="AE133" s="7"/>
      <c r="AF133" s="16"/>
      <c r="AG133" s="16"/>
      <c r="AH133" s="16"/>
      <c r="AI133" s="16"/>
    </row>
    <row r="134" spans="1:35" x14ac:dyDescent="0.2">
      <c r="A134" s="5">
        <v>2020</v>
      </c>
      <c r="B134" s="2" t="s">
        <v>93</v>
      </c>
      <c r="C134" s="2" t="s">
        <v>728</v>
      </c>
      <c r="D134" s="2" t="s">
        <v>682</v>
      </c>
      <c r="E134" s="2">
        <v>0</v>
      </c>
      <c r="F134" s="2">
        <v>0</v>
      </c>
      <c r="G134" s="2">
        <v>0</v>
      </c>
      <c r="H134" s="2">
        <v>0</v>
      </c>
      <c r="T134" s="2"/>
      <c r="AB134" s="7"/>
      <c r="AC134" s="7"/>
      <c r="AD134" s="7"/>
      <c r="AE134" s="7"/>
      <c r="AF134" s="16"/>
      <c r="AG134" s="16"/>
      <c r="AH134" s="16"/>
      <c r="AI134" s="16"/>
    </row>
    <row r="135" spans="1:35" x14ac:dyDescent="0.2">
      <c r="A135" s="5">
        <v>2020</v>
      </c>
      <c r="B135" s="2" t="s">
        <v>95</v>
      </c>
      <c r="C135" s="2" t="s">
        <v>729</v>
      </c>
      <c r="D135" s="2" t="s">
        <v>682</v>
      </c>
      <c r="E135" s="2">
        <v>0</v>
      </c>
      <c r="F135" s="2">
        <v>0</v>
      </c>
      <c r="G135" s="2">
        <v>0</v>
      </c>
      <c r="H135" s="2">
        <v>0</v>
      </c>
      <c r="T135" s="2"/>
      <c r="AB135" s="7"/>
      <c r="AC135" s="7"/>
      <c r="AD135" s="7"/>
      <c r="AE135" s="7"/>
      <c r="AF135" s="16"/>
      <c r="AG135" s="16"/>
      <c r="AH135" s="16"/>
      <c r="AI135" s="16"/>
    </row>
    <row r="136" spans="1:35" x14ac:dyDescent="0.2">
      <c r="A136" s="5">
        <v>2020</v>
      </c>
      <c r="B136" s="2" t="s">
        <v>95</v>
      </c>
      <c r="C136" s="2" t="s">
        <v>730</v>
      </c>
      <c r="D136" s="2" t="s">
        <v>682</v>
      </c>
      <c r="E136" s="2">
        <v>0</v>
      </c>
      <c r="F136" s="2">
        <v>0</v>
      </c>
      <c r="G136" s="2">
        <v>0</v>
      </c>
      <c r="H136" s="2">
        <v>0</v>
      </c>
      <c r="T136" s="2"/>
      <c r="AB136" s="7"/>
      <c r="AC136" s="7"/>
      <c r="AD136" s="7"/>
      <c r="AE136" s="7"/>
      <c r="AF136" s="16"/>
      <c r="AG136" s="16"/>
      <c r="AH136" s="16"/>
      <c r="AI136" s="16"/>
    </row>
    <row r="137" spans="1:35" x14ac:dyDescent="0.2">
      <c r="A137" s="5">
        <v>2020</v>
      </c>
      <c r="B137" s="2" t="s">
        <v>95</v>
      </c>
      <c r="C137" s="2" t="s">
        <v>731</v>
      </c>
      <c r="D137" s="2" t="s">
        <v>682</v>
      </c>
      <c r="E137" s="2">
        <v>0</v>
      </c>
      <c r="F137" s="2">
        <v>0</v>
      </c>
      <c r="G137" s="2">
        <v>0</v>
      </c>
      <c r="H137" s="2">
        <v>0</v>
      </c>
      <c r="T137" s="2"/>
      <c r="AB137" s="7"/>
      <c r="AC137" s="7"/>
      <c r="AD137" s="7"/>
      <c r="AE137" s="7"/>
      <c r="AF137" s="16"/>
      <c r="AG137" s="16"/>
      <c r="AH137" s="16"/>
      <c r="AI137" s="16"/>
    </row>
    <row r="138" spans="1:35" x14ac:dyDescent="0.2">
      <c r="A138" s="5">
        <v>2020</v>
      </c>
      <c r="B138" s="2" t="s">
        <v>95</v>
      </c>
      <c r="C138" s="2" t="s">
        <v>732</v>
      </c>
      <c r="D138" s="2" t="s">
        <v>682</v>
      </c>
      <c r="E138" s="2">
        <v>0</v>
      </c>
      <c r="F138" s="2">
        <v>0</v>
      </c>
      <c r="G138" s="2">
        <v>0</v>
      </c>
      <c r="H138" s="2">
        <v>0</v>
      </c>
      <c r="T138" s="2"/>
      <c r="AB138" s="7"/>
      <c r="AC138" s="7"/>
      <c r="AD138" s="7"/>
      <c r="AE138" s="7"/>
      <c r="AF138" s="16"/>
      <c r="AG138" s="16"/>
      <c r="AH138" s="16"/>
      <c r="AI138" s="16"/>
    </row>
    <row r="139" spans="1:35" x14ac:dyDescent="0.2">
      <c r="A139" s="5">
        <v>2020</v>
      </c>
      <c r="B139" s="2" t="s">
        <v>95</v>
      </c>
      <c r="C139" s="2" t="s">
        <v>733</v>
      </c>
      <c r="D139" s="2" t="s">
        <v>682</v>
      </c>
      <c r="E139" s="2">
        <v>0</v>
      </c>
      <c r="F139" s="2">
        <v>0</v>
      </c>
      <c r="G139" s="2">
        <v>0</v>
      </c>
      <c r="H139" s="2">
        <v>0</v>
      </c>
      <c r="T139" s="2"/>
      <c r="AB139" s="7"/>
      <c r="AC139" s="7"/>
      <c r="AD139" s="7"/>
      <c r="AE139" s="7"/>
      <c r="AF139" s="16"/>
      <c r="AG139" s="16"/>
      <c r="AH139" s="16"/>
      <c r="AI139" s="16"/>
    </row>
    <row r="140" spans="1:35" x14ac:dyDescent="0.2">
      <c r="A140" s="5">
        <v>2020</v>
      </c>
      <c r="B140" s="2" t="s">
        <v>93</v>
      </c>
      <c r="C140" s="2" t="s">
        <v>734</v>
      </c>
      <c r="D140" s="2" t="s">
        <v>682</v>
      </c>
      <c r="E140" s="2">
        <v>0</v>
      </c>
      <c r="F140" s="2">
        <v>0</v>
      </c>
      <c r="G140" s="2">
        <v>0</v>
      </c>
      <c r="H140" s="2">
        <v>0</v>
      </c>
      <c r="T140" s="2"/>
      <c r="AB140" s="7"/>
      <c r="AC140" s="7"/>
      <c r="AD140" s="7"/>
      <c r="AE140" s="7"/>
      <c r="AF140" s="16"/>
      <c r="AG140" s="16"/>
      <c r="AH140" s="16"/>
      <c r="AI140" s="16"/>
    </row>
    <row r="141" spans="1:35" x14ac:dyDescent="0.2">
      <c r="A141" s="5">
        <v>2020</v>
      </c>
      <c r="B141" s="2" t="s">
        <v>93</v>
      </c>
      <c r="C141" s="2" t="s">
        <v>735</v>
      </c>
      <c r="D141" s="2" t="s">
        <v>682</v>
      </c>
      <c r="E141" s="2">
        <v>0</v>
      </c>
      <c r="F141" s="2">
        <v>0</v>
      </c>
      <c r="G141" s="2">
        <v>0</v>
      </c>
      <c r="H141" s="2">
        <v>0</v>
      </c>
      <c r="T141" s="2"/>
      <c r="AB141" s="7"/>
      <c r="AC141" s="7"/>
      <c r="AD141" s="7"/>
      <c r="AE141" s="7"/>
      <c r="AF141" s="16"/>
      <c r="AG141" s="16"/>
      <c r="AH141" s="16"/>
      <c r="AI141" s="16"/>
    </row>
    <row r="142" spans="1:35" x14ac:dyDescent="0.2">
      <c r="A142" s="5">
        <v>2020</v>
      </c>
      <c r="B142" s="2" t="s">
        <v>93</v>
      </c>
      <c r="C142" s="2" t="s">
        <v>736</v>
      </c>
      <c r="D142" s="2" t="s">
        <v>682</v>
      </c>
      <c r="F142" s="2">
        <v>0</v>
      </c>
      <c r="G142" s="2">
        <v>0</v>
      </c>
      <c r="H142" s="2">
        <v>600000</v>
      </c>
      <c r="T142" s="2"/>
      <c r="AB142" s="7"/>
      <c r="AC142" s="7"/>
      <c r="AD142" s="7"/>
      <c r="AE142" s="7"/>
      <c r="AF142" s="16"/>
      <c r="AG142" s="16"/>
      <c r="AH142" s="16"/>
      <c r="AI142" s="16"/>
    </row>
    <row r="143" spans="1:35" x14ac:dyDescent="0.2">
      <c r="A143" s="5">
        <v>2020</v>
      </c>
      <c r="B143" s="2" t="s">
        <v>93</v>
      </c>
      <c r="C143" s="2" t="s">
        <v>104</v>
      </c>
      <c r="D143" s="2" t="s">
        <v>682</v>
      </c>
      <c r="E143" s="2">
        <v>0</v>
      </c>
      <c r="F143" s="2">
        <v>0</v>
      </c>
      <c r="G143" s="2">
        <v>0</v>
      </c>
      <c r="H143" s="2">
        <v>0</v>
      </c>
      <c r="T143" s="2"/>
      <c r="AB143" s="7"/>
      <c r="AC143" s="7"/>
      <c r="AD143" s="7"/>
      <c r="AE143" s="7"/>
      <c r="AF143" s="16"/>
      <c r="AG143" s="16"/>
      <c r="AH143" s="16"/>
      <c r="AI143" s="16"/>
    </row>
    <row r="144" spans="1:35" x14ac:dyDescent="0.2">
      <c r="A144" s="5">
        <v>2020</v>
      </c>
      <c r="B144" s="2" t="s">
        <v>93</v>
      </c>
      <c r="C144" s="2" t="s">
        <v>105</v>
      </c>
      <c r="D144" s="2" t="s">
        <v>682</v>
      </c>
      <c r="E144" s="2">
        <v>0</v>
      </c>
      <c r="F144" s="2">
        <v>0</v>
      </c>
      <c r="G144" s="2">
        <v>0</v>
      </c>
      <c r="H144" s="2">
        <v>0</v>
      </c>
      <c r="T144" s="2"/>
      <c r="AB144" s="7"/>
      <c r="AC144" s="7"/>
      <c r="AD144" s="7"/>
      <c r="AE144" s="7"/>
      <c r="AF144" s="16"/>
      <c r="AG144" s="16"/>
      <c r="AH144" s="16"/>
      <c r="AI144" s="16"/>
    </row>
    <row r="145" spans="1:35" x14ac:dyDescent="0.2">
      <c r="A145" s="5">
        <v>2020</v>
      </c>
      <c r="B145" s="2" t="s">
        <v>93</v>
      </c>
      <c r="C145" s="2" t="s">
        <v>737</v>
      </c>
      <c r="D145" s="2" t="s">
        <v>682</v>
      </c>
      <c r="E145" s="2">
        <v>0</v>
      </c>
      <c r="F145" s="2">
        <v>0</v>
      </c>
      <c r="G145" s="2">
        <v>0</v>
      </c>
      <c r="H145" s="2">
        <v>0</v>
      </c>
      <c r="T145" s="2"/>
      <c r="AB145" s="7"/>
      <c r="AC145" s="7"/>
      <c r="AD145" s="7"/>
      <c r="AE145" s="7"/>
      <c r="AF145" s="16"/>
      <c r="AG145" s="16"/>
      <c r="AH145" s="16"/>
      <c r="AI145" s="16"/>
    </row>
    <row r="146" spans="1:35" x14ac:dyDescent="0.2">
      <c r="A146" s="5">
        <v>2021</v>
      </c>
      <c r="B146" s="2" t="s">
        <v>93</v>
      </c>
      <c r="C146" s="2" t="s">
        <v>728</v>
      </c>
      <c r="D146" s="2" t="s">
        <v>665</v>
      </c>
      <c r="E146" s="2">
        <v>0</v>
      </c>
      <c r="F146" s="2">
        <v>0</v>
      </c>
      <c r="G146" s="2">
        <v>0</v>
      </c>
      <c r="H146" s="2">
        <v>2584749</v>
      </c>
      <c r="I146" s="2">
        <v>347930340</v>
      </c>
      <c r="J146" s="2">
        <v>62269396</v>
      </c>
      <c r="K146" s="2">
        <v>134693135</v>
      </c>
      <c r="L146" s="2">
        <v>42527265</v>
      </c>
      <c r="M146" s="2">
        <v>1383717917</v>
      </c>
      <c r="N146" s="2">
        <v>358537828</v>
      </c>
      <c r="O146" s="2">
        <v>1701039</v>
      </c>
      <c r="P146" s="2">
        <v>9303921</v>
      </c>
      <c r="Q146" s="2">
        <v>1128319</v>
      </c>
      <c r="S146" s="2">
        <v>73.58</v>
      </c>
      <c r="T146" s="2"/>
      <c r="AB146" s="7"/>
      <c r="AC146" s="7"/>
      <c r="AD146" s="7"/>
      <c r="AE146" s="7"/>
      <c r="AF146" s="16"/>
      <c r="AG146" s="16"/>
      <c r="AH146" s="16"/>
      <c r="AI146" s="16"/>
    </row>
    <row r="147" spans="1:35" x14ac:dyDescent="0.2">
      <c r="A147" s="5">
        <v>2021</v>
      </c>
      <c r="B147" s="2" t="s">
        <v>95</v>
      </c>
      <c r="C147" s="2" t="s">
        <v>729</v>
      </c>
      <c r="D147" s="2" t="s">
        <v>665</v>
      </c>
      <c r="E147" s="2">
        <v>0</v>
      </c>
      <c r="F147" s="2">
        <v>0</v>
      </c>
      <c r="G147" s="2">
        <v>0</v>
      </c>
      <c r="H147" s="2">
        <v>2102061</v>
      </c>
      <c r="I147" s="2">
        <v>914440826</v>
      </c>
      <c r="J147" s="2">
        <v>19390867</v>
      </c>
      <c r="K147" s="2">
        <v>175723073</v>
      </c>
      <c r="L147" s="2">
        <v>12998931</v>
      </c>
      <c r="M147" s="2">
        <v>27305725</v>
      </c>
      <c r="N147" s="2">
        <v>62927851</v>
      </c>
      <c r="O147" s="2">
        <v>14165210</v>
      </c>
      <c r="P147" s="2">
        <v>11910199</v>
      </c>
      <c r="Q147" s="2">
        <v>1128319</v>
      </c>
      <c r="S147" s="2">
        <v>66.63</v>
      </c>
      <c r="T147" s="2"/>
      <c r="AB147" s="7"/>
      <c r="AC147" s="7"/>
      <c r="AD147" s="7"/>
      <c r="AE147" s="7"/>
      <c r="AF147" s="16"/>
      <c r="AG147" s="16"/>
      <c r="AH147" s="16"/>
      <c r="AI147" s="16"/>
    </row>
    <row r="148" spans="1:35" x14ac:dyDescent="0.2">
      <c r="A148" s="5">
        <v>2021</v>
      </c>
      <c r="B148" s="2" t="s">
        <v>95</v>
      </c>
      <c r="C148" s="2" t="s">
        <v>730</v>
      </c>
      <c r="D148" s="2" t="s">
        <v>665</v>
      </c>
      <c r="E148" s="2">
        <v>0</v>
      </c>
      <c r="F148" s="2">
        <v>0</v>
      </c>
      <c r="G148" s="2">
        <v>0</v>
      </c>
      <c r="H148" s="2">
        <v>1368888</v>
      </c>
      <c r="I148" s="2">
        <v>650613946</v>
      </c>
      <c r="J148" s="2">
        <v>15179842</v>
      </c>
      <c r="K148" s="2">
        <v>158903768</v>
      </c>
      <c r="L148" s="2">
        <v>12301649</v>
      </c>
      <c r="M148" s="2">
        <v>64049486</v>
      </c>
      <c r="N148" s="2">
        <v>63588555</v>
      </c>
      <c r="O148" s="2">
        <v>4219644</v>
      </c>
      <c r="P148" s="2">
        <v>4895297</v>
      </c>
      <c r="Q148" s="2">
        <v>1128319</v>
      </c>
      <c r="S148" s="2">
        <v>70.010000000000005</v>
      </c>
      <c r="T148" s="2"/>
      <c r="AB148" s="7"/>
      <c r="AC148" s="7"/>
      <c r="AD148" s="7"/>
      <c r="AE148" s="7"/>
      <c r="AF148" s="16"/>
      <c r="AG148" s="16"/>
      <c r="AH148" s="16"/>
      <c r="AI148" s="16"/>
    </row>
    <row r="149" spans="1:35" x14ac:dyDescent="0.2">
      <c r="A149" s="5">
        <v>2021</v>
      </c>
      <c r="B149" s="2" t="s">
        <v>95</v>
      </c>
      <c r="C149" s="2" t="s">
        <v>731</v>
      </c>
      <c r="D149" s="2" t="s">
        <v>665</v>
      </c>
      <c r="E149" s="2">
        <v>0</v>
      </c>
      <c r="F149" s="2">
        <v>0</v>
      </c>
      <c r="G149" s="2">
        <v>0</v>
      </c>
      <c r="H149" s="2">
        <v>1873768</v>
      </c>
      <c r="I149" s="2">
        <v>791847753</v>
      </c>
      <c r="J149" s="2">
        <v>50290844</v>
      </c>
      <c r="K149" s="2">
        <v>218095598</v>
      </c>
      <c r="L149" s="2">
        <v>14013478</v>
      </c>
      <c r="M149" s="2">
        <v>189229232</v>
      </c>
      <c r="N149" s="2">
        <v>141763953</v>
      </c>
      <c r="O149" s="2">
        <v>1701321</v>
      </c>
      <c r="P149" s="2">
        <v>6409690</v>
      </c>
      <c r="Q149" s="2">
        <v>1128319</v>
      </c>
      <c r="S149" s="2">
        <v>73.02</v>
      </c>
      <c r="T149" s="2"/>
      <c r="AB149" s="7"/>
      <c r="AC149" s="7"/>
      <c r="AD149" s="7"/>
      <c r="AE149" s="7"/>
      <c r="AF149" s="16"/>
      <c r="AG149" s="16"/>
      <c r="AH149" s="16"/>
      <c r="AI149" s="16"/>
    </row>
    <row r="150" spans="1:35" x14ac:dyDescent="0.2">
      <c r="A150" s="5">
        <v>2021</v>
      </c>
      <c r="B150" s="2" t="s">
        <v>95</v>
      </c>
      <c r="C150" s="2" t="s">
        <v>732</v>
      </c>
      <c r="D150" s="2" t="s">
        <v>665</v>
      </c>
      <c r="E150" s="2">
        <v>0</v>
      </c>
      <c r="F150" s="2">
        <v>0</v>
      </c>
      <c r="G150" s="2">
        <v>0</v>
      </c>
      <c r="H150" s="2">
        <v>1218953</v>
      </c>
      <c r="I150" s="2">
        <v>619107221</v>
      </c>
      <c r="J150" s="2">
        <v>17011096</v>
      </c>
      <c r="K150" s="2">
        <v>176009214</v>
      </c>
      <c r="L150" s="2">
        <v>9116474</v>
      </c>
      <c r="M150" s="2">
        <v>14886988</v>
      </c>
      <c r="N150" s="2">
        <v>62927851</v>
      </c>
      <c r="O150" s="2">
        <v>2945566</v>
      </c>
      <c r="P150" s="2">
        <v>5200736</v>
      </c>
      <c r="Q150" s="2">
        <v>1128319</v>
      </c>
      <c r="S150" s="2">
        <v>70.599999999999994</v>
      </c>
      <c r="T150" s="2"/>
      <c r="AB150" s="7"/>
      <c r="AC150" s="7"/>
      <c r="AD150" s="7"/>
      <c r="AE150" s="7"/>
      <c r="AF150" s="16"/>
      <c r="AG150" s="16"/>
      <c r="AH150" s="16"/>
      <c r="AI150" s="16"/>
    </row>
    <row r="151" spans="1:35" x14ac:dyDescent="0.2">
      <c r="A151" s="5">
        <v>2021</v>
      </c>
      <c r="B151" s="2" t="s">
        <v>95</v>
      </c>
      <c r="C151" s="2" t="s">
        <v>733</v>
      </c>
      <c r="D151" s="2" t="s">
        <v>665</v>
      </c>
      <c r="E151" s="2">
        <v>0</v>
      </c>
      <c r="F151" s="2">
        <v>0</v>
      </c>
      <c r="G151" s="2">
        <v>0</v>
      </c>
      <c r="H151" s="2">
        <v>1673070</v>
      </c>
      <c r="I151" s="2">
        <v>614727047</v>
      </c>
      <c r="J151" s="2">
        <v>39876644</v>
      </c>
      <c r="K151" s="2">
        <v>109904652</v>
      </c>
      <c r="L151" s="2">
        <v>21272167</v>
      </c>
      <c r="M151" s="2">
        <v>84882382</v>
      </c>
      <c r="N151" s="2">
        <v>74588106</v>
      </c>
      <c r="O151" s="2">
        <v>1701039</v>
      </c>
      <c r="P151" s="2">
        <v>15616812</v>
      </c>
      <c r="Q151" s="2">
        <v>1128319</v>
      </c>
      <c r="S151" s="2">
        <v>72.08</v>
      </c>
      <c r="T151" s="2"/>
      <c r="AB151" s="7"/>
      <c r="AC151" s="7"/>
      <c r="AD151" s="7"/>
      <c r="AE151" s="7"/>
      <c r="AF151" s="16"/>
      <c r="AG151" s="16"/>
      <c r="AH151" s="16"/>
      <c r="AI151" s="16"/>
    </row>
    <row r="152" spans="1:35" x14ac:dyDescent="0.2">
      <c r="A152" s="5">
        <v>2021</v>
      </c>
      <c r="B152" s="2" t="s">
        <v>93</v>
      </c>
      <c r="C152" s="2" t="s">
        <v>734</v>
      </c>
      <c r="D152" s="2" t="s">
        <v>665</v>
      </c>
      <c r="E152" s="2">
        <v>0</v>
      </c>
      <c r="F152" s="2">
        <v>0</v>
      </c>
      <c r="G152" s="2">
        <v>0</v>
      </c>
      <c r="H152" s="2">
        <v>2113070</v>
      </c>
      <c r="I152" s="2">
        <v>507585261</v>
      </c>
      <c r="K152" s="2">
        <v>148715912</v>
      </c>
      <c r="L152" s="2">
        <v>12314142</v>
      </c>
      <c r="M152" s="2">
        <v>204967845</v>
      </c>
      <c r="N152" s="2">
        <v>192903703</v>
      </c>
      <c r="O152" s="2">
        <v>1701039</v>
      </c>
      <c r="P152" s="2">
        <v>4507596</v>
      </c>
      <c r="Q152" s="2">
        <v>1128319</v>
      </c>
      <c r="S152" s="2">
        <v>69.34</v>
      </c>
      <c r="T152" s="2"/>
      <c r="AB152" s="7"/>
      <c r="AC152" s="7"/>
      <c r="AD152" s="7"/>
      <c r="AE152" s="7"/>
      <c r="AF152" s="16"/>
      <c r="AG152" s="16"/>
      <c r="AH152" s="16"/>
      <c r="AI152" s="16"/>
    </row>
    <row r="153" spans="1:35" x14ac:dyDescent="0.2">
      <c r="A153" s="5">
        <v>2021</v>
      </c>
      <c r="B153" s="2" t="s">
        <v>93</v>
      </c>
      <c r="C153" s="2" t="s">
        <v>735</v>
      </c>
      <c r="D153" s="2" t="s">
        <v>665</v>
      </c>
      <c r="E153" s="2">
        <v>0</v>
      </c>
      <c r="F153" s="2">
        <v>0</v>
      </c>
      <c r="G153" s="2">
        <v>0</v>
      </c>
      <c r="H153" s="2">
        <v>1576030</v>
      </c>
      <c r="I153" s="2">
        <v>663163214</v>
      </c>
      <c r="J153" s="2">
        <v>9173013</v>
      </c>
      <c r="K153" s="2">
        <v>147334899</v>
      </c>
      <c r="L153" s="2">
        <v>10852749</v>
      </c>
      <c r="M153" s="2">
        <v>41452577</v>
      </c>
      <c r="N153" s="2">
        <v>70431161</v>
      </c>
      <c r="O153" s="2">
        <v>1749562</v>
      </c>
      <c r="P153" s="2">
        <v>4351537</v>
      </c>
      <c r="Q153" s="2">
        <v>1128319</v>
      </c>
      <c r="S153" s="2">
        <v>69.67</v>
      </c>
      <c r="T153" s="2"/>
      <c r="AB153" s="7"/>
      <c r="AC153" s="7"/>
      <c r="AD153" s="7"/>
      <c r="AE153" s="7"/>
      <c r="AF153" s="16"/>
      <c r="AG153" s="16"/>
      <c r="AH153" s="16"/>
      <c r="AI153" s="16"/>
    </row>
    <row r="154" spans="1:35" x14ac:dyDescent="0.2">
      <c r="A154" s="5">
        <v>2021</v>
      </c>
      <c r="B154" s="2" t="s">
        <v>93</v>
      </c>
      <c r="C154" s="2" t="s">
        <v>736</v>
      </c>
      <c r="D154" s="2" t="s">
        <v>665</v>
      </c>
      <c r="E154" s="2">
        <v>0</v>
      </c>
      <c r="F154" s="2">
        <v>0</v>
      </c>
      <c r="G154" s="2">
        <v>0</v>
      </c>
      <c r="H154" s="2">
        <v>1362046</v>
      </c>
      <c r="I154" s="2">
        <v>378654237</v>
      </c>
      <c r="J154" s="2">
        <v>19735831</v>
      </c>
      <c r="K154" s="2">
        <v>118494478</v>
      </c>
      <c r="L154" s="2">
        <v>21704862</v>
      </c>
      <c r="M154" s="2">
        <v>417137027</v>
      </c>
      <c r="N154" s="2">
        <v>160217470</v>
      </c>
      <c r="O154" s="2">
        <v>1701039</v>
      </c>
      <c r="P154" s="2">
        <v>10571265</v>
      </c>
      <c r="Q154" s="2">
        <v>1128319</v>
      </c>
      <c r="S154" s="2">
        <v>73.98</v>
      </c>
      <c r="T154" s="2"/>
      <c r="AB154" s="7"/>
      <c r="AC154" s="7"/>
      <c r="AD154" s="7"/>
      <c r="AE154" s="7"/>
      <c r="AF154" s="16"/>
      <c r="AG154" s="16"/>
      <c r="AH154" s="16"/>
      <c r="AI154" s="16"/>
    </row>
    <row r="155" spans="1:35" x14ac:dyDescent="0.2">
      <c r="A155" s="5">
        <v>2021</v>
      </c>
      <c r="B155" s="2" t="s">
        <v>93</v>
      </c>
      <c r="C155" s="2" t="s">
        <v>104</v>
      </c>
      <c r="D155" s="2" t="s">
        <v>665</v>
      </c>
      <c r="E155" s="2">
        <v>0</v>
      </c>
      <c r="F155" s="2">
        <v>0</v>
      </c>
      <c r="G155" s="2">
        <v>0</v>
      </c>
      <c r="H155" s="2">
        <v>1527405</v>
      </c>
      <c r="I155" s="2">
        <v>443636431</v>
      </c>
      <c r="J155" s="2">
        <v>31603245</v>
      </c>
      <c r="L155" s="2">
        <v>21696368</v>
      </c>
      <c r="M155" s="2">
        <v>25054419</v>
      </c>
      <c r="N155" s="2">
        <v>62927851</v>
      </c>
      <c r="O155" s="2">
        <v>1701039</v>
      </c>
      <c r="P155" s="2">
        <v>5188964</v>
      </c>
      <c r="Q155" s="2">
        <v>1128319</v>
      </c>
      <c r="S155" s="2">
        <v>74.75</v>
      </c>
      <c r="T155" s="2"/>
      <c r="AB155" s="7"/>
      <c r="AC155" s="7"/>
      <c r="AD155" s="7"/>
      <c r="AE155" s="7"/>
      <c r="AF155" s="16"/>
      <c r="AG155" s="16"/>
      <c r="AH155" s="16"/>
      <c r="AI155" s="16"/>
    </row>
    <row r="156" spans="1:35" x14ac:dyDescent="0.2">
      <c r="A156" s="5">
        <v>2021</v>
      </c>
      <c r="B156" s="2" t="s">
        <v>93</v>
      </c>
      <c r="C156" s="2" t="s">
        <v>105</v>
      </c>
      <c r="D156" s="2" t="s">
        <v>665</v>
      </c>
      <c r="E156" s="2">
        <v>0</v>
      </c>
      <c r="F156" s="2">
        <v>0</v>
      </c>
      <c r="G156" s="2">
        <v>0</v>
      </c>
      <c r="H156" s="2">
        <v>2062733</v>
      </c>
      <c r="I156" s="2">
        <v>826619573</v>
      </c>
      <c r="J156" s="2">
        <v>22238212</v>
      </c>
      <c r="L156" s="2">
        <v>79365055</v>
      </c>
      <c r="M156" s="2">
        <v>18438001</v>
      </c>
      <c r="N156" s="2">
        <v>62927851</v>
      </c>
      <c r="O156" s="2">
        <v>1701039</v>
      </c>
      <c r="P156" s="2">
        <v>3774763</v>
      </c>
      <c r="Q156" s="2">
        <v>1128319</v>
      </c>
      <c r="S156" s="2">
        <v>81.58</v>
      </c>
      <c r="T156" s="2"/>
      <c r="AB156" s="7"/>
      <c r="AC156" s="7"/>
      <c r="AD156" s="7"/>
      <c r="AE156" s="7"/>
      <c r="AF156" s="16"/>
      <c r="AG156" s="16"/>
      <c r="AH156" s="16"/>
      <c r="AI156" s="16"/>
    </row>
    <row r="157" spans="1:35" x14ac:dyDescent="0.2">
      <c r="A157" s="5">
        <v>2021</v>
      </c>
      <c r="B157" s="2" t="s">
        <v>93</v>
      </c>
      <c r="C157" s="2" t="s">
        <v>737</v>
      </c>
      <c r="D157" s="2" t="s">
        <v>665</v>
      </c>
      <c r="E157" s="2">
        <v>0</v>
      </c>
      <c r="F157" s="2">
        <v>0</v>
      </c>
      <c r="G157" s="2">
        <v>0</v>
      </c>
      <c r="H157" s="2">
        <v>1808975</v>
      </c>
      <c r="I157" s="2">
        <v>419803236</v>
      </c>
      <c r="J157" s="2">
        <v>9712602</v>
      </c>
      <c r="K157" s="2">
        <v>96940718</v>
      </c>
      <c r="L157" s="2">
        <v>9389438</v>
      </c>
      <c r="M157" s="2">
        <v>41131623</v>
      </c>
      <c r="N157" s="2">
        <v>70670528</v>
      </c>
      <c r="O157" s="2">
        <v>6454306</v>
      </c>
      <c r="P157" s="2">
        <v>5044244</v>
      </c>
      <c r="Q157" s="2">
        <v>1128319</v>
      </c>
      <c r="S157" s="2">
        <v>65.7</v>
      </c>
      <c r="T157" s="2"/>
      <c r="AB157" s="7"/>
      <c r="AC157" s="7"/>
      <c r="AD157" s="7"/>
      <c r="AE157" s="7"/>
      <c r="AF157" s="16"/>
      <c r="AG157" s="16"/>
      <c r="AH157" s="16"/>
      <c r="AI157" s="16"/>
    </row>
    <row r="158" spans="1:35" x14ac:dyDescent="0.2">
      <c r="A158" s="5">
        <v>2021</v>
      </c>
      <c r="B158" s="2" t="s">
        <v>93</v>
      </c>
      <c r="C158" s="2" t="s">
        <v>728</v>
      </c>
      <c r="D158" s="2" t="s">
        <v>673</v>
      </c>
      <c r="E158" s="2">
        <v>33509260</v>
      </c>
      <c r="F158" s="2">
        <v>0</v>
      </c>
      <c r="G158" s="2">
        <v>0</v>
      </c>
      <c r="H158" s="2">
        <v>123030946</v>
      </c>
      <c r="S158" s="2"/>
      <c r="T158" s="2"/>
      <c r="U158" s="2">
        <v>12.88</v>
      </c>
      <c r="V158" s="2">
        <v>9.6999999999999993</v>
      </c>
      <c r="AB158" s="7">
        <v>27.09</v>
      </c>
      <c r="AC158" s="7">
        <v>107.93</v>
      </c>
      <c r="AD158" s="7">
        <v>97.52</v>
      </c>
      <c r="AE158" s="7">
        <v>88.35</v>
      </c>
      <c r="AF158" s="16">
        <v>96.46</v>
      </c>
      <c r="AG158" s="16">
        <v>71.680000000000007</v>
      </c>
      <c r="AH158" s="16">
        <v>62.89</v>
      </c>
      <c r="AI158" s="16"/>
    </row>
    <row r="159" spans="1:35" x14ac:dyDescent="0.2">
      <c r="A159" s="5">
        <v>2021</v>
      </c>
      <c r="B159" s="2" t="s">
        <v>95</v>
      </c>
      <c r="C159" s="2" t="s">
        <v>729</v>
      </c>
      <c r="D159" s="2" t="s">
        <v>673</v>
      </c>
      <c r="E159" s="2">
        <v>36884367</v>
      </c>
      <c r="F159" s="2">
        <v>0</v>
      </c>
      <c r="G159" s="2">
        <v>0</v>
      </c>
      <c r="H159" s="2">
        <v>136268486</v>
      </c>
      <c r="S159" s="2"/>
      <c r="T159" s="2"/>
      <c r="U159" s="2">
        <v>11.93</v>
      </c>
      <c r="V159" s="2">
        <v>7.24</v>
      </c>
      <c r="AB159" s="7">
        <v>18.91</v>
      </c>
      <c r="AC159" s="7">
        <v>104.98</v>
      </c>
      <c r="AD159" s="7">
        <v>96.27</v>
      </c>
      <c r="AE159" s="7">
        <v>69.67</v>
      </c>
      <c r="AF159" s="16">
        <v>94.02</v>
      </c>
      <c r="AG159" s="16">
        <v>71.48</v>
      </c>
      <c r="AH159" s="16">
        <v>50.29</v>
      </c>
      <c r="AI159" s="16"/>
    </row>
    <row r="160" spans="1:35" x14ac:dyDescent="0.2">
      <c r="A160" s="5">
        <v>2021</v>
      </c>
      <c r="B160" s="2" t="s">
        <v>95</v>
      </c>
      <c r="C160" s="2" t="s">
        <v>730</v>
      </c>
      <c r="D160" s="2" t="s">
        <v>673</v>
      </c>
      <c r="E160" s="2">
        <v>27781259</v>
      </c>
      <c r="F160" s="2">
        <v>0</v>
      </c>
      <c r="G160" s="2">
        <v>0</v>
      </c>
      <c r="H160" s="2">
        <v>96479663</v>
      </c>
      <c r="S160" s="2"/>
      <c r="T160" s="2"/>
      <c r="U160" s="2">
        <v>12.46</v>
      </c>
      <c r="V160" s="2">
        <v>8.39</v>
      </c>
      <c r="AB160" s="7">
        <v>21</v>
      </c>
      <c r="AC160" s="7">
        <v>108.55</v>
      </c>
      <c r="AD160" s="7">
        <v>100.3</v>
      </c>
      <c r="AE160" s="7">
        <v>94.53</v>
      </c>
      <c r="AF160" s="16">
        <v>96.35</v>
      </c>
      <c r="AG160" s="16">
        <v>74.62</v>
      </c>
      <c r="AH160" s="16">
        <v>68.31</v>
      </c>
      <c r="AI160" s="16"/>
    </row>
    <row r="161" spans="1:35" x14ac:dyDescent="0.2">
      <c r="A161" s="5">
        <v>2021</v>
      </c>
      <c r="B161" s="2" t="s">
        <v>95</v>
      </c>
      <c r="C161" s="2" t="s">
        <v>731</v>
      </c>
      <c r="D161" s="2" t="s">
        <v>673</v>
      </c>
      <c r="E161" s="2">
        <v>47995943</v>
      </c>
      <c r="F161" s="2">
        <v>0</v>
      </c>
      <c r="G161" s="2">
        <v>0</v>
      </c>
      <c r="H161" s="2">
        <v>196934625</v>
      </c>
      <c r="S161" s="2"/>
      <c r="T161" s="2"/>
      <c r="U161" s="2">
        <v>13.55</v>
      </c>
      <c r="V161" s="2">
        <v>9.27</v>
      </c>
      <c r="AB161" s="7">
        <v>28.88</v>
      </c>
      <c r="AC161" s="7">
        <v>105.39</v>
      </c>
      <c r="AD161" s="7">
        <v>98.45</v>
      </c>
      <c r="AE161" s="7">
        <v>82.92</v>
      </c>
      <c r="AF161" s="16">
        <v>95.74</v>
      </c>
      <c r="AG161" s="16">
        <v>75.88</v>
      </c>
      <c r="AH161" s="16">
        <v>62.56</v>
      </c>
      <c r="AI161" s="16"/>
    </row>
    <row r="162" spans="1:35" x14ac:dyDescent="0.2">
      <c r="A162" s="5">
        <v>2021</v>
      </c>
      <c r="B162" s="2" t="s">
        <v>95</v>
      </c>
      <c r="C162" s="2" t="s">
        <v>732</v>
      </c>
      <c r="D162" s="2" t="s">
        <v>673</v>
      </c>
      <c r="E162" s="2">
        <v>21078815</v>
      </c>
      <c r="F162" s="2">
        <v>0</v>
      </c>
      <c r="G162" s="2">
        <v>0</v>
      </c>
      <c r="H162" s="2">
        <v>103978782</v>
      </c>
      <c r="S162" s="2"/>
      <c r="T162" s="2"/>
      <c r="U162" s="2">
        <v>13.34</v>
      </c>
      <c r="V162" s="2">
        <v>8.75</v>
      </c>
      <c r="AB162" s="7">
        <v>24.54</v>
      </c>
      <c r="AC162" s="7">
        <v>104.59</v>
      </c>
      <c r="AD162" s="7">
        <v>96.92</v>
      </c>
      <c r="AE162" s="7">
        <v>96.58</v>
      </c>
      <c r="AF162" s="16">
        <v>94.44</v>
      </c>
      <c r="AG162" s="16">
        <v>73.540000000000006</v>
      </c>
      <c r="AH162" s="16">
        <v>72.59</v>
      </c>
      <c r="AI162" s="16"/>
    </row>
    <row r="163" spans="1:35" x14ac:dyDescent="0.2">
      <c r="A163" s="5">
        <v>2021</v>
      </c>
      <c r="B163" s="2" t="s">
        <v>95</v>
      </c>
      <c r="C163" s="2" t="s">
        <v>733</v>
      </c>
      <c r="D163" s="2" t="s">
        <v>673</v>
      </c>
      <c r="E163" s="2">
        <v>35911568</v>
      </c>
      <c r="F163" s="2">
        <v>0</v>
      </c>
      <c r="G163" s="2">
        <v>0</v>
      </c>
      <c r="H163" s="2">
        <v>81048047</v>
      </c>
      <c r="S163" s="2"/>
      <c r="T163" s="2"/>
      <c r="U163" s="2">
        <v>12.41</v>
      </c>
      <c r="V163" s="2">
        <v>8.6999999999999993</v>
      </c>
      <c r="AB163" s="7">
        <v>22.28</v>
      </c>
      <c r="AC163" s="7">
        <v>103.63</v>
      </c>
      <c r="AD163" s="7">
        <v>96.76</v>
      </c>
      <c r="AE163" s="7">
        <v>94.06</v>
      </c>
      <c r="AF163" s="16">
        <v>94.77</v>
      </c>
      <c r="AG163" s="16">
        <v>74.7</v>
      </c>
      <c r="AH163" s="16">
        <v>68.53</v>
      </c>
      <c r="AI163" s="16"/>
    </row>
    <row r="164" spans="1:35" x14ac:dyDescent="0.2">
      <c r="A164" s="5">
        <v>2021</v>
      </c>
      <c r="B164" s="2" t="s">
        <v>93</v>
      </c>
      <c r="C164" s="2" t="s">
        <v>734</v>
      </c>
      <c r="D164" s="2" t="s">
        <v>673</v>
      </c>
      <c r="E164" s="2">
        <v>51533464</v>
      </c>
      <c r="F164" s="2">
        <v>0</v>
      </c>
      <c r="G164" s="2">
        <v>0</v>
      </c>
      <c r="H164" s="2">
        <v>103997027</v>
      </c>
      <c r="S164" s="2"/>
      <c r="T164" s="2"/>
      <c r="U164" s="2">
        <v>12.76</v>
      </c>
      <c r="V164" s="2">
        <v>8.26</v>
      </c>
      <c r="AB164" s="7">
        <v>27.65</v>
      </c>
      <c r="AC164" s="7">
        <v>106.13</v>
      </c>
      <c r="AD164" s="7">
        <v>101.12</v>
      </c>
      <c r="AE164" s="7">
        <v>77.03</v>
      </c>
      <c r="AF164" s="16">
        <v>94.98</v>
      </c>
      <c r="AG164" s="16">
        <v>73.48</v>
      </c>
      <c r="AH164" s="16">
        <v>54.71</v>
      </c>
      <c r="AI164" s="16"/>
    </row>
    <row r="165" spans="1:35" x14ac:dyDescent="0.2">
      <c r="A165" s="5">
        <v>2021</v>
      </c>
      <c r="B165" s="2" t="s">
        <v>93</v>
      </c>
      <c r="C165" s="2" t="s">
        <v>735</v>
      </c>
      <c r="D165" s="2" t="s">
        <v>673</v>
      </c>
      <c r="E165" s="2">
        <v>47008032</v>
      </c>
      <c r="F165" s="2">
        <v>0</v>
      </c>
      <c r="G165" s="2">
        <v>0</v>
      </c>
      <c r="H165" s="2">
        <v>110213669</v>
      </c>
      <c r="S165" s="2"/>
      <c r="T165" s="2"/>
      <c r="U165" s="2">
        <v>12.85</v>
      </c>
      <c r="V165" s="2">
        <v>8.5399999999999991</v>
      </c>
      <c r="AB165" s="7">
        <v>22.01</v>
      </c>
      <c r="AC165" s="7">
        <v>102.25</v>
      </c>
      <c r="AD165" s="7">
        <v>101.63</v>
      </c>
      <c r="AE165" s="7">
        <v>96.74</v>
      </c>
      <c r="AF165" s="16">
        <v>92.43</v>
      </c>
      <c r="AG165" s="16">
        <v>77.459999999999994</v>
      </c>
      <c r="AH165" s="16">
        <v>71.87</v>
      </c>
      <c r="AI165" s="16"/>
    </row>
    <row r="166" spans="1:35" x14ac:dyDescent="0.2">
      <c r="A166" s="5">
        <v>2021</v>
      </c>
      <c r="B166" s="2" t="s">
        <v>93</v>
      </c>
      <c r="C166" s="2" t="s">
        <v>736</v>
      </c>
      <c r="D166" s="2" t="s">
        <v>673</v>
      </c>
      <c r="E166" s="2">
        <v>33648126</v>
      </c>
      <c r="F166" s="2">
        <v>0</v>
      </c>
      <c r="G166" s="2">
        <v>0</v>
      </c>
      <c r="H166" s="2">
        <v>96906839</v>
      </c>
      <c r="S166" s="2"/>
      <c r="T166" s="2"/>
      <c r="U166" s="2">
        <v>12.81</v>
      </c>
      <c r="V166" s="2">
        <v>9.86</v>
      </c>
      <c r="AB166" s="7">
        <v>27.43</v>
      </c>
      <c r="AC166" s="7">
        <v>106.57</v>
      </c>
      <c r="AD166" s="7">
        <v>96.59</v>
      </c>
      <c r="AE166" s="7">
        <v>96.91</v>
      </c>
      <c r="AF166" s="16">
        <v>95.88</v>
      </c>
      <c r="AG166" s="16">
        <v>72.819999999999993</v>
      </c>
      <c r="AH166" s="16">
        <v>72.58</v>
      </c>
      <c r="AI166" s="16"/>
    </row>
    <row r="167" spans="1:35" x14ac:dyDescent="0.2">
      <c r="A167" s="5">
        <v>2021</v>
      </c>
      <c r="B167" s="2" t="s">
        <v>93</v>
      </c>
      <c r="C167" s="2" t="s">
        <v>104</v>
      </c>
      <c r="D167" s="2" t="s">
        <v>673</v>
      </c>
      <c r="E167" s="2">
        <v>25099122</v>
      </c>
      <c r="F167" s="2">
        <v>0</v>
      </c>
      <c r="G167" s="2">
        <v>0</v>
      </c>
      <c r="H167" s="2">
        <v>59607796</v>
      </c>
      <c r="S167" s="2"/>
      <c r="T167" s="2"/>
      <c r="U167" s="2">
        <v>13.31</v>
      </c>
      <c r="V167" s="2">
        <v>10.14</v>
      </c>
      <c r="AB167" s="7">
        <v>46.63</v>
      </c>
      <c r="AC167" s="7">
        <v>107.48</v>
      </c>
      <c r="AD167" s="7">
        <v>100.17</v>
      </c>
      <c r="AE167" s="7">
        <v>107.1</v>
      </c>
      <c r="AF167" s="16">
        <v>97.23</v>
      </c>
      <c r="AG167" s="16">
        <v>75.63</v>
      </c>
      <c r="AH167" s="16">
        <v>79.180000000000007</v>
      </c>
      <c r="AI167" s="16"/>
    </row>
    <row r="168" spans="1:35" x14ac:dyDescent="0.2">
      <c r="A168" s="5">
        <v>2021</v>
      </c>
      <c r="B168" s="2" t="s">
        <v>93</v>
      </c>
      <c r="C168" s="2" t="s">
        <v>105</v>
      </c>
      <c r="D168" s="2" t="s">
        <v>673</v>
      </c>
      <c r="E168" s="2">
        <v>22336314</v>
      </c>
      <c r="F168" s="2">
        <v>0</v>
      </c>
      <c r="G168" s="2">
        <v>0</v>
      </c>
      <c r="H168" s="2">
        <v>154655750</v>
      </c>
      <c r="S168" s="2"/>
      <c r="T168" s="2"/>
      <c r="U168" s="2">
        <v>15.55</v>
      </c>
      <c r="V168" s="2">
        <v>11.92</v>
      </c>
      <c r="AB168" s="7">
        <v>22.07</v>
      </c>
      <c r="AC168" s="7">
        <v>105.24</v>
      </c>
      <c r="AD168" s="7">
        <v>102.77</v>
      </c>
      <c r="AE168" s="7">
        <v>107.82</v>
      </c>
      <c r="AF168" s="16">
        <v>96.71</v>
      </c>
      <c r="AG168" s="16">
        <v>79.56</v>
      </c>
      <c r="AH168" s="16">
        <v>81.849999999999994</v>
      </c>
      <c r="AI168" s="16"/>
    </row>
    <row r="169" spans="1:35" x14ac:dyDescent="0.2">
      <c r="A169" s="5">
        <v>2021</v>
      </c>
      <c r="B169" s="2" t="s">
        <v>93</v>
      </c>
      <c r="C169" s="2" t="s">
        <v>737</v>
      </c>
      <c r="D169" s="2" t="s">
        <v>673</v>
      </c>
      <c r="E169" s="2">
        <v>39515780</v>
      </c>
      <c r="F169" s="2">
        <v>0</v>
      </c>
      <c r="G169" s="2">
        <v>0</v>
      </c>
      <c r="H169" s="2">
        <v>50038475</v>
      </c>
      <c r="S169" s="2"/>
      <c r="T169" s="2"/>
      <c r="U169" s="2">
        <v>12.83</v>
      </c>
      <c r="V169" s="2">
        <v>7.84</v>
      </c>
      <c r="AB169" s="7">
        <v>27.09</v>
      </c>
      <c r="AC169" s="7">
        <v>103</v>
      </c>
      <c r="AD169" s="7">
        <v>91.73</v>
      </c>
      <c r="AE169" s="7">
        <v>76.83</v>
      </c>
      <c r="AF169" s="16">
        <v>92.33</v>
      </c>
      <c r="AG169" s="16">
        <v>67.03</v>
      </c>
      <c r="AH169" s="16">
        <v>55.5</v>
      </c>
      <c r="AI169" s="16"/>
    </row>
    <row r="170" spans="1:35" x14ac:dyDescent="0.2">
      <c r="A170" s="5">
        <v>2021</v>
      </c>
      <c r="B170" s="2" t="s">
        <v>93</v>
      </c>
      <c r="C170" s="2" t="s">
        <v>728</v>
      </c>
      <c r="D170" s="2" t="s">
        <v>682</v>
      </c>
      <c r="E170" s="2">
        <v>0</v>
      </c>
      <c r="F170" s="2">
        <v>0</v>
      </c>
      <c r="G170" s="2">
        <v>0</v>
      </c>
      <c r="H170" s="2">
        <v>0</v>
      </c>
      <c r="S170" s="2"/>
      <c r="U170" s="2"/>
      <c r="V170" s="2"/>
      <c r="AB170" s="7"/>
      <c r="AC170" s="7"/>
      <c r="AD170" s="7"/>
      <c r="AE170" s="7"/>
      <c r="AF170" s="16"/>
      <c r="AG170" s="16"/>
      <c r="AH170" s="16"/>
      <c r="AI170" s="16"/>
    </row>
    <row r="171" spans="1:35" x14ac:dyDescent="0.2">
      <c r="A171" s="5">
        <v>2021</v>
      </c>
      <c r="B171" s="2" t="s">
        <v>95</v>
      </c>
      <c r="C171" s="2" t="s">
        <v>729</v>
      </c>
      <c r="D171" s="2" t="s">
        <v>682</v>
      </c>
      <c r="E171" s="2">
        <v>0</v>
      </c>
      <c r="F171" s="2">
        <v>0</v>
      </c>
      <c r="G171" s="2">
        <v>0</v>
      </c>
      <c r="H171" s="2">
        <v>0</v>
      </c>
      <c r="S171" s="2"/>
      <c r="U171" s="2"/>
      <c r="V171" s="2"/>
      <c r="AB171" s="7"/>
      <c r="AC171" s="7"/>
      <c r="AD171" s="7"/>
      <c r="AE171" s="7"/>
      <c r="AF171" s="16"/>
      <c r="AG171" s="16"/>
      <c r="AH171" s="16"/>
      <c r="AI171" s="16"/>
    </row>
    <row r="172" spans="1:35" x14ac:dyDescent="0.2">
      <c r="A172" s="5">
        <v>2021</v>
      </c>
      <c r="B172" s="2" t="s">
        <v>95</v>
      </c>
      <c r="C172" s="2" t="s">
        <v>730</v>
      </c>
      <c r="D172" s="2" t="s">
        <v>682</v>
      </c>
      <c r="E172" s="2">
        <v>0</v>
      </c>
      <c r="F172" s="2">
        <v>0</v>
      </c>
      <c r="G172" s="2">
        <v>0</v>
      </c>
      <c r="H172" s="2">
        <v>0</v>
      </c>
      <c r="S172" s="2"/>
      <c r="U172" s="2"/>
      <c r="V172" s="2"/>
      <c r="AB172" s="7"/>
      <c r="AC172" s="7"/>
      <c r="AD172" s="7"/>
      <c r="AE172" s="7"/>
      <c r="AF172" s="16"/>
      <c r="AG172" s="16"/>
      <c r="AH172" s="16"/>
      <c r="AI172" s="16"/>
    </row>
    <row r="173" spans="1:35" x14ac:dyDescent="0.2">
      <c r="A173" s="5">
        <v>2021</v>
      </c>
      <c r="B173" s="2" t="s">
        <v>95</v>
      </c>
      <c r="C173" s="2" t="s">
        <v>731</v>
      </c>
      <c r="D173" s="2" t="s">
        <v>682</v>
      </c>
      <c r="E173" s="2">
        <v>0</v>
      </c>
      <c r="F173" s="2">
        <v>0</v>
      </c>
      <c r="G173" s="2">
        <v>0</v>
      </c>
      <c r="H173" s="2">
        <v>0</v>
      </c>
      <c r="S173" s="2"/>
      <c r="U173" s="2"/>
      <c r="V173" s="2"/>
      <c r="AB173" s="7"/>
      <c r="AC173" s="7"/>
      <c r="AD173" s="7"/>
      <c r="AE173" s="7"/>
      <c r="AF173" s="16"/>
      <c r="AG173" s="16"/>
      <c r="AH173" s="16"/>
      <c r="AI173" s="16"/>
    </row>
    <row r="174" spans="1:35" x14ac:dyDescent="0.2">
      <c r="A174" s="5">
        <v>2021</v>
      </c>
      <c r="B174" s="2" t="s">
        <v>95</v>
      </c>
      <c r="C174" s="2" t="s">
        <v>732</v>
      </c>
      <c r="D174" s="2" t="s">
        <v>682</v>
      </c>
      <c r="E174" s="2">
        <v>0</v>
      </c>
      <c r="F174" s="2">
        <v>0</v>
      </c>
      <c r="G174" s="2">
        <v>0</v>
      </c>
      <c r="H174" s="2">
        <v>0</v>
      </c>
      <c r="S174" s="2"/>
      <c r="U174" s="2"/>
      <c r="V174" s="2"/>
      <c r="AB174" s="7"/>
      <c r="AC174" s="7"/>
      <c r="AD174" s="7"/>
      <c r="AE174" s="7"/>
      <c r="AF174" s="16"/>
      <c r="AG174" s="16"/>
      <c r="AH174" s="16"/>
      <c r="AI174" s="16"/>
    </row>
    <row r="175" spans="1:35" x14ac:dyDescent="0.2">
      <c r="A175" s="5">
        <v>2021</v>
      </c>
      <c r="B175" s="2" t="s">
        <v>95</v>
      </c>
      <c r="C175" s="2" t="s">
        <v>733</v>
      </c>
      <c r="D175" s="2" t="s">
        <v>682</v>
      </c>
      <c r="E175" s="2">
        <v>0</v>
      </c>
      <c r="F175" s="2">
        <v>0</v>
      </c>
      <c r="G175" s="2">
        <v>0</v>
      </c>
      <c r="H175" s="2">
        <v>0</v>
      </c>
      <c r="S175" s="2"/>
      <c r="U175" s="2"/>
      <c r="V175" s="2"/>
      <c r="AB175" s="7"/>
      <c r="AC175" s="7"/>
      <c r="AD175" s="7"/>
      <c r="AE175" s="7"/>
      <c r="AF175" s="16"/>
      <c r="AG175" s="16"/>
      <c r="AH175" s="16"/>
      <c r="AI175" s="16"/>
    </row>
    <row r="176" spans="1:35" x14ac:dyDescent="0.2">
      <c r="A176" s="5">
        <v>2021</v>
      </c>
      <c r="B176" s="2" t="s">
        <v>93</v>
      </c>
      <c r="C176" s="2" t="s">
        <v>734</v>
      </c>
      <c r="D176" s="2" t="s">
        <v>682</v>
      </c>
      <c r="E176" s="2">
        <v>0</v>
      </c>
      <c r="F176" s="2">
        <v>0</v>
      </c>
      <c r="G176" s="2">
        <v>0</v>
      </c>
      <c r="H176" s="2">
        <v>0</v>
      </c>
      <c r="S176" s="2"/>
      <c r="U176" s="2"/>
      <c r="V176" s="2"/>
      <c r="AB176" s="7"/>
      <c r="AC176" s="7"/>
      <c r="AD176" s="7"/>
      <c r="AE176" s="7"/>
      <c r="AF176" s="16"/>
      <c r="AG176" s="16"/>
      <c r="AH176" s="16"/>
      <c r="AI176" s="16"/>
    </row>
    <row r="177" spans="1:35" x14ac:dyDescent="0.2">
      <c r="A177" s="5">
        <v>2021</v>
      </c>
      <c r="B177" s="2" t="s">
        <v>93</v>
      </c>
      <c r="C177" s="2" t="s">
        <v>735</v>
      </c>
      <c r="D177" s="2" t="s">
        <v>682</v>
      </c>
      <c r="E177" s="2">
        <v>0</v>
      </c>
      <c r="F177" s="2">
        <v>0</v>
      </c>
      <c r="G177" s="2">
        <v>0</v>
      </c>
      <c r="H177" s="2">
        <v>0</v>
      </c>
      <c r="S177" s="2"/>
      <c r="U177" s="2"/>
      <c r="V177" s="2"/>
      <c r="AB177" s="7"/>
      <c r="AC177" s="7"/>
      <c r="AD177" s="7"/>
      <c r="AE177" s="7"/>
      <c r="AF177" s="16"/>
      <c r="AG177" s="16"/>
      <c r="AH177" s="16"/>
      <c r="AI177" s="16"/>
    </row>
    <row r="178" spans="1:35" x14ac:dyDescent="0.2">
      <c r="A178" s="5">
        <v>2021</v>
      </c>
      <c r="B178" s="2" t="s">
        <v>93</v>
      </c>
      <c r="C178" s="2" t="s">
        <v>736</v>
      </c>
      <c r="D178" s="2" t="s">
        <v>682</v>
      </c>
      <c r="E178" s="2">
        <v>0</v>
      </c>
      <c r="F178" s="2">
        <v>0</v>
      </c>
      <c r="G178" s="2">
        <v>0</v>
      </c>
      <c r="H178" s="2">
        <v>600000</v>
      </c>
      <c r="S178" s="2"/>
      <c r="U178" s="2"/>
      <c r="V178" s="2"/>
      <c r="AB178" s="7"/>
      <c r="AC178" s="7"/>
      <c r="AD178" s="7"/>
      <c r="AE178" s="7"/>
      <c r="AF178" s="16"/>
      <c r="AG178" s="16"/>
      <c r="AH178" s="16"/>
      <c r="AI178" s="16"/>
    </row>
    <row r="179" spans="1:35" x14ac:dyDescent="0.2">
      <c r="A179" s="5">
        <v>2021</v>
      </c>
      <c r="B179" s="2" t="s">
        <v>93</v>
      </c>
      <c r="C179" s="2" t="s">
        <v>104</v>
      </c>
      <c r="D179" s="2" t="s">
        <v>682</v>
      </c>
      <c r="E179" s="2">
        <v>0</v>
      </c>
      <c r="F179" s="2">
        <v>0</v>
      </c>
      <c r="G179" s="2">
        <v>0</v>
      </c>
      <c r="H179" s="2">
        <v>0</v>
      </c>
      <c r="S179" s="2"/>
      <c r="U179" s="2"/>
      <c r="V179" s="2"/>
      <c r="AB179" s="7"/>
      <c r="AC179" s="7"/>
      <c r="AD179" s="7"/>
      <c r="AE179" s="7"/>
      <c r="AF179" s="16"/>
      <c r="AG179" s="16"/>
      <c r="AH179" s="16"/>
      <c r="AI179" s="16"/>
    </row>
    <row r="180" spans="1:35" x14ac:dyDescent="0.2">
      <c r="A180" s="5">
        <v>2021</v>
      </c>
      <c r="B180" s="2" t="s">
        <v>93</v>
      </c>
      <c r="C180" s="2" t="s">
        <v>105</v>
      </c>
      <c r="D180" s="2" t="s">
        <v>682</v>
      </c>
      <c r="E180" s="2">
        <v>0</v>
      </c>
      <c r="F180" s="2">
        <v>0</v>
      </c>
      <c r="G180" s="2">
        <v>0</v>
      </c>
      <c r="H180" s="2">
        <v>0</v>
      </c>
      <c r="S180" s="2"/>
      <c r="U180" s="2"/>
      <c r="V180" s="2"/>
      <c r="AB180" s="7"/>
      <c r="AC180" s="7"/>
      <c r="AD180" s="7"/>
      <c r="AE180" s="7"/>
      <c r="AF180" s="16"/>
      <c r="AG180" s="16"/>
      <c r="AH180" s="16"/>
      <c r="AI180" s="16"/>
    </row>
    <row r="181" spans="1:35" x14ac:dyDescent="0.2">
      <c r="A181" s="5">
        <v>2021</v>
      </c>
      <c r="B181" s="2" t="s">
        <v>93</v>
      </c>
      <c r="C181" s="2" t="s">
        <v>737</v>
      </c>
      <c r="D181" s="2" t="s">
        <v>682</v>
      </c>
      <c r="E181" s="2">
        <v>0</v>
      </c>
      <c r="F181" s="2">
        <v>0</v>
      </c>
      <c r="G181" s="2">
        <v>0</v>
      </c>
      <c r="H181" s="2">
        <v>0</v>
      </c>
      <c r="S181" s="2"/>
      <c r="U181" s="2"/>
      <c r="V181" s="2"/>
      <c r="AB181" s="7"/>
      <c r="AC181" s="7"/>
      <c r="AD181" s="7"/>
      <c r="AE181" s="7"/>
      <c r="AF181" s="16"/>
      <c r="AG181" s="16"/>
      <c r="AH181" s="16"/>
      <c r="AI181" s="16"/>
    </row>
    <row r="182" spans="1:35" x14ac:dyDescent="0.2">
      <c r="A182" s="5">
        <v>2021</v>
      </c>
      <c r="B182" s="2" t="s">
        <v>93</v>
      </c>
      <c r="C182" s="2" t="s">
        <v>728</v>
      </c>
      <c r="D182" s="2" t="s">
        <v>674</v>
      </c>
      <c r="E182" s="2">
        <v>26994873</v>
      </c>
      <c r="F182" s="2">
        <v>3851848</v>
      </c>
      <c r="G182" s="2">
        <v>0</v>
      </c>
      <c r="H182" s="2">
        <v>23099389</v>
      </c>
      <c r="S182" s="2"/>
      <c r="T182" s="2">
        <v>71.239999999999995</v>
      </c>
      <c r="U182" s="2"/>
      <c r="V182" s="2"/>
      <c r="AB182" s="7"/>
      <c r="AC182" s="7"/>
      <c r="AD182" s="7"/>
      <c r="AE182" s="7"/>
      <c r="AF182" s="16"/>
      <c r="AG182" s="16"/>
      <c r="AH182" s="16"/>
      <c r="AI182" s="16"/>
    </row>
    <row r="183" spans="1:35" x14ac:dyDescent="0.2">
      <c r="A183" s="5">
        <v>2021</v>
      </c>
      <c r="B183" s="2" t="s">
        <v>95</v>
      </c>
      <c r="C183" s="2" t="s">
        <v>729</v>
      </c>
      <c r="D183" s="2" t="s">
        <v>674</v>
      </c>
      <c r="E183" s="2">
        <v>52782213</v>
      </c>
      <c r="F183" s="2">
        <v>343999</v>
      </c>
      <c r="G183" s="2">
        <v>0</v>
      </c>
      <c r="H183" s="2">
        <v>38517455</v>
      </c>
      <c r="S183" s="2"/>
      <c r="T183" s="2">
        <v>67.98</v>
      </c>
      <c r="U183" s="2"/>
      <c r="V183" s="2"/>
      <c r="AB183" s="7"/>
      <c r="AC183" s="7"/>
      <c r="AD183" s="7"/>
      <c r="AE183" s="7"/>
      <c r="AF183" s="16"/>
      <c r="AG183" s="16"/>
      <c r="AH183" s="16"/>
      <c r="AI183" s="16"/>
    </row>
    <row r="184" spans="1:35" x14ac:dyDescent="0.2">
      <c r="A184" s="5">
        <v>2021</v>
      </c>
      <c r="B184" s="2" t="s">
        <v>95</v>
      </c>
      <c r="C184" s="2" t="s">
        <v>730</v>
      </c>
      <c r="D184" s="2" t="s">
        <v>674</v>
      </c>
      <c r="E184" s="2">
        <v>29608722</v>
      </c>
      <c r="F184" s="2">
        <v>413000</v>
      </c>
      <c r="G184" s="2">
        <v>0</v>
      </c>
      <c r="H184" s="2">
        <v>23369188</v>
      </c>
      <c r="S184" s="2"/>
      <c r="T184" s="2">
        <v>70.260000000000005</v>
      </c>
      <c r="U184" s="2"/>
      <c r="V184" s="2"/>
      <c r="AB184" s="7"/>
      <c r="AC184" s="7"/>
      <c r="AD184" s="7"/>
      <c r="AE184" s="7"/>
      <c r="AF184" s="16"/>
      <c r="AG184" s="16"/>
      <c r="AH184" s="16"/>
      <c r="AI184" s="16"/>
    </row>
    <row r="185" spans="1:35" x14ac:dyDescent="0.2">
      <c r="A185" s="5">
        <v>2021</v>
      </c>
      <c r="B185" s="2" t="s">
        <v>95</v>
      </c>
      <c r="C185" s="2" t="s">
        <v>731</v>
      </c>
      <c r="D185" s="2" t="s">
        <v>674</v>
      </c>
      <c r="E185" s="2">
        <v>43317569</v>
      </c>
      <c r="F185" s="2">
        <v>1828625</v>
      </c>
      <c r="G185" s="2">
        <v>0</v>
      </c>
      <c r="H185" s="2">
        <v>37423476</v>
      </c>
      <c r="S185" s="2"/>
      <c r="T185" s="2">
        <v>70.83</v>
      </c>
      <c r="U185" s="2"/>
      <c r="V185" s="2"/>
      <c r="AB185" s="7"/>
      <c r="AC185" s="7"/>
      <c r="AD185" s="7"/>
      <c r="AE185" s="7"/>
      <c r="AF185" s="16"/>
      <c r="AG185" s="16"/>
      <c r="AH185" s="16"/>
      <c r="AI185" s="16"/>
    </row>
    <row r="186" spans="1:35" x14ac:dyDescent="0.2">
      <c r="A186" s="5">
        <v>2021</v>
      </c>
      <c r="B186" s="2" t="s">
        <v>95</v>
      </c>
      <c r="C186" s="2" t="s">
        <v>732</v>
      </c>
      <c r="D186" s="2" t="s">
        <v>674</v>
      </c>
      <c r="E186" s="2">
        <v>24551851</v>
      </c>
      <c r="F186" s="2">
        <v>1000000</v>
      </c>
      <c r="G186" s="2">
        <v>0</v>
      </c>
      <c r="H186" s="2">
        <v>26876439</v>
      </c>
      <c r="S186" s="2"/>
      <c r="T186" s="2">
        <v>68.599999999999994</v>
      </c>
      <c r="U186" s="2"/>
      <c r="V186" s="2"/>
      <c r="AB186" s="7"/>
      <c r="AC186" s="7"/>
      <c r="AD186" s="7"/>
      <c r="AE186" s="7"/>
      <c r="AF186" s="16"/>
      <c r="AG186" s="16"/>
      <c r="AH186" s="16"/>
      <c r="AI186" s="16"/>
    </row>
    <row r="187" spans="1:35" x14ac:dyDescent="0.2">
      <c r="A187" s="5">
        <v>2021</v>
      </c>
      <c r="B187" s="2" t="s">
        <v>95</v>
      </c>
      <c r="C187" s="2" t="s">
        <v>733</v>
      </c>
      <c r="D187" s="2" t="s">
        <v>674</v>
      </c>
      <c r="E187" s="2">
        <v>22010878</v>
      </c>
      <c r="F187" s="2">
        <v>13162363</v>
      </c>
      <c r="G187" s="2">
        <v>0</v>
      </c>
      <c r="H187" s="2">
        <v>20830746</v>
      </c>
      <c r="S187" s="2"/>
      <c r="T187" s="2">
        <v>71.239999999999995</v>
      </c>
      <c r="U187" s="2"/>
      <c r="V187" s="2"/>
      <c r="AB187" s="7"/>
      <c r="AC187" s="7"/>
      <c r="AD187" s="7"/>
      <c r="AE187" s="7"/>
      <c r="AF187" s="16"/>
      <c r="AG187" s="16"/>
      <c r="AH187" s="16"/>
      <c r="AI187" s="16"/>
    </row>
    <row r="188" spans="1:35" x14ac:dyDescent="0.2">
      <c r="A188" s="5">
        <v>2021</v>
      </c>
      <c r="B188" s="2" t="s">
        <v>93</v>
      </c>
      <c r="C188" s="2" t="s">
        <v>734</v>
      </c>
      <c r="D188" s="2" t="s">
        <v>674</v>
      </c>
      <c r="E188" s="2">
        <v>28462582</v>
      </c>
      <c r="F188" s="2">
        <v>12977213</v>
      </c>
      <c r="G188" s="2">
        <v>0</v>
      </c>
      <c r="H188" s="2">
        <v>26510184</v>
      </c>
      <c r="S188" s="2"/>
      <c r="T188" s="2">
        <v>70.39</v>
      </c>
      <c r="U188" s="2"/>
      <c r="V188" s="2"/>
      <c r="AB188" s="7"/>
      <c r="AC188" s="7"/>
      <c r="AD188" s="7"/>
      <c r="AE188" s="7"/>
      <c r="AF188" s="16"/>
      <c r="AG188" s="16"/>
      <c r="AH188" s="16"/>
      <c r="AI188" s="16"/>
    </row>
    <row r="189" spans="1:35" x14ac:dyDescent="0.2">
      <c r="A189" s="5">
        <v>2021</v>
      </c>
      <c r="B189" s="2" t="s">
        <v>93</v>
      </c>
      <c r="C189" s="2" t="s">
        <v>735</v>
      </c>
      <c r="D189" s="2" t="s">
        <v>674</v>
      </c>
      <c r="E189" s="2">
        <v>43260634</v>
      </c>
      <c r="F189" s="2">
        <v>280000</v>
      </c>
      <c r="G189" s="2">
        <v>0</v>
      </c>
      <c r="H189" s="2">
        <v>31184687</v>
      </c>
      <c r="S189" s="2"/>
      <c r="T189" s="2">
        <v>70.180000000000007</v>
      </c>
      <c r="U189" s="2"/>
      <c r="V189" s="2"/>
      <c r="AB189" s="7"/>
      <c r="AC189" s="7"/>
      <c r="AD189" s="7"/>
      <c r="AE189" s="7"/>
      <c r="AF189" s="16"/>
      <c r="AG189" s="16"/>
      <c r="AH189" s="16"/>
      <c r="AI189" s="16"/>
    </row>
    <row r="190" spans="1:35" x14ac:dyDescent="0.2">
      <c r="A190" s="5">
        <v>2021</v>
      </c>
      <c r="B190" s="2" t="s">
        <v>93</v>
      </c>
      <c r="C190" s="2" t="s">
        <v>736</v>
      </c>
      <c r="D190" s="2" t="s">
        <v>674</v>
      </c>
      <c r="E190" s="2">
        <v>33102014</v>
      </c>
      <c r="F190" s="2">
        <v>1516149</v>
      </c>
      <c r="G190" s="2">
        <v>0</v>
      </c>
      <c r="H190" s="2">
        <v>19079621</v>
      </c>
      <c r="S190" s="2"/>
      <c r="T190" s="2">
        <v>71.13</v>
      </c>
      <c r="U190" s="2"/>
      <c r="V190" s="2"/>
      <c r="AB190" s="7"/>
      <c r="AC190" s="7"/>
      <c r="AD190" s="7"/>
      <c r="AE190" s="7"/>
      <c r="AF190" s="16"/>
      <c r="AG190" s="16"/>
      <c r="AH190" s="16"/>
      <c r="AI190" s="16"/>
    </row>
    <row r="191" spans="1:35" x14ac:dyDescent="0.2">
      <c r="A191" s="5">
        <v>2021</v>
      </c>
      <c r="B191" s="2" t="s">
        <v>93</v>
      </c>
      <c r="C191" s="2" t="s">
        <v>104</v>
      </c>
      <c r="D191" s="2" t="s">
        <v>674</v>
      </c>
      <c r="E191" s="2">
        <v>20431063</v>
      </c>
      <c r="F191" s="2">
        <v>35476160</v>
      </c>
      <c r="G191" s="2">
        <v>0</v>
      </c>
      <c r="H191" s="2">
        <v>11124562</v>
      </c>
      <c r="S191" s="2"/>
      <c r="T191" s="2">
        <v>70.98</v>
      </c>
      <c r="U191" s="2"/>
      <c r="V191" s="2"/>
      <c r="AB191" s="7"/>
      <c r="AC191" s="7"/>
      <c r="AD191" s="7"/>
      <c r="AE191" s="7"/>
      <c r="AF191" s="16"/>
      <c r="AG191" s="16"/>
      <c r="AH191" s="16"/>
      <c r="AI191" s="16"/>
    </row>
    <row r="192" spans="1:35" x14ac:dyDescent="0.2">
      <c r="A192" s="5">
        <v>2021</v>
      </c>
      <c r="B192" s="2" t="s">
        <v>93</v>
      </c>
      <c r="C192" s="2" t="s">
        <v>105</v>
      </c>
      <c r="D192" s="2" t="s">
        <v>674</v>
      </c>
      <c r="E192" s="2">
        <v>21847692</v>
      </c>
      <c r="F192" s="2">
        <v>4197590</v>
      </c>
      <c r="G192" s="2">
        <v>0</v>
      </c>
      <c r="H192" s="2">
        <v>20090569</v>
      </c>
      <c r="S192" s="2"/>
      <c r="T192" s="2">
        <v>72.41</v>
      </c>
      <c r="U192" s="2"/>
      <c r="V192" s="2"/>
      <c r="AB192" s="7"/>
      <c r="AC192" s="7"/>
      <c r="AD192" s="7"/>
      <c r="AE192" s="7"/>
      <c r="AF192" s="16"/>
      <c r="AG192" s="16"/>
      <c r="AH192" s="16"/>
      <c r="AI192" s="16"/>
    </row>
    <row r="193" spans="1:35" x14ac:dyDescent="0.2">
      <c r="A193" s="5">
        <v>2021</v>
      </c>
      <c r="B193" s="2" t="s">
        <v>93</v>
      </c>
      <c r="C193" s="2" t="s">
        <v>737</v>
      </c>
      <c r="D193" s="2" t="s">
        <v>674</v>
      </c>
      <c r="E193" s="2">
        <v>8375411</v>
      </c>
      <c r="F193" s="2">
        <v>8650537</v>
      </c>
      <c r="G193" s="2">
        <v>0</v>
      </c>
      <c r="H193" s="2">
        <v>14088947</v>
      </c>
      <c r="S193" s="2"/>
      <c r="T193" s="2">
        <v>67.78</v>
      </c>
      <c r="U193" s="2"/>
      <c r="V193" s="2"/>
      <c r="AB193" s="7"/>
      <c r="AC193" s="7"/>
      <c r="AD193" s="7"/>
      <c r="AE193" s="7"/>
      <c r="AF193" s="16"/>
      <c r="AG193" s="16"/>
      <c r="AH193" s="16"/>
      <c r="AI193" s="16"/>
    </row>
    <row r="194" spans="1:35" x14ac:dyDescent="0.2">
      <c r="A194" s="5">
        <v>2021</v>
      </c>
      <c r="B194" s="2" t="s">
        <v>93</v>
      </c>
      <c r="C194" s="2" t="s">
        <v>728</v>
      </c>
      <c r="D194" s="2" t="s">
        <v>680</v>
      </c>
      <c r="E194" s="2">
        <v>0</v>
      </c>
      <c r="G194" s="2">
        <v>0</v>
      </c>
      <c r="H194" s="2">
        <v>0</v>
      </c>
      <c r="S194" s="2"/>
      <c r="T194" s="2"/>
      <c r="U194" s="2"/>
      <c r="V194" s="2"/>
      <c r="AB194" s="7"/>
      <c r="AC194" s="7"/>
      <c r="AD194" s="7"/>
      <c r="AE194" s="7"/>
      <c r="AF194" s="16"/>
      <c r="AG194" s="16"/>
      <c r="AH194" s="16"/>
      <c r="AI194" s="16"/>
    </row>
    <row r="195" spans="1:35" x14ac:dyDescent="0.2">
      <c r="A195" s="5">
        <v>2021</v>
      </c>
      <c r="B195" s="2" t="s">
        <v>95</v>
      </c>
      <c r="C195" s="2" t="s">
        <v>729</v>
      </c>
      <c r="D195" s="2" t="s">
        <v>680</v>
      </c>
      <c r="E195" s="2">
        <v>0</v>
      </c>
      <c r="G195" s="2">
        <v>0</v>
      </c>
      <c r="H195" s="2">
        <v>100000</v>
      </c>
      <c r="S195" s="2"/>
      <c r="T195" s="2"/>
      <c r="U195" s="2"/>
      <c r="V195" s="2"/>
      <c r="AB195" s="7"/>
      <c r="AC195" s="7"/>
      <c r="AD195" s="7"/>
      <c r="AE195" s="7"/>
      <c r="AF195" s="16"/>
      <c r="AG195" s="16"/>
      <c r="AH195" s="16"/>
      <c r="AI195" s="16"/>
    </row>
    <row r="196" spans="1:35" x14ac:dyDescent="0.2">
      <c r="A196" s="5">
        <v>2021</v>
      </c>
      <c r="B196" s="2" t="s">
        <v>95</v>
      </c>
      <c r="C196" s="2" t="s">
        <v>730</v>
      </c>
      <c r="D196" s="2" t="s">
        <v>680</v>
      </c>
      <c r="E196" s="2">
        <v>0</v>
      </c>
      <c r="G196" s="2">
        <v>0</v>
      </c>
      <c r="H196" s="2">
        <v>0</v>
      </c>
      <c r="S196" s="2"/>
      <c r="T196" s="2"/>
      <c r="U196" s="2"/>
      <c r="V196" s="2"/>
      <c r="AB196" s="7"/>
      <c r="AC196" s="7"/>
      <c r="AD196" s="7"/>
      <c r="AE196" s="7"/>
      <c r="AF196" s="16"/>
      <c r="AG196" s="16"/>
      <c r="AH196" s="16"/>
      <c r="AI196" s="16"/>
    </row>
    <row r="197" spans="1:35" x14ac:dyDescent="0.2">
      <c r="A197" s="5">
        <v>2021</v>
      </c>
      <c r="B197" s="2" t="s">
        <v>95</v>
      </c>
      <c r="C197" s="2" t="s">
        <v>731</v>
      </c>
      <c r="D197" s="2" t="s">
        <v>680</v>
      </c>
      <c r="E197" s="2">
        <v>0</v>
      </c>
      <c r="G197" s="2">
        <v>0</v>
      </c>
      <c r="H197" s="2">
        <v>0</v>
      </c>
      <c r="S197" s="2"/>
      <c r="T197" s="2"/>
      <c r="U197" s="2"/>
      <c r="V197" s="2"/>
      <c r="AB197" s="7"/>
      <c r="AC197" s="7"/>
      <c r="AD197" s="7"/>
      <c r="AE197" s="7"/>
      <c r="AF197" s="16"/>
      <c r="AG197" s="16"/>
      <c r="AH197" s="16"/>
      <c r="AI197" s="16"/>
    </row>
    <row r="198" spans="1:35" x14ac:dyDescent="0.2">
      <c r="A198" s="5">
        <v>2021</v>
      </c>
      <c r="B198" s="2" t="s">
        <v>95</v>
      </c>
      <c r="C198" s="2" t="s">
        <v>732</v>
      </c>
      <c r="D198" s="2" t="s">
        <v>680</v>
      </c>
      <c r="E198" s="2">
        <v>0</v>
      </c>
      <c r="G198" s="2">
        <v>0</v>
      </c>
      <c r="H198" s="2">
        <v>0</v>
      </c>
      <c r="S198" s="2"/>
      <c r="T198" s="2"/>
      <c r="U198" s="2"/>
      <c r="V198" s="2"/>
      <c r="AB198" s="7"/>
      <c r="AC198" s="7"/>
      <c r="AD198" s="7"/>
      <c r="AE198" s="7"/>
      <c r="AF198" s="16"/>
      <c r="AG198" s="16"/>
      <c r="AH198" s="16"/>
      <c r="AI198" s="16"/>
    </row>
    <row r="199" spans="1:35" x14ac:dyDescent="0.2">
      <c r="A199" s="5">
        <v>2021</v>
      </c>
      <c r="B199" s="2" t="s">
        <v>95</v>
      </c>
      <c r="C199" s="2" t="s">
        <v>733</v>
      </c>
      <c r="D199" s="2" t="s">
        <v>680</v>
      </c>
      <c r="E199" s="2">
        <v>0</v>
      </c>
      <c r="G199" s="2">
        <v>0</v>
      </c>
      <c r="H199" s="2">
        <v>0</v>
      </c>
      <c r="S199" s="2"/>
      <c r="T199" s="2"/>
      <c r="U199" s="2"/>
      <c r="V199" s="2"/>
      <c r="AB199" s="7"/>
      <c r="AC199" s="7"/>
      <c r="AD199" s="7"/>
      <c r="AE199" s="7"/>
      <c r="AF199" s="16"/>
      <c r="AG199" s="16"/>
      <c r="AH199" s="16"/>
      <c r="AI199" s="16"/>
    </row>
    <row r="200" spans="1:35" x14ac:dyDescent="0.2">
      <c r="A200" s="5">
        <v>2021</v>
      </c>
      <c r="B200" s="2" t="s">
        <v>93</v>
      </c>
      <c r="C200" s="2" t="s">
        <v>734</v>
      </c>
      <c r="D200" s="2" t="s">
        <v>680</v>
      </c>
      <c r="E200" s="2">
        <v>0</v>
      </c>
      <c r="G200" s="2">
        <v>0</v>
      </c>
      <c r="H200" s="2">
        <v>0</v>
      </c>
      <c r="S200" s="2"/>
      <c r="T200" s="2"/>
      <c r="U200" s="2"/>
      <c r="V200" s="2"/>
      <c r="AB200" s="7"/>
      <c r="AC200" s="7"/>
      <c r="AD200" s="7"/>
      <c r="AE200" s="7"/>
      <c r="AF200" s="16"/>
      <c r="AG200" s="16"/>
      <c r="AH200" s="16"/>
      <c r="AI200" s="16"/>
    </row>
    <row r="201" spans="1:35" x14ac:dyDescent="0.2">
      <c r="A201" s="5">
        <v>2021</v>
      </c>
      <c r="B201" s="2" t="s">
        <v>93</v>
      </c>
      <c r="C201" s="2" t="s">
        <v>735</v>
      </c>
      <c r="D201" s="2" t="s">
        <v>680</v>
      </c>
      <c r="E201" s="2">
        <v>0</v>
      </c>
      <c r="G201" s="2">
        <v>0</v>
      </c>
      <c r="H201" s="2">
        <v>0</v>
      </c>
      <c r="S201" s="2"/>
      <c r="T201" s="2"/>
      <c r="U201" s="2"/>
      <c r="V201" s="2"/>
      <c r="AB201" s="7"/>
      <c r="AC201" s="7"/>
      <c r="AD201" s="7"/>
      <c r="AE201" s="7"/>
      <c r="AF201" s="16"/>
      <c r="AG201" s="16"/>
      <c r="AH201" s="16"/>
      <c r="AI201" s="16"/>
    </row>
    <row r="202" spans="1:35" x14ac:dyDescent="0.2">
      <c r="A202" s="5">
        <v>2021</v>
      </c>
      <c r="B202" s="2" t="s">
        <v>93</v>
      </c>
      <c r="C202" s="2" t="s">
        <v>736</v>
      </c>
      <c r="D202" s="2" t="s">
        <v>680</v>
      </c>
      <c r="E202" s="2">
        <v>0</v>
      </c>
      <c r="G202" s="2">
        <v>0</v>
      </c>
      <c r="H202" s="2">
        <v>0</v>
      </c>
      <c r="S202" s="2"/>
      <c r="T202" s="2"/>
      <c r="U202" s="2"/>
      <c r="V202" s="2"/>
      <c r="AB202" s="7"/>
      <c r="AC202" s="7"/>
      <c r="AD202" s="7"/>
      <c r="AE202" s="7"/>
      <c r="AF202" s="16"/>
      <c r="AG202" s="16"/>
      <c r="AH202" s="16"/>
      <c r="AI202" s="16"/>
    </row>
    <row r="203" spans="1:35" x14ac:dyDescent="0.2">
      <c r="A203" s="5">
        <v>2021</v>
      </c>
      <c r="B203" s="2" t="s">
        <v>93</v>
      </c>
      <c r="C203" s="2" t="s">
        <v>104</v>
      </c>
      <c r="D203" s="2" t="s">
        <v>680</v>
      </c>
      <c r="E203" s="2">
        <v>0</v>
      </c>
      <c r="G203" s="2">
        <v>0</v>
      </c>
      <c r="H203" s="2">
        <v>100000</v>
      </c>
      <c r="S203" s="2"/>
      <c r="T203" s="2"/>
      <c r="U203" s="2"/>
      <c r="V203" s="2"/>
      <c r="AB203" s="7"/>
      <c r="AC203" s="7"/>
      <c r="AD203" s="7"/>
      <c r="AE203" s="7"/>
      <c r="AF203" s="16"/>
      <c r="AG203" s="16"/>
      <c r="AH203" s="16"/>
      <c r="AI203" s="16"/>
    </row>
    <row r="204" spans="1:35" x14ac:dyDescent="0.2">
      <c r="A204" s="5">
        <v>2021</v>
      </c>
      <c r="B204" s="2" t="s">
        <v>93</v>
      </c>
      <c r="C204" s="2" t="s">
        <v>105</v>
      </c>
      <c r="D204" s="2" t="s">
        <v>680</v>
      </c>
      <c r="E204" s="2">
        <v>0</v>
      </c>
      <c r="G204" s="2">
        <v>0</v>
      </c>
      <c r="H204" s="2">
        <v>100000</v>
      </c>
      <c r="S204" s="2"/>
      <c r="T204" s="2"/>
      <c r="U204" s="2"/>
      <c r="V204" s="2"/>
      <c r="AB204" s="7"/>
      <c r="AC204" s="7"/>
      <c r="AD204" s="7"/>
      <c r="AE204" s="7"/>
      <c r="AF204" s="16"/>
      <c r="AG204" s="16"/>
      <c r="AH204" s="16"/>
      <c r="AI204" s="16"/>
    </row>
    <row r="205" spans="1:35" x14ac:dyDescent="0.2">
      <c r="A205" s="5">
        <v>2021</v>
      </c>
      <c r="B205" s="2" t="s">
        <v>93</v>
      </c>
      <c r="C205" s="2" t="s">
        <v>737</v>
      </c>
      <c r="D205" s="2" t="s">
        <v>680</v>
      </c>
      <c r="E205" s="2">
        <v>0</v>
      </c>
      <c r="G205" s="2">
        <v>0</v>
      </c>
      <c r="H205" s="2">
        <v>0</v>
      </c>
      <c r="S205" s="2"/>
      <c r="T205" s="2"/>
      <c r="U205" s="2"/>
      <c r="V205" s="2"/>
      <c r="AB205" s="7"/>
      <c r="AC205" s="7"/>
      <c r="AD205" s="7"/>
      <c r="AE205" s="7"/>
      <c r="AF205" s="16"/>
      <c r="AG205" s="16"/>
      <c r="AH205" s="16"/>
      <c r="AI205" s="16"/>
    </row>
    <row r="206" spans="1:35" x14ac:dyDescent="0.2">
      <c r="A206" s="5">
        <v>2021</v>
      </c>
      <c r="B206" s="2" t="s">
        <v>93</v>
      </c>
      <c r="C206" s="2" t="s">
        <v>728</v>
      </c>
      <c r="D206" s="2" t="s">
        <v>678</v>
      </c>
      <c r="E206" s="2">
        <v>0</v>
      </c>
      <c r="G206" s="2">
        <v>0</v>
      </c>
      <c r="H206" s="2">
        <v>716426</v>
      </c>
      <c r="S206" s="2"/>
      <c r="T206" s="2"/>
      <c r="U206" s="2"/>
      <c r="V206" s="2"/>
      <c r="W206" s="7">
        <v>11415</v>
      </c>
      <c r="X206" s="7">
        <v>6.63</v>
      </c>
      <c r="Y206" s="7">
        <v>66.760000000000005</v>
      </c>
      <c r="AB206" s="7"/>
      <c r="AC206" s="7"/>
      <c r="AD206" s="7"/>
      <c r="AE206" s="7"/>
      <c r="AF206" s="16"/>
      <c r="AG206" s="16"/>
      <c r="AH206" s="16"/>
      <c r="AI206" s="16"/>
    </row>
    <row r="207" spans="1:35" x14ac:dyDescent="0.2">
      <c r="A207" s="5">
        <v>2021</v>
      </c>
      <c r="B207" s="2" t="s">
        <v>95</v>
      </c>
      <c r="C207" s="2" t="s">
        <v>729</v>
      </c>
      <c r="D207" s="2" t="s">
        <v>678</v>
      </c>
      <c r="E207" s="2">
        <v>0</v>
      </c>
      <c r="G207" s="2">
        <v>0</v>
      </c>
      <c r="H207" s="2">
        <v>326122</v>
      </c>
      <c r="S207" s="2"/>
      <c r="T207" s="2"/>
      <c r="U207" s="2"/>
      <c r="V207" s="2"/>
      <c r="W207" s="7">
        <v>9945</v>
      </c>
      <c r="X207" s="7">
        <v>2.66</v>
      </c>
      <c r="Y207" s="7">
        <v>68.56</v>
      </c>
      <c r="AB207" s="7"/>
      <c r="AC207" s="7"/>
      <c r="AD207" s="7"/>
      <c r="AE207" s="7"/>
      <c r="AF207" s="16"/>
      <c r="AG207" s="16"/>
      <c r="AH207" s="16"/>
      <c r="AI207" s="16"/>
    </row>
    <row r="208" spans="1:35" x14ac:dyDescent="0.2">
      <c r="A208" s="5">
        <v>2021</v>
      </c>
      <c r="B208" s="2" t="s">
        <v>95</v>
      </c>
      <c r="C208" s="2" t="s">
        <v>730</v>
      </c>
      <c r="D208" s="2" t="s">
        <v>678</v>
      </c>
      <c r="E208" s="2">
        <v>0</v>
      </c>
      <c r="F208" s="2">
        <v>1700165</v>
      </c>
      <c r="G208" s="2">
        <v>0</v>
      </c>
      <c r="H208" s="2">
        <v>716426</v>
      </c>
      <c r="S208" s="2"/>
      <c r="T208" s="2"/>
      <c r="U208" s="2"/>
      <c r="V208" s="2"/>
      <c r="W208" s="7">
        <v>10260</v>
      </c>
      <c r="X208" s="7">
        <v>3.32</v>
      </c>
      <c r="Y208" s="7">
        <v>68.45</v>
      </c>
      <c r="AB208" s="7"/>
      <c r="AC208" s="7"/>
      <c r="AD208" s="7"/>
      <c r="AE208" s="7"/>
      <c r="AF208" s="16"/>
      <c r="AG208" s="16"/>
      <c r="AH208" s="16"/>
      <c r="AI208" s="16"/>
    </row>
    <row r="209" spans="1:35" x14ac:dyDescent="0.2">
      <c r="A209" s="5">
        <v>2021</v>
      </c>
      <c r="B209" s="2" t="s">
        <v>95</v>
      </c>
      <c r="C209" s="2" t="s">
        <v>731</v>
      </c>
      <c r="D209" s="2" t="s">
        <v>678</v>
      </c>
      <c r="E209" s="2">
        <v>0</v>
      </c>
      <c r="G209" s="2">
        <v>0</v>
      </c>
      <c r="H209" s="2">
        <v>716426</v>
      </c>
      <c r="S209" s="2"/>
      <c r="T209" s="2"/>
      <c r="U209" s="2"/>
      <c r="V209" s="2"/>
      <c r="W209" s="7">
        <v>10858</v>
      </c>
      <c r="X209" s="7">
        <v>4.2699999999999996</v>
      </c>
      <c r="Y209" s="7">
        <v>63.06</v>
      </c>
      <c r="AB209" s="7"/>
      <c r="AC209" s="7"/>
      <c r="AD209" s="7"/>
      <c r="AE209" s="7"/>
      <c r="AF209" s="16"/>
      <c r="AG209" s="16"/>
      <c r="AH209" s="16"/>
      <c r="AI209" s="16"/>
    </row>
    <row r="210" spans="1:35" x14ac:dyDescent="0.2">
      <c r="A210" s="5">
        <v>2021</v>
      </c>
      <c r="B210" s="2" t="s">
        <v>95</v>
      </c>
      <c r="C210" s="2" t="s">
        <v>732</v>
      </c>
      <c r="D210" s="2" t="s">
        <v>678</v>
      </c>
      <c r="E210" s="2">
        <v>0</v>
      </c>
      <c r="G210" s="2">
        <v>0</v>
      </c>
      <c r="H210" s="2">
        <v>716426</v>
      </c>
      <c r="S210" s="2"/>
      <c r="T210" s="2"/>
      <c r="U210" s="2"/>
      <c r="V210" s="2"/>
      <c r="W210" s="7">
        <v>10309</v>
      </c>
      <c r="X210" s="7">
        <v>2.06</v>
      </c>
      <c r="Y210" s="7">
        <v>67.02</v>
      </c>
      <c r="AB210" s="7"/>
      <c r="AC210" s="7"/>
      <c r="AD210" s="7"/>
      <c r="AE210" s="7"/>
      <c r="AF210" s="16"/>
      <c r="AG210" s="16"/>
      <c r="AH210" s="16"/>
      <c r="AI210" s="16"/>
    </row>
    <row r="211" spans="1:35" x14ac:dyDescent="0.2">
      <c r="A211" s="5">
        <v>2021</v>
      </c>
      <c r="B211" s="2" t="s">
        <v>95</v>
      </c>
      <c r="C211" s="2" t="s">
        <v>733</v>
      </c>
      <c r="D211" s="2" t="s">
        <v>678</v>
      </c>
      <c r="E211" s="2">
        <v>0</v>
      </c>
      <c r="G211" s="2">
        <v>0</v>
      </c>
      <c r="H211" s="2">
        <v>716426</v>
      </c>
      <c r="S211" s="2"/>
      <c r="T211" s="2"/>
      <c r="U211" s="2"/>
      <c r="V211" s="2"/>
      <c r="W211" s="7">
        <v>11672</v>
      </c>
      <c r="X211" s="7">
        <v>2.34</v>
      </c>
      <c r="Y211" s="7">
        <v>69.180000000000007</v>
      </c>
      <c r="AB211" s="7"/>
      <c r="AC211" s="7"/>
      <c r="AD211" s="7"/>
      <c r="AE211" s="7"/>
      <c r="AF211" s="16"/>
      <c r="AG211" s="16"/>
      <c r="AH211" s="16"/>
      <c r="AI211" s="16"/>
    </row>
    <row r="212" spans="1:35" x14ac:dyDescent="0.2">
      <c r="A212" s="5">
        <v>2021</v>
      </c>
      <c r="B212" s="2" t="s">
        <v>93</v>
      </c>
      <c r="C212" s="2" t="s">
        <v>734</v>
      </c>
      <c r="D212" s="2" t="s">
        <v>678</v>
      </c>
      <c r="E212" s="2">
        <v>0</v>
      </c>
      <c r="G212" s="2">
        <v>0</v>
      </c>
      <c r="H212" s="2">
        <v>716426</v>
      </c>
      <c r="S212" s="2"/>
      <c r="T212" s="2"/>
      <c r="U212" s="2"/>
      <c r="V212" s="2"/>
      <c r="W212" s="7">
        <v>9417</v>
      </c>
      <c r="X212" s="7">
        <v>3.25</v>
      </c>
      <c r="Y212" s="7">
        <v>60.74</v>
      </c>
      <c r="AB212" s="7"/>
      <c r="AC212" s="7"/>
      <c r="AD212" s="7"/>
      <c r="AE212" s="7"/>
      <c r="AF212" s="16"/>
      <c r="AG212" s="16"/>
      <c r="AH212" s="16"/>
      <c r="AI212" s="16"/>
    </row>
    <row r="213" spans="1:35" x14ac:dyDescent="0.2">
      <c r="A213" s="5">
        <v>2021</v>
      </c>
      <c r="B213" s="2" t="s">
        <v>93</v>
      </c>
      <c r="C213" s="2" t="s">
        <v>735</v>
      </c>
      <c r="D213" s="2" t="s">
        <v>678</v>
      </c>
      <c r="E213" s="2">
        <v>0</v>
      </c>
      <c r="G213" s="2">
        <v>0</v>
      </c>
      <c r="H213" s="2">
        <v>716426</v>
      </c>
      <c r="S213" s="2"/>
      <c r="T213" s="2"/>
      <c r="U213" s="2"/>
      <c r="V213" s="2"/>
      <c r="W213" s="7">
        <v>9406</v>
      </c>
      <c r="X213" s="7">
        <v>2.25</v>
      </c>
      <c r="Y213" s="7">
        <v>66.5</v>
      </c>
      <c r="AB213" s="7"/>
      <c r="AC213" s="7"/>
      <c r="AD213" s="7"/>
      <c r="AE213" s="7"/>
      <c r="AF213" s="16"/>
      <c r="AG213" s="16"/>
      <c r="AH213" s="16"/>
      <c r="AI213" s="16"/>
    </row>
    <row r="214" spans="1:35" x14ac:dyDescent="0.2">
      <c r="A214" s="5">
        <v>2021</v>
      </c>
      <c r="B214" s="2" t="s">
        <v>93</v>
      </c>
      <c r="C214" s="2" t="s">
        <v>736</v>
      </c>
      <c r="D214" s="2" t="s">
        <v>678</v>
      </c>
      <c r="E214" s="2">
        <v>0</v>
      </c>
      <c r="G214" s="2">
        <v>0</v>
      </c>
      <c r="H214" s="2">
        <v>716426</v>
      </c>
      <c r="S214" s="2"/>
      <c r="T214" s="2"/>
      <c r="U214" s="2"/>
      <c r="V214" s="2"/>
      <c r="W214" s="7">
        <v>11807</v>
      </c>
      <c r="X214" s="7">
        <v>4.34</v>
      </c>
      <c r="Y214" s="7">
        <v>64.69</v>
      </c>
      <c r="AB214" s="7"/>
      <c r="AC214" s="7"/>
      <c r="AD214" s="7"/>
      <c r="AE214" s="7"/>
      <c r="AF214" s="16"/>
      <c r="AG214" s="16"/>
      <c r="AH214" s="16"/>
      <c r="AI214" s="16"/>
    </row>
    <row r="215" spans="1:35" x14ac:dyDescent="0.2">
      <c r="A215" s="5">
        <v>2021</v>
      </c>
      <c r="B215" s="2" t="s">
        <v>93</v>
      </c>
      <c r="C215" s="2" t="s">
        <v>104</v>
      </c>
      <c r="D215" s="2" t="s">
        <v>678</v>
      </c>
      <c r="E215" s="2">
        <v>0</v>
      </c>
      <c r="G215" s="2">
        <v>0</v>
      </c>
      <c r="H215" s="2">
        <v>716426</v>
      </c>
      <c r="S215" s="2"/>
      <c r="T215" s="2"/>
      <c r="U215" s="2"/>
      <c r="V215" s="2"/>
      <c r="W215" s="7">
        <v>11818</v>
      </c>
      <c r="X215" s="7">
        <v>6.29</v>
      </c>
      <c r="Y215" s="7">
        <v>64.91</v>
      </c>
      <c r="AB215" s="7"/>
      <c r="AC215" s="7"/>
      <c r="AD215" s="7"/>
      <c r="AE215" s="7"/>
      <c r="AF215" s="16"/>
      <c r="AG215" s="16"/>
      <c r="AH215" s="16"/>
      <c r="AI215" s="16"/>
    </row>
    <row r="216" spans="1:35" x14ac:dyDescent="0.2">
      <c r="A216" s="5">
        <v>2021</v>
      </c>
      <c r="B216" s="2" t="s">
        <v>93</v>
      </c>
      <c r="C216" s="2" t="s">
        <v>105</v>
      </c>
      <c r="D216" s="2" t="s">
        <v>678</v>
      </c>
      <c r="E216" s="2">
        <v>0</v>
      </c>
      <c r="F216" s="2">
        <v>2549248</v>
      </c>
      <c r="G216" s="2">
        <v>0</v>
      </c>
      <c r="H216" s="2">
        <v>716426</v>
      </c>
      <c r="S216" s="2"/>
      <c r="T216" s="2"/>
      <c r="U216" s="2"/>
      <c r="V216" s="2"/>
      <c r="W216" s="7">
        <v>14360</v>
      </c>
      <c r="X216" s="7">
        <v>8.2899999999999991</v>
      </c>
      <c r="Y216" s="7">
        <v>61.61</v>
      </c>
      <c r="AB216" s="7"/>
      <c r="AC216" s="7"/>
      <c r="AD216" s="7"/>
      <c r="AE216" s="7"/>
      <c r="AF216" s="16"/>
      <c r="AG216" s="16"/>
      <c r="AH216" s="16"/>
      <c r="AI216" s="16"/>
    </row>
    <row r="217" spans="1:35" x14ac:dyDescent="0.2">
      <c r="A217" s="5">
        <v>2021</v>
      </c>
      <c r="B217" s="2" t="s">
        <v>93</v>
      </c>
      <c r="C217" s="2" t="s">
        <v>737</v>
      </c>
      <c r="D217" s="2" t="s">
        <v>678</v>
      </c>
      <c r="E217" s="2">
        <v>0</v>
      </c>
      <c r="F217" s="2">
        <v>3294320</v>
      </c>
      <c r="G217" s="2">
        <v>0</v>
      </c>
      <c r="H217" s="2">
        <v>326122</v>
      </c>
      <c r="S217" s="2"/>
      <c r="T217" s="2"/>
      <c r="U217" s="2"/>
      <c r="V217" s="2"/>
      <c r="W217" s="7">
        <v>7780</v>
      </c>
      <c r="X217" s="7">
        <v>4.43</v>
      </c>
      <c r="Y217" s="7">
        <v>65.599999999999994</v>
      </c>
      <c r="AB217" s="7"/>
      <c r="AC217" s="7"/>
      <c r="AD217" s="7"/>
      <c r="AE217" s="7"/>
      <c r="AF217" s="16"/>
      <c r="AG217" s="16"/>
      <c r="AH217" s="16"/>
      <c r="AI217" s="16"/>
    </row>
    <row r="218" spans="1:35" x14ac:dyDescent="0.2">
      <c r="A218" s="5">
        <v>2021</v>
      </c>
      <c r="B218" s="2" t="s">
        <v>93</v>
      </c>
      <c r="C218" s="2" t="s">
        <v>728</v>
      </c>
      <c r="D218" s="2" t="s">
        <v>677</v>
      </c>
      <c r="E218" s="2">
        <v>0</v>
      </c>
      <c r="F218" s="2">
        <v>2220000</v>
      </c>
      <c r="G218" s="2">
        <v>0</v>
      </c>
      <c r="H218" s="2">
        <v>222000</v>
      </c>
      <c r="S218" s="2"/>
      <c r="T218" s="2"/>
      <c r="U218" s="2"/>
      <c r="V218" s="2"/>
      <c r="AB218" s="7"/>
      <c r="AC218" s="7"/>
      <c r="AD218" s="7"/>
      <c r="AE218" s="7"/>
      <c r="AF218" s="16"/>
      <c r="AG218" s="16"/>
      <c r="AH218" s="16"/>
      <c r="AI218" s="16"/>
    </row>
    <row r="219" spans="1:35" x14ac:dyDescent="0.2">
      <c r="A219" s="5">
        <v>2021</v>
      </c>
      <c r="B219" s="2" t="s">
        <v>95</v>
      </c>
      <c r="C219" s="2" t="s">
        <v>729</v>
      </c>
      <c r="D219" s="2" t="s">
        <v>677</v>
      </c>
      <c r="E219" s="2">
        <v>0</v>
      </c>
      <c r="F219" s="2">
        <v>5844214</v>
      </c>
      <c r="G219" s="2">
        <v>0</v>
      </c>
      <c r="H219" s="2">
        <v>222000</v>
      </c>
      <c r="S219" s="2"/>
      <c r="T219" s="2"/>
      <c r="U219" s="2"/>
      <c r="V219" s="2"/>
      <c r="AB219" s="7"/>
      <c r="AC219" s="7"/>
      <c r="AD219" s="7"/>
      <c r="AE219" s="7"/>
      <c r="AF219" s="16"/>
      <c r="AG219" s="16"/>
      <c r="AH219" s="16"/>
      <c r="AI219" s="16"/>
    </row>
    <row r="220" spans="1:35" x14ac:dyDescent="0.2">
      <c r="A220" s="5">
        <v>2021</v>
      </c>
      <c r="B220" s="2" t="s">
        <v>95</v>
      </c>
      <c r="C220" s="2" t="s">
        <v>730</v>
      </c>
      <c r="D220" s="2" t="s">
        <v>677</v>
      </c>
      <c r="E220" s="2">
        <v>0</v>
      </c>
      <c r="F220" s="2">
        <v>7190757</v>
      </c>
      <c r="G220" s="2">
        <v>0</v>
      </c>
      <c r="H220" s="2">
        <v>283500</v>
      </c>
      <c r="S220" s="2"/>
      <c r="T220" s="2"/>
      <c r="U220" s="2"/>
      <c r="V220" s="2"/>
      <c r="AB220" s="7"/>
      <c r="AC220" s="7"/>
      <c r="AD220" s="7"/>
      <c r="AE220" s="7"/>
      <c r="AF220" s="16"/>
      <c r="AG220" s="16"/>
      <c r="AH220" s="16"/>
      <c r="AI220" s="16"/>
    </row>
    <row r="221" spans="1:35" x14ac:dyDescent="0.2">
      <c r="A221" s="5">
        <v>2021</v>
      </c>
      <c r="B221" s="2" t="s">
        <v>95</v>
      </c>
      <c r="C221" s="2" t="s">
        <v>731</v>
      </c>
      <c r="D221" s="2" t="s">
        <v>677</v>
      </c>
      <c r="E221" s="2">
        <v>0</v>
      </c>
      <c r="F221" s="2">
        <v>13032999</v>
      </c>
      <c r="G221" s="2">
        <v>0</v>
      </c>
      <c r="H221" s="2">
        <v>355250</v>
      </c>
      <c r="S221" s="2"/>
      <c r="T221" s="2"/>
      <c r="U221" s="2"/>
      <c r="V221" s="2"/>
      <c r="AB221" s="7"/>
      <c r="AC221" s="7"/>
      <c r="AD221" s="7"/>
      <c r="AE221" s="7"/>
      <c r="AF221" s="16"/>
      <c r="AG221" s="16"/>
      <c r="AH221" s="16"/>
      <c r="AI221" s="16"/>
    </row>
    <row r="222" spans="1:35" x14ac:dyDescent="0.2">
      <c r="A222" s="5">
        <v>2021</v>
      </c>
      <c r="B222" s="2" t="s">
        <v>95</v>
      </c>
      <c r="C222" s="2" t="s">
        <v>732</v>
      </c>
      <c r="D222" s="2" t="s">
        <v>677</v>
      </c>
      <c r="E222" s="2">
        <v>0</v>
      </c>
      <c r="F222" s="2">
        <v>3043388</v>
      </c>
      <c r="G222" s="2">
        <v>0</v>
      </c>
      <c r="H222" s="2">
        <v>643750</v>
      </c>
      <c r="S222" s="2"/>
      <c r="T222" s="2"/>
      <c r="U222" s="2"/>
      <c r="V222" s="2"/>
      <c r="AB222" s="7"/>
      <c r="AC222" s="7"/>
      <c r="AD222" s="7"/>
      <c r="AE222" s="7"/>
      <c r="AF222" s="16"/>
      <c r="AG222" s="16"/>
      <c r="AH222" s="16"/>
      <c r="AI222" s="16"/>
    </row>
    <row r="223" spans="1:35" x14ac:dyDescent="0.2">
      <c r="A223" s="5">
        <v>2021</v>
      </c>
      <c r="B223" s="2" t="s">
        <v>95</v>
      </c>
      <c r="C223" s="2" t="s">
        <v>733</v>
      </c>
      <c r="D223" s="2" t="s">
        <v>677</v>
      </c>
      <c r="E223" s="2">
        <v>0</v>
      </c>
      <c r="F223" s="2">
        <v>0</v>
      </c>
      <c r="G223" s="2">
        <v>0</v>
      </c>
      <c r="H223" s="2">
        <v>263000</v>
      </c>
      <c r="S223" s="2"/>
      <c r="T223" s="2"/>
      <c r="U223" s="2"/>
      <c r="V223" s="2"/>
      <c r="AB223" s="7"/>
      <c r="AC223" s="7"/>
      <c r="AD223" s="7"/>
      <c r="AE223" s="7"/>
      <c r="AF223" s="16"/>
      <c r="AG223" s="16"/>
      <c r="AH223" s="16"/>
      <c r="AI223" s="16"/>
    </row>
    <row r="224" spans="1:35" x14ac:dyDescent="0.2">
      <c r="A224" s="5">
        <v>2021</v>
      </c>
      <c r="B224" s="2" t="s">
        <v>93</v>
      </c>
      <c r="C224" s="2" t="s">
        <v>734</v>
      </c>
      <c r="D224" s="2" t="s">
        <v>677</v>
      </c>
      <c r="E224" s="2">
        <v>0</v>
      </c>
      <c r="F224" s="2">
        <v>2806662</v>
      </c>
      <c r="G224" s="2">
        <v>0</v>
      </c>
      <c r="H224" s="2">
        <v>191250</v>
      </c>
      <c r="S224" s="2"/>
      <c r="T224" s="2"/>
      <c r="U224" s="2"/>
      <c r="V224" s="2"/>
      <c r="AB224" s="7"/>
      <c r="AC224" s="7"/>
      <c r="AD224" s="7"/>
      <c r="AE224" s="7"/>
      <c r="AF224" s="16"/>
      <c r="AG224" s="16"/>
      <c r="AH224" s="16"/>
      <c r="AI224" s="16"/>
    </row>
    <row r="225" spans="1:35" x14ac:dyDescent="0.2">
      <c r="A225" s="5">
        <v>2021</v>
      </c>
      <c r="B225" s="2" t="s">
        <v>93</v>
      </c>
      <c r="C225" s="2" t="s">
        <v>735</v>
      </c>
      <c r="D225" s="2" t="s">
        <v>677</v>
      </c>
      <c r="E225" s="2">
        <v>0</v>
      </c>
      <c r="F225" s="2">
        <v>6173216</v>
      </c>
      <c r="G225" s="2">
        <v>0</v>
      </c>
      <c r="H225" s="2">
        <v>602750</v>
      </c>
      <c r="S225" s="2"/>
      <c r="T225" s="2"/>
      <c r="U225" s="2"/>
      <c r="V225" s="2"/>
      <c r="AB225" s="7"/>
      <c r="AC225" s="7"/>
      <c r="AD225" s="7"/>
      <c r="AE225" s="7"/>
      <c r="AF225" s="16"/>
      <c r="AG225" s="16"/>
      <c r="AH225" s="16"/>
      <c r="AI225" s="16"/>
    </row>
    <row r="226" spans="1:35" x14ac:dyDescent="0.2">
      <c r="A226" s="5">
        <v>2021</v>
      </c>
      <c r="B226" s="2" t="s">
        <v>93</v>
      </c>
      <c r="C226" s="2" t="s">
        <v>736</v>
      </c>
      <c r="D226" s="2" t="s">
        <v>677</v>
      </c>
      <c r="E226" s="2">
        <v>0</v>
      </c>
      <c r="F226" s="2">
        <v>15283531</v>
      </c>
      <c r="G226" s="2">
        <v>0</v>
      </c>
      <c r="H226" s="2">
        <v>283500</v>
      </c>
      <c r="S226" s="2"/>
      <c r="T226" s="2"/>
      <c r="U226" s="2"/>
      <c r="V226" s="2"/>
      <c r="AB226" s="7"/>
      <c r="AC226" s="7"/>
      <c r="AD226" s="7"/>
      <c r="AE226" s="7"/>
      <c r="AF226" s="16"/>
      <c r="AG226" s="16"/>
      <c r="AH226" s="16"/>
      <c r="AI226" s="16"/>
    </row>
    <row r="227" spans="1:35" x14ac:dyDescent="0.2">
      <c r="A227" s="5">
        <v>2021</v>
      </c>
      <c r="B227" s="2" t="s">
        <v>93</v>
      </c>
      <c r="C227" s="2" t="s">
        <v>104</v>
      </c>
      <c r="D227" s="2" t="s">
        <v>677</v>
      </c>
      <c r="E227" s="2">
        <v>0</v>
      </c>
      <c r="F227" s="2">
        <v>0</v>
      </c>
      <c r="G227" s="2">
        <v>0</v>
      </c>
      <c r="H227" s="2">
        <v>490000</v>
      </c>
      <c r="S227" s="2"/>
      <c r="T227" s="2"/>
      <c r="U227" s="2"/>
      <c r="V227" s="2"/>
      <c r="AB227" s="7"/>
      <c r="AC227" s="7"/>
      <c r="AD227" s="7"/>
      <c r="AE227" s="7"/>
      <c r="AF227" s="16"/>
      <c r="AG227" s="16"/>
      <c r="AH227" s="16"/>
      <c r="AI227" s="16"/>
    </row>
    <row r="228" spans="1:35" x14ac:dyDescent="0.2">
      <c r="A228" s="5">
        <v>2021</v>
      </c>
      <c r="B228" s="2" t="s">
        <v>93</v>
      </c>
      <c r="C228" s="2" t="s">
        <v>105</v>
      </c>
      <c r="D228" s="2" t="s">
        <v>677</v>
      </c>
      <c r="E228" s="2">
        <v>0</v>
      </c>
      <c r="F228" s="2">
        <v>0</v>
      </c>
      <c r="G228" s="2">
        <v>0</v>
      </c>
      <c r="H228" s="2">
        <v>490000</v>
      </c>
      <c r="S228" s="2"/>
      <c r="T228" s="2"/>
      <c r="U228" s="2"/>
      <c r="V228" s="2"/>
      <c r="AB228" s="7"/>
      <c r="AC228" s="7"/>
      <c r="AD228" s="7"/>
      <c r="AE228" s="7"/>
      <c r="AF228" s="16"/>
      <c r="AG228" s="16"/>
      <c r="AH228" s="16"/>
      <c r="AI228" s="16"/>
    </row>
    <row r="229" spans="1:35" x14ac:dyDescent="0.2">
      <c r="A229" s="5">
        <v>2021</v>
      </c>
      <c r="B229" s="2" t="s">
        <v>93</v>
      </c>
      <c r="C229" s="2" t="s">
        <v>737</v>
      </c>
      <c r="D229" s="2" t="s">
        <v>677</v>
      </c>
      <c r="E229" s="2">
        <v>0</v>
      </c>
      <c r="F229" s="2">
        <v>6101602</v>
      </c>
      <c r="G229" s="2">
        <v>0</v>
      </c>
      <c r="H229" s="2">
        <v>582250</v>
      </c>
      <c r="S229" s="2"/>
      <c r="T229" s="2"/>
      <c r="U229" s="2"/>
      <c r="V229" s="2"/>
      <c r="AB229" s="7"/>
      <c r="AC229" s="7"/>
      <c r="AD229" s="7"/>
      <c r="AE229" s="7"/>
      <c r="AF229" s="16"/>
      <c r="AG229" s="16"/>
      <c r="AH229" s="16"/>
      <c r="AI229" s="16"/>
    </row>
    <row r="230" spans="1:35" x14ac:dyDescent="0.2">
      <c r="A230" s="5">
        <v>2021</v>
      </c>
      <c r="B230" s="2" t="s">
        <v>93</v>
      </c>
      <c r="C230" s="2" t="s">
        <v>728</v>
      </c>
      <c r="D230" s="2" t="s">
        <v>676</v>
      </c>
      <c r="E230" s="2">
        <v>20918158</v>
      </c>
      <c r="F230" s="2">
        <v>4813923</v>
      </c>
      <c r="G230" s="2">
        <v>0</v>
      </c>
      <c r="H230" s="2">
        <v>0</v>
      </c>
      <c r="S230" s="2"/>
      <c r="T230" s="2"/>
      <c r="U230" s="2"/>
      <c r="V230" s="2"/>
      <c r="AB230" s="7"/>
      <c r="AC230" s="7"/>
      <c r="AD230" s="7"/>
      <c r="AE230" s="7"/>
      <c r="AF230" s="16"/>
      <c r="AG230" s="16"/>
      <c r="AH230" s="16"/>
      <c r="AI230" s="16"/>
    </row>
    <row r="231" spans="1:35" x14ac:dyDescent="0.2">
      <c r="A231" s="5">
        <v>2021</v>
      </c>
      <c r="B231" s="2" t="s">
        <v>95</v>
      </c>
      <c r="C231" s="2" t="s">
        <v>729</v>
      </c>
      <c r="D231" s="2" t="s">
        <v>676</v>
      </c>
      <c r="E231" s="2">
        <v>11303605</v>
      </c>
      <c r="G231" s="2">
        <v>0</v>
      </c>
      <c r="H231" s="2">
        <v>0</v>
      </c>
      <c r="S231" s="2"/>
      <c r="T231" s="2"/>
      <c r="U231" s="2"/>
      <c r="V231" s="2"/>
      <c r="AB231" s="7"/>
      <c r="AC231" s="7"/>
      <c r="AD231" s="7"/>
      <c r="AE231" s="7"/>
      <c r="AF231" s="16"/>
      <c r="AG231" s="16"/>
      <c r="AH231" s="16"/>
      <c r="AI231" s="16"/>
    </row>
    <row r="232" spans="1:35" x14ac:dyDescent="0.2">
      <c r="A232" s="5">
        <v>2021</v>
      </c>
      <c r="B232" s="2" t="s">
        <v>95</v>
      </c>
      <c r="C232" s="2" t="s">
        <v>730</v>
      </c>
      <c r="D232" s="2" t="s">
        <v>676</v>
      </c>
      <c r="E232" s="2">
        <v>13889288</v>
      </c>
      <c r="G232" s="2">
        <v>0</v>
      </c>
      <c r="H232" s="2">
        <v>0</v>
      </c>
      <c r="S232" s="2"/>
      <c r="T232" s="2"/>
      <c r="U232" s="2"/>
      <c r="V232" s="2"/>
      <c r="AB232" s="7"/>
      <c r="AC232" s="7"/>
      <c r="AD232" s="7"/>
      <c r="AE232" s="7"/>
      <c r="AF232" s="16"/>
      <c r="AG232" s="16"/>
      <c r="AH232" s="16"/>
      <c r="AI232" s="16"/>
    </row>
    <row r="233" spans="1:35" x14ac:dyDescent="0.2">
      <c r="A233" s="5">
        <v>2021</v>
      </c>
      <c r="B233" s="2" t="s">
        <v>95</v>
      </c>
      <c r="C233" s="2" t="s">
        <v>731</v>
      </c>
      <c r="D233" s="2" t="s">
        <v>676</v>
      </c>
      <c r="E233" s="2">
        <v>17246424</v>
      </c>
      <c r="G233" s="2">
        <v>0</v>
      </c>
      <c r="H233" s="2">
        <v>0</v>
      </c>
      <c r="S233" s="2"/>
      <c r="T233" s="2"/>
      <c r="U233" s="2"/>
      <c r="V233" s="2"/>
      <c r="AB233" s="7"/>
      <c r="AC233" s="7"/>
      <c r="AD233" s="7"/>
      <c r="AE233" s="7"/>
      <c r="AF233" s="16"/>
      <c r="AG233" s="16"/>
      <c r="AH233" s="16"/>
      <c r="AI233" s="16"/>
    </row>
    <row r="234" spans="1:35" x14ac:dyDescent="0.2">
      <c r="A234" s="5">
        <v>2021</v>
      </c>
      <c r="B234" s="2" t="s">
        <v>95</v>
      </c>
      <c r="C234" s="2" t="s">
        <v>732</v>
      </c>
      <c r="D234" s="2" t="s">
        <v>676</v>
      </c>
      <c r="E234" s="2">
        <v>12044945</v>
      </c>
      <c r="G234" s="2">
        <v>0</v>
      </c>
      <c r="H234" s="2">
        <v>0</v>
      </c>
      <c r="S234" s="2"/>
      <c r="T234" s="2"/>
      <c r="U234" s="2"/>
      <c r="V234" s="2"/>
      <c r="AB234" s="7"/>
      <c r="AC234" s="7"/>
      <c r="AD234" s="7"/>
      <c r="AE234" s="7"/>
      <c r="AF234" s="16"/>
      <c r="AG234" s="16"/>
      <c r="AH234" s="16"/>
      <c r="AI234" s="16"/>
    </row>
    <row r="235" spans="1:35" x14ac:dyDescent="0.2">
      <c r="A235" s="5">
        <v>2021</v>
      </c>
      <c r="B235" s="2" t="s">
        <v>95</v>
      </c>
      <c r="C235" s="2" t="s">
        <v>733</v>
      </c>
      <c r="D235" s="2" t="s">
        <v>676</v>
      </c>
      <c r="E235" s="2">
        <v>31784001</v>
      </c>
      <c r="G235" s="2">
        <v>0</v>
      </c>
      <c r="H235" s="2">
        <v>0</v>
      </c>
      <c r="S235" s="2"/>
      <c r="T235" s="2"/>
      <c r="U235" s="2"/>
      <c r="V235" s="2"/>
      <c r="AB235" s="7"/>
      <c r="AC235" s="7"/>
      <c r="AD235" s="7"/>
      <c r="AE235" s="7"/>
      <c r="AF235" s="16"/>
      <c r="AG235" s="16"/>
      <c r="AH235" s="16"/>
      <c r="AI235" s="16"/>
    </row>
    <row r="236" spans="1:35" x14ac:dyDescent="0.2">
      <c r="A236" s="5">
        <v>2021</v>
      </c>
      <c r="B236" s="2" t="s">
        <v>93</v>
      </c>
      <c r="C236" s="2" t="s">
        <v>734</v>
      </c>
      <c r="D236" s="2" t="s">
        <v>676</v>
      </c>
      <c r="E236" s="2">
        <v>26008962</v>
      </c>
      <c r="F236" s="2">
        <v>6317222</v>
      </c>
      <c r="G236" s="2">
        <v>0</v>
      </c>
      <c r="H236" s="2">
        <v>0</v>
      </c>
      <c r="S236" s="2"/>
      <c r="T236" s="2"/>
      <c r="U236" s="2"/>
      <c r="V236" s="2"/>
      <c r="AB236" s="7"/>
      <c r="AC236" s="7"/>
      <c r="AD236" s="7"/>
      <c r="AE236" s="7"/>
      <c r="AF236" s="16"/>
      <c r="AG236" s="16"/>
      <c r="AH236" s="16"/>
      <c r="AI236" s="16"/>
    </row>
    <row r="237" spans="1:35" x14ac:dyDescent="0.2">
      <c r="A237" s="5">
        <v>2021</v>
      </c>
      <c r="B237" s="2" t="s">
        <v>93</v>
      </c>
      <c r="C237" s="2" t="s">
        <v>735</v>
      </c>
      <c r="D237" s="2" t="s">
        <v>676</v>
      </c>
      <c r="E237" s="2">
        <v>23390324</v>
      </c>
      <c r="G237" s="2">
        <v>0</v>
      </c>
      <c r="H237" s="2">
        <v>0</v>
      </c>
      <c r="S237" s="2"/>
      <c r="T237" s="2"/>
      <c r="U237" s="2"/>
      <c r="V237" s="2"/>
      <c r="AB237" s="7"/>
      <c r="AC237" s="7"/>
      <c r="AD237" s="7"/>
      <c r="AE237" s="7"/>
      <c r="AF237" s="16"/>
      <c r="AG237" s="16"/>
      <c r="AH237" s="16"/>
      <c r="AI237" s="16"/>
    </row>
    <row r="238" spans="1:35" x14ac:dyDescent="0.2">
      <c r="A238" s="5">
        <v>2021</v>
      </c>
      <c r="B238" s="2" t="s">
        <v>93</v>
      </c>
      <c r="C238" s="2" t="s">
        <v>736</v>
      </c>
      <c r="D238" s="2" t="s">
        <v>676</v>
      </c>
      <c r="E238" s="2">
        <v>50194904</v>
      </c>
      <c r="G238" s="2">
        <v>0</v>
      </c>
      <c r="H238" s="2">
        <v>0</v>
      </c>
      <c r="S238" s="2"/>
      <c r="T238" s="2"/>
      <c r="U238" s="2"/>
      <c r="V238" s="2"/>
      <c r="AB238" s="7"/>
      <c r="AC238" s="7"/>
      <c r="AD238" s="7"/>
      <c r="AE238" s="7"/>
      <c r="AF238" s="16"/>
      <c r="AG238" s="16"/>
      <c r="AH238" s="16"/>
      <c r="AI238" s="16"/>
    </row>
    <row r="239" spans="1:35" x14ac:dyDescent="0.2">
      <c r="A239" s="5">
        <v>2021</v>
      </c>
      <c r="B239" s="2" t="s">
        <v>93</v>
      </c>
      <c r="C239" s="2" t="s">
        <v>104</v>
      </c>
      <c r="D239" s="2" t="s">
        <v>676</v>
      </c>
      <c r="E239" s="2">
        <v>19336566</v>
      </c>
      <c r="F239" s="2">
        <v>4806527</v>
      </c>
      <c r="G239" s="2">
        <v>0</v>
      </c>
      <c r="H239" s="2">
        <v>0</v>
      </c>
      <c r="S239" s="2"/>
      <c r="T239" s="2"/>
      <c r="U239" s="2"/>
      <c r="V239" s="2"/>
      <c r="AB239" s="7"/>
      <c r="AC239" s="7"/>
      <c r="AD239" s="7"/>
      <c r="AE239" s="7"/>
      <c r="AF239" s="16"/>
      <c r="AG239" s="16"/>
      <c r="AH239" s="16"/>
      <c r="AI239" s="16"/>
    </row>
    <row r="240" spans="1:35" x14ac:dyDescent="0.2">
      <c r="A240" s="5">
        <v>2021</v>
      </c>
      <c r="B240" s="2" t="s">
        <v>93</v>
      </c>
      <c r="C240" s="2" t="s">
        <v>105</v>
      </c>
      <c r="D240" s="2" t="s">
        <v>676</v>
      </c>
      <c r="E240" s="2">
        <v>35785346</v>
      </c>
      <c r="G240" s="2">
        <v>0</v>
      </c>
      <c r="H240" s="2">
        <v>0</v>
      </c>
      <c r="S240" s="2"/>
      <c r="T240" s="2"/>
      <c r="U240" s="2"/>
      <c r="V240" s="2"/>
      <c r="AB240" s="7"/>
      <c r="AC240" s="7"/>
      <c r="AD240" s="7"/>
      <c r="AE240" s="7"/>
      <c r="AF240" s="16"/>
      <c r="AG240" s="16"/>
      <c r="AH240" s="16"/>
      <c r="AI240" s="16"/>
    </row>
    <row r="241" spans="1:35" x14ac:dyDescent="0.2">
      <c r="A241" s="5">
        <v>2021</v>
      </c>
      <c r="B241" s="2" t="s">
        <v>93</v>
      </c>
      <c r="C241" s="2" t="s">
        <v>737</v>
      </c>
      <c r="D241" s="2" t="s">
        <v>676</v>
      </c>
      <c r="E241" s="2">
        <v>15793583</v>
      </c>
      <c r="F241" s="2">
        <v>3795137</v>
      </c>
      <c r="G241" s="2">
        <v>0</v>
      </c>
      <c r="H241" s="2">
        <v>0</v>
      </c>
      <c r="S241" s="2"/>
      <c r="T241" s="2"/>
      <c r="U241" s="2"/>
      <c r="V241" s="2"/>
      <c r="AB241" s="7"/>
      <c r="AC241" s="7"/>
      <c r="AD241" s="7"/>
      <c r="AE241" s="7"/>
      <c r="AF241" s="16"/>
      <c r="AG241" s="16"/>
      <c r="AH241" s="16"/>
      <c r="AI241" s="16"/>
    </row>
    <row r="242" spans="1:35" x14ac:dyDescent="0.2">
      <c r="A242" s="5">
        <v>2021</v>
      </c>
      <c r="B242" s="2" t="s">
        <v>93</v>
      </c>
      <c r="C242" s="2" t="s">
        <v>728</v>
      </c>
      <c r="D242" s="2" t="s">
        <v>679</v>
      </c>
      <c r="E242" s="2">
        <v>0</v>
      </c>
      <c r="F242" s="2">
        <v>1102500</v>
      </c>
      <c r="G242" s="2">
        <v>0</v>
      </c>
      <c r="H242" s="2">
        <v>0</v>
      </c>
      <c r="S242" s="2"/>
      <c r="T242" s="2"/>
      <c r="U242" s="2"/>
      <c r="V242" s="2"/>
      <c r="AB242" s="7"/>
      <c r="AC242" s="7"/>
      <c r="AD242" s="7"/>
      <c r="AE242" s="7"/>
      <c r="AF242" s="16"/>
      <c r="AG242" s="16"/>
      <c r="AH242" s="16"/>
      <c r="AI242" s="16"/>
    </row>
    <row r="243" spans="1:35" x14ac:dyDescent="0.2">
      <c r="A243" s="5">
        <v>2021</v>
      </c>
      <c r="B243" s="2" t="s">
        <v>95</v>
      </c>
      <c r="C243" s="2" t="s">
        <v>729</v>
      </c>
      <c r="D243" s="2" t="s">
        <v>679</v>
      </c>
      <c r="E243" s="2">
        <v>0</v>
      </c>
      <c r="F243" s="2">
        <v>2014200</v>
      </c>
      <c r="G243" s="2">
        <v>0</v>
      </c>
      <c r="H243" s="2">
        <v>0</v>
      </c>
      <c r="S243" s="2"/>
      <c r="T243" s="2"/>
      <c r="U243" s="2"/>
      <c r="V243" s="2"/>
      <c r="AB243" s="7"/>
      <c r="AC243" s="7"/>
      <c r="AD243" s="7"/>
      <c r="AE243" s="7"/>
      <c r="AF243" s="16"/>
      <c r="AG243" s="16"/>
      <c r="AH243" s="16"/>
      <c r="AI243" s="16"/>
    </row>
    <row r="244" spans="1:35" x14ac:dyDescent="0.2">
      <c r="A244" s="5">
        <v>2021</v>
      </c>
      <c r="B244" s="2" t="s">
        <v>95</v>
      </c>
      <c r="C244" s="2" t="s">
        <v>730</v>
      </c>
      <c r="D244" s="2" t="s">
        <v>679</v>
      </c>
      <c r="E244" s="2">
        <v>0</v>
      </c>
      <c r="G244" s="2">
        <v>0</v>
      </c>
      <c r="H244" s="2">
        <v>0</v>
      </c>
      <c r="S244" s="2"/>
      <c r="T244" s="2"/>
      <c r="U244" s="2"/>
      <c r="V244" s="2"/>
      <c r="AB244" s="7"/>
      <c r="AC244" s="7"/>
      <c r="AD244" s="7"/>
      <c r="AE244" s="7"/>
      <c r="AF244" s="16"/>
      <c r="AG244" s="16"/>
      <c r="AH244" s="16"/>
      <c r="AI244" s="16"/>
    </row>
    <row r="245" spans="1:35" x14ac:dyDescent="0.2">
      <c r="A245" s="5">
        <v>2021</v>
      </c>
      <c r="B245" s="2" t="s">
        <v>95</v>
      </c>
      <c r="C245" s="2" t="s">
        <v>731</v>
      </c>
      <c r="D245" s="2" t="s">
        <v>679</v>
      </c>
      <c r="E245" s="2">
        <v>0</v>
      </c>
      <c r="F245" s="2">
        <v>1425000</v>
      </c>
      <c r="G245" s="2">
        <v>0</v>
      </c>
      <c r="H245" s="2">
        <v>0</v>
      </c>
      <c r="S245" s="2"/>
      <c r="T245" s="2"/>
      <c r="U245" s="2"/>
      <c r="V245" s="2"/>
      <c r="AB245" s="7"/>
      <c r="AC245" s="7"/>
      <c r="AD245" s="7"/>
      <c r="AE245" s="7"/>
      <c r="AF245" s="16"/>
      <c r="AG245" s="16"/>
      <c r="AH245" s="16"/>
      <c r="AI245" s="16"/>
    </row>
    <row r="246" spans="1:35" x14ac:dyDescent="0.2">
      <c r="A246" s="5">
        <v>2021</v>
      </c>
      <c r="B246" s="2" t="s">
        <v>95</v>
      </c>
      <c r="C246" s="2" t="s">
        <v>732</v>
      </c>
      <c r="D246" s="2" t="s">
        <v>679</v>
      </c>
      <c r="E246" s="2">
        <v>0</v>
      </c>
      <c r="F246" s="2">
        <v>1177000</v>
      </c>
      <c r="G246" s="2">
        <v>0</v>
      </c>
      <c r="H246" s="2">
        <v>0</v>
      </c>
      <c r="S246" s="2"/>
      <c r="T246" s="2"/>
      <c r="U246" s="2"/>
      <c r="V246" s="2"/>
      <c r="AB246" s="7"/>
      <c r="AC246" s="7"/>
      <c r="AD246" s="7"/>
      <c r="AE246" s="7"/>
      <c r="AF246" s="16"/>
      <c r="AG246" s="16"/>
      <c r="AH246" s="16"/>
      <c r="AI246" s="16"/>
    </row>
    <row r="247" spans="1:35" x14ac:dyDescent="0.2">
      <c r="A247" s="5">
        <v>2021</v>
      </c>
      <c r="B247" s="2" t="s">
        <v>95</v>
      </c>
      <c r="C247" s="2" t="s">
        <v>733</v>
      </c>
      <c r="D247" s="2" t="s">
        <v>679</v>
      </c>
      <c r="E247" s="2">
        <v>0</v>
      </c>
      <c r="F247" s="2">
        <v>1045035</v>
      </c>
      <c r="G247" s="2">
        <v>0</v>
      </c>
      <c r="H247" s="2">
        <v>0</v>
      </c>
      <c r="S247" s="2"/>
      <c r="T247" s="2"/>
      <c r="U247" s="2"/>
      <c r="V247" s="2"/>
      <c r="AB247" s="7"/>
      <c r="AC247" s="7"/>
      <c r="AD247" s="7"/>
      <c r="AE247" s="7"/>
      <c r="AF247" s="16"/>
      <c r="AG247" s="16"/>
      <c r="AH247" s="16"/>
      <c r="AI247" s="16"/>
    </row>
    <row r="248" spans="1:35" x14ac:dyDescent="0.2">
      <c r="A248" s="5">
        <v>2021</v>
      </c>
      <c r="B248" s="2" t="s">
        <v>93</v>
      </c>
      <c r="C248" s="2" t="s">
        <v>734</v>
      </c>
      <c r="D248" s="2" t="s">
        <v>679</v>
      </c>
      <c r="E248" s="2">
        <v>0</v>
      </c>
      <c r="F248" s="2">
        <v>1167512</v>
      </c>
      <c r="G248" s="2">
        <v>0</v>
      </c>
      <c r="H248" s="2">
        <v>0</v>
      </c>
      <c r="S248" s="2"/>
      <c r="T248" s="2"/>
      <c r="U248" s="2"/>
      <c r="V248" s="2"/>
      <c r="AB248" s="7"/>
      <c r="AC248" s="7"/>
      <c r="AD248" s="7"/>
      <c r="AE248" s="7"/>
      <c r="AF248" s="16"/>
      <c r="AG248" s="16"/>
      <c r="AH248" s="16"/>
      <c r="AI248" s="16"/>
    </row>
    <row r="249" spans="1:35" x14ac:dyDescent="0.2">
      <c r="A249" s="5">
        <v>2021</v>
      </c>
      <c r="B249" s="2" t="s">
        <v>93</v>
      </c>
      <c r="C249" s="2" t="s">
        <v>735</v>
      </c>
      <c r="D249" s="2" t="s">
        <v>679</v>
      </c>
      <c r="E249" s="2">
        <v>0</v>
      </c>
      <c r="F249" s="2">
        <v>1607500</v>
      </c>
      <c r="G249" s="2">
        <v>0</v>
      </c>
      <c r="H249" s="2">
        <v>0</v>
      </c>
      <c r="S249" s="2"/>
      <c r="T249" s="2"/>
      <c r="U249" s="2"/>
      <c r="V249" s="2"/>
      <c r="AB249" s="7"/>
      <c r="AC249" s="7"/>
      <c r="AD249" s="7"/>
      <c r="AE249" s="7"/>
      <c r="AF249" s="16"/>
      <c r="AG249" s="16"/>
      <c r="AH249" s="16"/>
      <c r="AI249" s="16"/>
    </row>
    <row r="250" spans="1:35" x14ac:dyDescent="0.2">
      <c r="A250" s="5">
        <v>2021</v>
      </c>
      <c r="B250" s="2" t="s">
        <v>93</v>
      </c>
      <c r="C250" s="2" t="s">
        <v>736</v>
      </c>
      <c r="D250" s="2" t="s">
        <v>679</v>
      </c>
      <c r="E250" s="2">
        <v>0</v>
      </c>
      <c r="F250" s="2">
        <v>1423400</v>
      </c>
      <c r="G250" s="2">
        <v>0</v>
      </c>
      <c r="H250" s="2">
        <v>0</v>
      </c>
      <c r="S250" s="2"/>
      <c r="T250" s="2"/>
      <c r="U250" s="2"/>
      <c r="V250" s="2"/>
      <c r="AB250" s="7"/>
      <c r="AC250" s="7"/>
      <c r="AD250" s="7"/>
      <c r="AE250" s="7"/>
      <c r="AF250" s="16"/>
      <c r="AG250" s="16"/>
      <c r="AH250" s="16"/>
      <c r="AI250" s="16"/>
    </row>
    <row r="251" spans="1:35" x14ac:dyDescent="0.2">
      <c r="A251" s="5">
        <v>2021</v>
      </c>
      <c r="B251" s="2" t="s">
        <v>93</v>
      </c>
      <c r="C251" s="2" t="s">
        <v>104</v>
      </c>
      <c r="D251" s="2" t="s">
        <v>679</v>
      </c>
      <c r="E251" s="2">
        <v>0</v>
      </c>
      <c r="F251" s="2">
        <v>740000</v>
      </c>
      <c r="G251" s="2">
        <v>0</v>
      </c>
      <c r="H251" s="2">
        <v>0</v>
      </c>
      <c r="S251" s="2"/>
      <c r="T251" s="2"/>
      <c r="U251" s="2"/>
      <c r="V251" s="2"/>
      <c r="AB251" s="7"/>
      <c r="AC251" s="7"/>
      <c r="AD251" s="7"/>
      <c r="AE251" s="7"/>
      <c r="AF251" s="16"/>
      <c r="AG251" s="16"/>
      <c r="AH251" s="16"/>
      <c r="AI251" s="16"/>
    </row>
    <row r="252" spans="1:35" x14ac:dyDescent="0.2">
      <c r="A252" s="5">
        <v>2021</v>
      </c>
      <c r="B252" s="2" t="s">
        <v>93</v>
      </c>
      <c r="C252" s="2" t="s">
        <v>105</v>
      </c>
      <c r="D252" s="2" t="s">
        <v>679</v>
      </c>
      <c r="E252" s="2">
        <v>0</v>
      </c>
      <c r="F252" s="2">
        <v>778000</v>
      </c>
      <c r="G252" s="2">
        <v>0</v>
      </c>
      <c r="H252" s="2">
        <v>0</v>
      </c>
      <c r="S252" s="2"/>
      <c r="T252" s="2"/>
      <c r="U252" s="2"/>
      <c r="V252" s="2"/>
      <c r="AB252" s="7"/>
      <c r="AC252" s="7"/>
      <c r="AD252" s="7"/>
      <c r="AE252" s="7"/>
      <c r="AF252" s="16"/>
      <c r="AG252" s="16"/>
      <c r="AH252" s="16"/>
      <c r="AI252" s="16"/>
    </row>
    <row r="253" spans="1:35" x14ac:dyDescent="0.2">
      <c r="A253" s="5">
        <v>2021</v>
      </c>
      <c r="B253" s="2" t="s">
        <v>93</v>
      </c>
      <c r="C253" s="2" t="s">
        <v>737</v>
      </c>
      <c r="D253" s="2" t="s">
        <v>679</v>
      </c>
      <c r="E253" s="2">
        <v>0</v>
      </c>
      <c r="F253" s="2">
        <v>1425000</v>
      </c>
      <c r="G253" s="2">
        <v>0</v>
      </c>
      <c r="H253" s="2">
        <v>0</v>
      </c>
      <c r="S253" s="2"/>
      <c r="T253" s="2"/>
      <c r="U253" s="2"/>
      <c r="V253" s="2"/>
      <c r="AB253" s="7"/>
      <c r="AC253" s="7"/>
      <c r="AD253" s="7"/>
      <c r="AE253" s="7"/>
      <c r="AF253" s="16"/>
      <c r="AG253" s="16"/>
      <c r="AH253" s="16"/>
      <c r="AI253" s="16"/>
    </row>
    <row r="254" spans="1:35" x14ac:dyDescent="0.2">
      <c r="A254" s="5">
        <v>2021</v>
      </c>
      <c r="B254" s="2" t="s">
        <v>93</v>
      </c>
      <c r="C254" s="2" t="s">
        <v>728</v>
      </c>
      <c r="D254" s="2" t="s">
        <v>681</v>
      </c>
      <c r="E254" s="2">
        <v>0</v>
      </c>
      <c r="F254" s="2">
        <v>9277334</v>
      </c>
      <c r="G254" s="2">
        <v>0</v>
      </c>
      <c r="H254" s="2">
        <v>0</v>
      </c>
      <c r="S254" s="2"/>
      <c r="T254" s="2"/>
      <c r="U254" s="2"/>
      <c r="V254" s="2"/>
      <c r="AB254" s="7"/>
      <c r="AC254" s="7"/>
      <c r="AD254" s="7"/>
      <c r="AE254" s="7"/>
      <c r="AF254" s="16"/>
      <c r="AG254" s="16"/>
      <c r="AH254" s="16"/>
      <c r="AI254" s="16"/>
    </row>
    <row r="255" spans="1:35" x14ac:dyDescent="0.2">
      <c r="A255" s="5">
        <v>2021</v>
      </c>
      <c r="B255" s="2" t="s">
        <v>95</v>
      </c>
      <c r="C255" s="2" t="s">
        <v>729</v>
      </c>
      <c r="D255" s="2" t="s">
        <v>681</v>
      </c>
      <c r="E255" s="2">
        <v>0</v>
      </c>
      <c r="F255" s="2">
        <v>4691809</v>
      </c>
      <c r="G255" s="2">
        <v>0</v>
      </c>
      <c r="H255" s="2">
        <v>0</v>
      </c>
      <c r="S255" s="2"/>
      <c r="T255" s="2"/>
      <c r="U255" s="2"/>
      <c r="V255" s="2"/>
      <c r="AB255" s="7"/>
      <c r="AC255" s="7"/>
      <c r="AD255" s="7"/>
      <c r="AE255" s="7"/>
      <c r="AF255" s="16"/>
      <c r="AG255" s="16"/>
      <c r="AH255" s="16"/>
      <c r="AI255" s="16"/>
    </row>
    <row r="256" spans="1:35" x14ac:dyDescent="0.2">
      <c r="A256" s="5">
        <v>2021</v>
      </c>
      <c r="B256" s="2" t="s">
        <v>95</v>
      </c>
      <c r="C256" s="2" t="s">
        <v>730</v>
      </c>
      <c r="D256" s="2" t="s">
        <v>681</v>
      </c>
      <c r="E256" s="2">
        <v>0</v>
      </c>
      <c r="F256" s="2">
        <v>2287405</v>
      </c>
      <c r="G256" s="2">
        <v>0</v>
      </c>
      <c r="H256" s="2">
        <v>0</v>
      </c>
      <c r="S256" s="2"/>
      <c r="T256" s="2"/>
      <c r="U256" s="2"/>
      <c r="V256" s="2"/>
      <c r="AB256" s="7"/>
      <c r="AC256" s="7"/>
      <c r="AD256" s="7"/>
      <c r="AE256" s="7"/>
      <c r="AF256" s="16"/>
      <c r="AG256" s="16"/>
      <c r="AH256" s="16"/>
      <c r="AI256" s="16"/>
    </row>
    <row r="257" spans="1:35" x14ac:dyDescent="0.2">
      <c r="A257" s="5">
        <v>2021</v>
      </c>
      <c r="B257" s="2" t="s">
        <v>95</v>
      </c>
      <c r="C257" s="2" t="s">
        <v>731</v>
      </c>
      <c r="D257" s="2" t="s">
        <v>681</v>
      </c>
      <c r="E257" s="2">
        <v>0</v>
      </c>
      <c r="F257" s="2">
        <v>13955991</v>
      </c>
      <c r="G257" s="2">
        <v>0</v>
      </c>
      <c r="H257" s="2">
        <v>0</v>
      </c>
      <c r="S257" s="2"/>
      <c r="T257" s="2"/>
      <c r="U257" s="2"/>
      <c r="V257" s="2"/>
      <c r="AB257" s="7"/>
      <c r="AC257" s="7"/>
      <c r="AD257" s="7"/>
      <c r="AE257" s="7"/>
      <c r="AF257" s="16"/>
      <c r="AG257" s="16"/>
      <c r="AH257" s="16"/>
      <c r="AI257" s="16"/>
    </row>
    <row r="258" spans="1:35" x14ac:dyDescent="0.2">
      <c r="A258" s="5">
        <v>2021</v>
      </c>
      <c r="B258" s="2" t="s">
        <v>95</v>
      </c>
      <c r="C258" s="2" t="s">
        <v>732</v>
      </c>
      <c r="D258" s="2" t="s">
        <v>681</v>
      </c>
      <c r="E258" s="2">
        <v>0</v>
      </c>
      <c r="F258" s="2">
        <v>6744425</v>
      </c>
      <c r="G258" s="2">
        <v>0</v>
      </c>
      <c r="H258" s="2">
        <v>0</v>
      </c>
      <c r="S258" s="2"/>
      <c r="T258" s="2"/>
      <c r="U258" s="2"/>
      <c r="V258" s="2"/>
      <c r="AB258" s="7"/>
      <c r="AC258" s="7"/>
      <c r="AD258" s="7"/>
      <c r="AE258" s="7"/>
      <c r="AF258" s="16"/>
      <c r="AG258" s="16"/>
      <c r="AH258" s="16"/>
      <c r="AI258" s="16"/>
    </row>
    <row r="259" spans="1:35" x14ac:dyDescent="0.2">
      <c r="A259" s="5">
        <v>2021</v>
      </c>
      <c r="B259" s="2" t="s">
        <v>95</v>
      </c>
      <c r="C259" s="2" t="s">
        <v>733</v>
      </c>
      <c r="D259" s="2" t="s">
        <v>681</v>
      </c>
      <c r="E259" s="2">
        <v>0</v>
      </c>
      <c r="F259" s="2">
        <v>10782560</v>
      </c>
      <c r="G259" s="2">
        <v>0</v>
      </c>
      <c r="H259" s="2">
        <v>0</v>
      </c>
      <c r="S259" s="2"/>
      <c r="T259" s="2"/>
      <c r="U259" s="2"/>
      <c r="V259" s="2"/>
      <c r="AB259" s="7"/>
      <c r="AC259" s="7"/>
      <c r="AD259" s="7"/>
      <c r="AE259" s="7"/>
      <c r="AF259" s="16"/>
      <c r="AG259" s="16"/>
      <c r="AH259" s="16"/>
      <c r="AI259" s="16"/>
    </row>
    <row r="260" spans="1:35" x14ac:dyDescent="0.2">
      <c r="A260" s="5">
        <v>2021</v>
      </c>
      <c r="B260" s="2" t="s">
        <v>93</v>
      </c>
      <c r="C260" s="2" t="s">
        <v>734</v>
      </c>
      <c r="D260" s="2" t="s">
        <v>681</v>
      </c>
      <c r="E260" s="2">
        <v>0</v>
      </c>
      <c r="F260" s="2">
        <v>39324214</v>
      </c>
      <c r="G260" s="2">
        <v>0</v>
      </c>
      <c r="H260" s="2">
        <v>0</v>
      </c>
      <c r="S260" s="2"/>
      <c r="T260" s="2"/>
      <c r="U260" s="2"/>
      <c r="V260" s="2"/>
      <c r="AB260" s="7"/>
      <c r="AC260" s="7"/>
      <c r="AD260" s="7"/>
      <c r="AE260" s="7"/>
      <c r="AF260" s="16"/>
      <c r="AG260" s="16"/>
      <c r="AH260" s="16"/>
      <c r="AI260" s="16"/>
    </row>
    <row r="261" spans="1:35" x14ac:dyDescent="0.2">
      <c r="A261" s="5">
        <v>2021</v>
      </c>
      <c r="B261" s="2" t="s">
        <v>93</v>
      </c>
      <c r="C261" s="2" t="s">
        <v>735</v>
      </c>
      <c r="D261" s="2" t="s">
        <v>681</v>
      </c>
      <c r="E261" s="2">
        <v>0</v>
      </c>
      <c r="F261" s="2">
        <v>20381614</v>
      </c>
      <c r="G261" s="2">
        <v>0</v>
      </c>
      <c r="H261" s="2">
        <v>0</v>
      </c>
      <c r="S261" s="2"/>
      <c r="T261" s="2"/>
      <c r="U261" s="2"/>
      <c r="V261" s="2"/>
      <c r="AB261" s="7"/>
      <c r="AC261" s="7"/>
      <c r="AD261" s="7"/>
      <c r="AE261" s="7"/>
      <c r="AF261" s="16"/>
      <c r="AG261" s="16"/>
      <c r="AH261" s="16"/>
      <c r="AI261" s="16"/>
    </row>
    <row r="262" spans="1:35" x14ac:dyDescent="0.2">
      <c r="A262" s="5">
        <v>2021</v>
      </c>
      <c r="B262" s="2" t="s">
        <v>93</v>
      </c>
      <c r="C262" s="2" t="s">
        <v>736</v>
      </c>
      <c r="D262" s="2" t="s">
        <v>681</v>
      </c>
      <c r="E262" s="2">
        <v>0</v>
      </c>
      <c r="F262" s="2">
        <v>11101188</v>
      </c>
      <c r="G262" s="2">
        <v>0</v>
      </c>
      <c r="H262" s="2">
        <v>0</v>
      </c>
      <c r="S262" s="2"/>
      <c r="T262" s="2"/>
      <c r="U262" s="2"/>
      <c r="V262" s="2"/>
      <c r="AB262" s="7"/>
      <c r="AC262" s="7"/>
      <c r="AD262" s="7"/>
      <c r="AE262" s="7"/>
      <c r="AF262" s="16"/>
      <c r="AG262" s="16"/>
      <c r="AH262" s="16"/>
      <c r="AI262" s="16"/>
    </row>
    <row r="263" spans="1:35" x14ac:dyDescent="0.2">
      <c r="A263" s="5">
        <v>2021</v>
      </c>
      <c r="B263" s="2" t="s">
        <v>93</v>
      </c>
      <c r="C263" s="2" t="s">
        <v>104</v>
      </c>
      <c r="D263" s="2" t="s">
        <v>681</v>
      </c>
      <c r="E263" s="2">
        <v>0</v>
      </c>
      <c r="F263" s="2">
        <v>8409546</v>
      </c>
      <c r="G263" s="2">
        <v>0</v>
      </c>
      <c r="H263" s="2">
        <v>0</v>
      </c>
      <c r="S263" s="2"/>
      <c r="T263" s="2"/>
      <c r="U263" s="2"/>
      <c r="V263" s="2"/>
      <c r="AB263" s="7"/>
      <c r="AC263" s="7"/>
      <c r="AD263" s="7"/>
      <c r="AE263" s="7"/>
      <c r="AF263" s="16"/>
      <c r="AG263" s="16"/>
      <c r="AH263" s="16"/>
      <c r="AI263" s="16"/>
    </row>
    <row r="264" spans="1:35" x14ac:dyDescent="0.2">
      <c r="A264" s="5">
        <v>2021</v>
      </c>
      <c r="B264" s="2" t="s">
        <v>93</v>
      </c>
      <c r="C264" s="2" t="s">
        <v>105</v>
      </c>
      <c r="D264" s="2" t="s">
        <v>681</v>
      </c>
      <c r="E264" s="2">
        <v>0</v>
      </c>
      <c r="F264" s="2">
        <v>4926077</v>
      </c>
      <c r="G264" s="2">
        <v>0</v>
      </c>
      <c r="H264" s="2">
        <v>0</v>
      </c>
      <c r="S264" s="2"/>
      <c r="T264" s="2"/>
      <c r="U264" s="2"/>
      <c r="V264" s="2"/>
      <c r="AB264" s="7"/>
      <c r="AC264" s="7"/>
      <c r="AD264" s="7"/>
      <c r="AE264" s="7"/>
      <c r="AF264" s="16"/>
      <c r="AG264" s="16"/>
      <c r="AH264" s="16"/>
      <c r="AI264" s="16"/>
    </row>
    <row r="265" spans="1:35" x14ac:dyDescent="0.2">
      <c r="A265" s="5">
        <v>2021</v>
      </c>
      <c r="B265" s="2" t="s">
        <v>93</v>
      </c>
      <c r="C265" s="2" t="s">
        <v>737</v>
      </c>
      <c r="D265" s="2" t="s">
        <v>681</v>
      </c>
      <c r="E265" s="2">
        <v>0</v>
      </c>
      <c r="F265" s="2">
        <v>15982112</v>
      </c>
      <c r="G265" s="2">
        <v>0</v>
      </c>
      <c r="H265" s="2">
        <v>0</v>
      </c>
      <c r="S265" s="2"/>
      <c r="T265" s="2"/>
      <c r="U265" s="2"/>
      <c r="V265" s="2"/>
      <c r="AB265" s="7"/>
      <c r="AC265" s="7"/>
      <c r="AD265" s="7"/>
      <c r="AE265" s="7"/>
      <c r="AF265" s="16"/>
      <c r="AG265" s="16"/>
      <c r="AH265" s="16"/>
      <c r="AI265" s="16"/>
    </row>
    <row r="266" spans="1:35" x14ac:dyDescent="0.2">
      <c r="A266" s="5">
        <v>2021</v>
      </c>
      <c r="B266" s="2" t="s">
        <v>93</v>
      </c>
      <c r="C266" s="2" t="s">
        <v>728</v>
      </c>
      <c r="D266" s="2" t="s">
        <v>693</v>
      </c>
      <c r="S266" s="2"/>
      <c r="T266" s="2"/>
      <c r="U266" s="2"/>
      <c r="V266" s="2"/>
      <c r="Z266" s="7">
        <v>37.659999999999997</v>
      </c>
      <c r="AA266" s="7">
        <v>6.64</v>
      </c>
      <c r="AB266" s="7"/>
      <c r="AC266" s="7"/>
      <c r="AD266" s="7"/>
      <c r="AE266" s="7"/>
      <c r="AF266" s="16"/>
      <c r="AG266" s="16"/>
      <c r="AH266" s="16"/>
      <c r="AI266" s="16"/>
    </row>
    <row r="267" spans="1:35" x14ac:dyDescent="0.2">
      <c r="A267" s="5">
        <v>2021</v>
      </c>
      <c r="B267" s="2" t="s">
        <v>95</v>
      </c>
      <c r="C267" s="2" t="s">
        <v>729</v>
      </c>
      <c r="D267" s="2" t="s">
        <v>693</v>
      </c>
      <c r="S267" s="2"/>
      <c r="T267" s="2"/>
      <c r="U267" s="2"/>
      <c r="V267" s="2"/>
      <c r="Z267" s="7">
        <v>44.61</v>
      </c>
      <c r="AA267" s="7">
        <v>6.18</v>
      </c>
      <c r="AB267" s="7"/>
      <c r="AC267" s="7"/>
      <c r="AD267" s="7"/>
      <c r="AE267" s="7"/>
      <c r="AF267" s="16"/>
      <c r="AG267" s="16"/>
      <c r="AH267" s="16"/>
      <c r="AI267" s="16"/>
    </row>
    <row r="268" spans="1:35" x14ac:dyDescent="0.2">
      <c r="A268" s="5">
        <v>2021</v>
      </c>
      <c r="B268" s="2" t="s">
        <v>95</v>
      </c>
      <c r="C268" s="2" t="s">
        <v>730</v>
      </c>
      <c r="D268" s="2" t="s">
        <v>693</v>
      </c>
      <c r="S268" s="2"/>
      <c r="T268" s="2"/>
      <c r="U268" s="2"/>
      <c r="V268" s="2"/>
      <c r="Z268" s="7">
        <v>27.35</v>
      </c>
      <c r="AA268" s="7">
        <v>6.18</v>
      </c>
      <c r="AB268" s="7"/>
      <c r="AC268" s="7"/>
      <c r="AD268" s="7"/>
      <c r="AE268" s="7"/>
      <c r="AF268" s="16"/>
      <c r="AG268" s="16"/>
      <c r="AH268" s="16"/>
      <c r="AI268" s="16"/>
    </row>
    <row r="269" spans="1:35" x14ac:dyDescent="0.2">
      <c r="A269" s="5">
        <v>2021</v>
      </c>
      <c r="B269" s="2" t="s">
        <v>95</v>
      </c>
      <c r="C269" s="2" t="s">
        <v>731</v>
      </c>
      <c r="D269" s="2" t="s">
        <v>693</v>
      </c>
      <c r="S269" s="2"/>
      <c r="T269" s="2"/>
      <c r="U269" s="2"/>
      <c r="V269" s="2"/>
      <c r="Z269" s="7">
        <v>68.739999999999995</v>
      </c>
      <c r="AA269" s="7">
        <v>7.82</v>
      </c>
      <c r="AB269" s="7"/>
      <c r="AC269" s="7"/>
      <c r="AD269" s="7"/>
      <c r="AE269" s="7"/>
      <c r="AF269" s="16"/>
      <c r="AG269" s="16"/>
      <c r="AH269" s="16"/>
      <c r="AI269" s="16"/>
    </row>
    <row r="270" spans="1:35" x14ac:dyDescent="0.2">
      <c r="A270" s="5">
        <v>2021</v>
      </c>
      <c r="B270" s="2" t="s">
        <v>95</v>
      </c>
      <c r="C270" s="2" t="s">
        <v>732</v>
      </c>
      <c r="D270" s="2" t="s">
        <v>693</v>
      </c>
      <c r="S270" s="2"/>
      <c r="T270" s="2"/>
      <c r="U270" s="2"/>
      <c r="V270" s="2"/>
      <c r="Z270" s="7">
        <v>28.9</v>
      </c>
      <c r="AA270" s="7">
        <v>8.9700000000000006</v>
      </c>
      <c r="AB270" s="7"/>
      <c r="AC270" s="7"/>
      <c r="AD270" s="7"/>
      <c r="AE270" s="7"/>
      <c r="AF270" s="16"/>
      <c r="AG270" s="16"/>
      <c r="AH270" s="16"/>
      <c r="AI270" s="16"/>
    </row>
    <row r="271" spans="1:35" x14ac:dyDescent="0.2">
      <c r="A271" s="5">
        <v>2021</v>
      </c>
      <c r="B271" s="2" t="s">
        <v>95</v>
      </c>
      <c r="C271" s="2" t="s">
        <v>733</v>
      </c>
      <c r="D271" s="2" t="s">
        <v>693</v>
      </c>
      <c r="S271" s="2"/>
      <c r="T271" s="2"/>
      <c r="U271" s="2"/>
      <c r="V271" s="2"/>
      <c r="Z271" s="7">
        <v>49.3</v>
      </c>
      <c r="AA271" s="7">
        <v>9.6300000000000008</v>
      </c>
      <c r="AB271" s="7"/>
      <c r="AC271" s="7"/>
      <c r="AD271" s="7"/>
      <c r="AE271" s="7"/>
      <c r="AF271" s="16"/>
      <c r="AG271" s="16"/>
      <c r="AH271" s="16"/>
      <c r="AI271" s="16"/>
    </row>
    <row r="272" spans="1:35" x14ac:dyDescent="0.2">
      <c r="A272" s="5">
        <v>2021</v>
      </c>
      <c r="B272" s="2" t="s">
        <v>93</v>
      </c>
      <c r="C272" s="2" t="s">
        <v>734</v>
      </c>
      <c r="D272" s="2" t="s">
        <v>693</v>
      </c>
      <c r="S272" s="2"/>
      <c r="T272" s="2"/>
      <c r="U272" s="2"/>
      <c r="V272" s="2"/>
      <c r="Z272" s="7">
        <v>51.97</v>
      </c>
      <c r="AA272" s="7">
        <v>7.18</v>
      </c>
      <c r="AB272" s="7"/>
      <c r="AC272" s="7"/>
      <c r="AD272" s="7"/>
      <c r="AE272" s="7"/>
      <c r="AF272" s="16"/>
      <c r="AG272" s="16"/>
      <c r="AH272" s="16"/>
      <c r="AI272" s="16"/>
    </row>
    <row r="273" spans="1:35" x14ac:dyDescent="0.2">
      <c r="A273" s="5">
        <v>2021</v>
      </c>
      <c r="B273" s="2" t="s">
        <v>93</v>
      </c>
      <c r="C273" s="2" t="s">
        <v>735</v>
      </c>
      <c r="D273" s="2" t="s">
        <v>693</v>
      </c>
      <c r="S273" s="2"/>
      <c r="T273" s="2"/>
      <c r="U273" s="2"/>
      <c r="V273" s="2"/>
      <c r="Z273" s="7">
        <v>74.73</v>
      </c>
      <c r="AA273" s="7">
        <v>10.4</v>
      </c>
      <c r="AB273" s="7"/>
      <c r="AC273" s="7"/>
      <c r="AD273" s="7"/>
      <c r="AE273" s="7"/>
      <c r="AF273" s="16"/>
      <c r="AG273" s="16"/>
      <c r="AH273" s="16"/>
      <c r="AI273" s="16"/>
    </row>
    <row r="274" spans="1:35" x14ac:dyDescent="0.2">
      <c r="A274" s="5">
        <v>2021</v>
      </c>
      <c r="B274" s="2" t="s">
        <v>93</v>
      </c>
      <c r="C274" s="2" t="s">
        <v>736</v>
      </c>
      <c r="D274" s="2" t="s">
        <v>693</v>
      </c>
      <c r="S274" s="2"/>
      <c r="T274" s="2"/>
      <c r="U274" s="2"/>
      <c r="V274" s="2"/>
      <c r="Z274" s="7">
        <v>25.77</v>
      </c>
      <c r="AA274" s="7">
        <v>5.18</v>
      </c>
      <c r="AB274" s="7"/>
      <c r="AC274" s="7"/>
      <c r="AD274" s="7"/>
      <c r="AE274" s="7"/>
      <c r="AF274" s="16"/>
      <c r="AG274" s="16"/>
      <c r="AH274" s="16"/>
      <c r="AI274" s="16"/>
    </row>
    <row r="275" spans="1:35" x14ac:dyDescent="0.2">
      <c r="A275" s="5">
        <v>2021</v>
      </c>
      <c r="B275" s="2" t="s">
        <v>93</v>
      </c>
      <c r="C275" s="2" t="s">
        <v>104</v>
      </c>
      <c r="D275" s="2" t="s">
        <v>693</v>
      </c>
      <c r="S275" s="2"/>
      <c r="T275" s="2"/>
      <c r="U275" s="2"/>
      <c r="V275" s="2"/>
      <c r="Z275" s="7">
        <v>10.57</v>
      </c>
      <c r="AA275" s="7">
        <v>3.42</v>
      </c>
      <c r="AB275" s="7"/>
      <c r="AC275" s="7"/>
      <c r="AD275" s="7"/>
      <c r="AE275" s="7"/>
      <c r="AF275" s="16"/>
      <c r="AG275" s="16"/>
      <c r="AH275" s="16"/>
      <c r="AI275" s="16"/>
    </row>
    <row r="276" spans="1:35" x14ac:dyDescent="0.2">
      <c r="A276" s="5">
        <v>2021</v>
      </c>
      <c r="B276" s="2" t="s">
        <v>93</v>
      </c>
      <c r="C276" s="2" t="s">
        <v>105</v>
      </c>
      <c r="D276" s="2" t="s">
        <v>693</v>
      </c>
      <c r="S276" s="2"/>
      <c r="T276" s="2"/>
      <c r="U276" s="2"/>
      <c r="V276" s="2"/>
      <c r="Z276" s="7">
        <v>32.729999999999997</v>
      </c>
      <c r="AA276" s="7">
        <v>2.83</v>
      </c>
      <c r="AB276" s="7"/>
      <c r="AC276" s="7"/>
      <c r="AD276" s="7"/>
      <c r="AE276" s="7"/>
      <c r="AF276" s="16"/>
      <c r="AG276" s="16"/>
      <c r="AH276" s="16"/>
      <c r="AI276" s="16"/>
    </row>
    <row r="277" spans="1:35" x14ac:dyDescent="0.2">
      <c r="A277" s="5">
        <v>2021</v>
      </c>
      <c r="B277" s="2" t="s">
        <v>93</v>
      </c>
      <c r="C277" s="2" t="s">
        <v>737</v>
      </c>
      <c r="D277" s="2" t="s">
        <v>693</v>
      </c>
      <c r="S277" s="2"/>
      <c r="T277" s="2"/>
      <c r="U277" s="2"/>
      <c r="V277" s="2"/>
      <c r="Z277" s="7">
        <v>48.5</v>
      </c>
      <c r="AA277" s="7">
        <v>25.68</v>
      </c>
      <c r="AB277" s="7"/>
      <c r="AC277" s="7"/>
      <c r="AD277" s="7"/>
      <c r="AE277" s="7"/>
      <c r="AF277" s="16"/>
      <c r="AG277" s="16"/>
      <c r="AH277" s="16"/>
      <c r="AI277" s="16"/>
    </row>
    <row r="278" spans="1:35" x14ac:dyDescent="0.2">
      <c r="A278" s="5">
        <v>2021</v>
      </c>
      <c r="B278" s="2" t="s">
        <v>93</v>
      </c>
      <c r="C278" s="2" t="s">
        <v>728</v>
      </c>
      <c r="D278" s="2" t="s">
        <v>675</v>
      </c>
      <c r="H278" s="2">
        <v>374976</v>
      </c>
      <c r="S278" s="2"/>
      <c r="T278" s="2"/>
      <c r="U278" s="2"/>
      <c r="V278" s="2"/>
      <c r="AB278" s="7"/>
      <c r="AC278" s="7"/>
      <c r="AD278" s="7"/>
      <c r="AE278" s="7"/>
      <c r="AF278" s="16"/>
      <c r="AG278" s="16"/>
      <c r="AH278" s="16"/>
      <c r="AI278" s="16"/>
    </row>
    <row r="279" spans="1:35" x14ac:dyDescent="0.2">
      <c r="A279" s="5">
        <v>2021</v>
      </c>
      <c r="B279" s="2" t="s">
        <v>95</v>
      </c>
      <c r="C279" s="2" t="s">
        <v>729</v>
      </c>
      <c r="D279" s="2" t="s">
        <v>675</v>
      </c>
      <c r="H279" s="2">
        <v>353505</v>
      </c>
      <c r="S279" s="2"/>
      <c r="T279" s="2"/>
      <c r="U279" s="2"/>
      <c r="V279" s="2"/>
      <c r="AB279" s="7"/>
      <c r="AC279" s="7"/>
      <c r="AD279" s="7"/>
      <c r="AE279" s="7"/>
      <c r="AF279" s="16"/>
      <c r="AG279" s="16"/>
      <c r="AH279" s="16"/>
      <c r="AI279" s="16"/>
    </row>
    <row r="280" spans="1:35" x14ac:dyDescent="0.2">
      <c r="A280" s="5">
        <v>2021</v>
      </c>
      <c r="B280" s="2" t="s">
        <v>95</v>
      </c>
      <c r="C280" s="2" t="s">
        <v>730</v>
      </c>
      <c r="D280" s="2" t="s">
        <v>675</v>
      </c>
      <c r="H280" s="2">
        <v>0</v>
      </c>
      <c r="S280" s="2"/>
      <c r="T280" s="2"/>
      <c r="U280" s="2"/>
      <c r="V280" s="2"/>
      <c r="AB280" s="7"/>
      <c r="AC280" s="7"/>
      <c r="AD280" s="7"/>
      <c r="AE280" s="7"/>
      <c r="AF280" s="16"/>
      <c r="AG280" s="16"/>
      <c r="AH280" s="16"/>
      <c r="AI280" s="16"/>
    </row>
    <row r="281" spans="1:35" x14ac:dyDescent="0.2">
      <c r="A281" s="5">
        <v>2021</v>
      </c>
      <c r="B281" s="2" t="s">
        <v>95</v>
      </c>
      <c r="C281" s="2" t="s">
        <v>731</v>
      </c>
      <c r="D281" s="2" t="s">
        <v>675</v>
      </c>
      <c r="H281" s="2">
        <v>362427</v>
      </c>
      <c r="S281" s="2"/>
      <c r="T281" s="2"/>
      <c r="U281" s="2"/>
      <c r="V281" s="2"/>
      <c r="AB281" s="7"/>
      <c r="AC281" s="7"/>
      <c r="AD281" s="7"/>
      <c r="AE281" s="7"/>
      <c r="AF281" s="16"/>
      <c r="AG281" s="16"/>
      <c r="AH281" s="16"/>
      <c r="AI281" s="16"/>
    </row>
    <row r="282" spans="1:35" x14ac:dyDescent="0.2">
      <c r="A282" s="5">
        <v>2021</v>
      </c>
      <c r="B282" s="2" t="s">
        <v>95</v>
      </c>
      <c r="C282" s="2" t="s">
        <v>732</v>
      </c>
      <c r="D282" s="2" t="s">
        <v>675</v>
      </c>
      <c r="H282" s="2">
        <v>0</v>
      </c>
      <c r="S282" s="2"/>
      <c r="T282" s="2"/>
      <c r="U282" s="2"/>
      <c r="V282" s="2"/>
      <c r="AB282" s="7"/>
      <c r="AC282" s="7"/>
      <c r="AD282" s="7"/>
      <c r="AE282" s="7"/>
      <c r="AF282" s="16"/>
      <c r="AG282" s="16"/>
      <c r="AH282" s="16"/>
      <c r="AI282" s="16"/>
    </row>
    <row r="283" spans="1:35" x14ac:dyDescent="0.2">
      <c r="A283" s="5">
        <v>2021</v>
      </c>
      <c r="B283" s="2" t="s">
        <v>95</v>
      </c>
      <c r="C283" s="2" t="s">
        <v>733</v>
      </c>
      <c r="D283" s="2" t="s">
        <v>675</v>
      </c>
      <c r="H283" s="2">
        <v>0</v>
      </c>
      <c r="S283" s="2"/>
      <c r="T283" s="2"/>
      <c r="U283" s="2"/>
      <c r="V283" s="2"/>
      <c r="AB283" s="7"/>
      <c r="AC283" s="7"/>
      <c r="AD283" s="7"/>
      <c r="AE283" s="7"/>
      <c r="AF283" s="16"/>
      <c r="AG283" s="16"/>
      <c r="AH283" s="16"/>
      <c r="AI283" s="16"/>
    </row>
    <row r="284" spans="1:35" x14ac:dyDescent="0.2">
      <c r="A284" s="5">
        <v>2021</v>
      </c>
      <c r="B284" s="2" t="s">
        <v>93</v>
      </c>
      <c r="C284" s="2" t="s">
        <v>734</v>
      </c>
      <c r="D284" s="2" t="s">
        <v>675</v>
      </c>
      <c r="H284" s="2">
        <v>0</v>
      </c>
      <c r="S284" s="2"/>
      <c r="T284" s="2"/>
      <c r="U284" s="2"/>
      <c r="V284" s="2"/>
      <c r="AB284" s="7"/>
      <c r="AC284" s="7"/>
      <c r="AD284" s="7"/>
      <c r="AE284" s="7"/>
      <c r="AF284" s="16"/>
      <c r="AG284" s="16"/>
      <c r="AH284" s="16"/>
      <c r="AI284" s="16"/>
    </row>
    <row r="285" spans="1:35" x14ac:dyDescent="0.2">
      <c r="A285" s="5">
        <v>2021</v>
      </c>
      <c r="B285" s="2" t="s">
        <v>93</v>
      </c>
      <c r="C285" s="2" t="s">
        <v>735</v>
      </c>
      <c r="D285" s="2" t="s">
        <v>675</v>
      </c>
      <c r="H285" s="2">
        <v>0</v>
      </c>
      <c r="S285" s="2"/>
      <c r="T285" s="2"/>
      <c r="U285" s="2"/>
      <c r="V285" s="2"/>
      <c r="AB285" s="7"/>
      <c r="AC285" s="7"/>
      <c r="AD285" s="7"/>
      <c r="AE285" s="7"/>
      <c r="AF285" s="16"/>
      <c r="AG285" s="16"/>
      <c r="AH285" s="16"/>
      <c r="AI285" s="16"/>
    </row>
    <row r="286" spans="1:35" x14ac:dyDescent="0.2">
      <c r="A286" s="5">
        <v>2021</v>
      </c>
      <c r="B286" s="2" t="s">
        <v>93</v>
      </c>
      <c r="C286" s="2" t="s">
        <v>736</v>
      </c>
      <c r="D286" s="2" t="s">
        <v>675</v>
      </c>
      <c r="H286" s="2">
        <v>511524</v>
      </c>
      <c r="S286" s="2"/>
      <c r="T286" s="2"/>
      <c r="U286" s="2"/>
      <c r="V286" s="2"/>
      <c r="AB286" s="7"/>
      <c r="AC286" s="7"/>
      <c r="AD286" s="7"/>
      <c r="AE286" s="7"/>
      <c r="AF286" s="16"/>
      <c r="AG286" s="16"/>
      <c r="AH286" s="16"/>
      <c r="AI286" s="16"/>
    </row>
    <row r="287" spans="1:35" x14ac:dyDescent="0.2">
      <c r="A287" s="5">
        <v>2021</v>
      </c>
      <c r="B287" s="2" t="s">
        <v>93</v>
      </c>
      <c r="C287" s="2" t="s">
        <v>104</v>
      </c>
      <c r="D287" s="2" t="s">
        <v>675</v>
      </c>
      <c r="H287" s="2">
        <v>575671</v>
      </c>
      <c r="S287" s="2"/>
      <c r="T287" s="2"/>
      <c r="U287" s="2"/>
      <c r="V287" s="2"/>
      <c r="AB287" s="7"/>
      <c r="AC287" s="7"/>
      <c r="AD287" s="7"/>
      <c r="AE287" s="7"/>
      <c r="AF287" s="16"/>
      <c r="AG287" s="16"/>
      <c r="AH287" s="16"/>
      <c r="AI287" s="16"/>
    </row>
    <row r="288" spans="1:35" x14ac:dyDescent="0.2">
      <c r="A288" s="5">
        <v>2021</v>
      </c>
      <c r="B288" s="2" t="s">
        <v>93</v>
      </c>
      <c r="C288" s="2" t="s">
        <v>105</v>
      </c>
      <c r="D288" s="2" t="s">
        <v>675</v>
      </c>
      <c r="H288" s="2">
        <v>530132</v>
      </c>
      <c r="S288" s="2"/>
      <c r="T288" s="2"/>
      <c r="U288" s="2"/>
      <c r="V288" s="2"/>
      <c r="AB288" s="7"/>
      <c r="AC288" s="7"/>
      <c r="AD288" s="7"/>
      <c r="AE288" s="7"/>
      <c r="AF288" s="16"/>
      <c r="AG288" s="16"/>
      <c r="AH288" s="16"/>
      <c r="AI288" s="16"/>
    </row>
    <row r="289" spans="1:35" x14ac:dyDescent="0.2">
      <c r="A289" s="5">
        <v>2021</v>
      </c>
      <c r="B289" s="2" t="s">
        <v>93</v>
      </c>
      <c r="C289" s="2" t="s">
        <v>737</v>
      </c>
      <c r="D289" s="2" t="s">
        <v>675</v>
      </c>
      <c r="H289" s="2">
        <v>577966</v>
      </c>
      <c r="S289" s="2"/>
      <c r="T289" s="2"/>
      <c r="U289" s="2"/>
      <c r="V289" s="2"/>
      <c r="AB289" s="7"/>
      <c r="AC289" s="7"/>
      <c r="AD289" s="7"/>
      <c r="AE289" s="7"/>
      <c r="AF289" s="16"/>
      <c r="AG289" s="16"/>
      <c r="AH289" s="16"/>
      <c r="AI289" s="16"/>
    </row>
    <row r="290" spans="1:35" x14ac:dyDescent="0.2">
      <c r="A290" s="5">
        <v>2022</v>
      </c>
      <c r="B290" s="2" t="s">
        <v>93</v>
      </c>
      <c r="C290" s="2" t="s">
        <v>728</v>
      </c>
      <c r="D290" s="2" t="s">
        <v>665</v>
      </c>
      <c r="I290" s="2">
        <v>338312985</v>
      </c>
      <c r="J290" s="2">
        <v>0</v>
      </c>
      <c r="K290" s="2">
        <v>127460843</v>
      </c>
      <c r="L290" s="2">
        <v>50518302</v>
      </c>
      <c r="M290" s="2">
        <v>1521755857</v>
      </c>
      <c r="N290" s="2">
        <v>478222145</v>
      </c>
      <c r="O290" s="2">
        <v>2892430</v>
      </c>
      <c r="P290" s="2">
        <v>16523519</v>
      </c>
      <c r="Q290" s="2">
        <v>1958311</v>
      </c>
      <c r="S290" s="2"/>
      <c r="T290" s="2"/>
      <c r="U290" s="2"/>
      <c r="V290" s="2"/>
      <c r="W290" s="16"/>
      <c r="X290" s="16"/>
      <c r="Y290" s="16"/>
      <c r="Z290" s="16"/>
      <c r="AA290" s="16"/>
      <c r="AB290" s="16"/>
      <c r="AC290" s="16"/>
      <c r="AD290" s="16"/>
      <c r="AE290" s="16"/>
      <c r="AF290" s="16"/>
      <c r="AG290" s="16"/>
      <c r="AH290" s="16"/>
      <c r="AI290" s="16">
        <v>261</v>
      </c>
    </row>
    <row r="291" spans="1:35" x14ac:dyDescent="0.2">
      <c r="A291" s="5">
        <v>2022</v>
      </c>
      <c r="B291" s="2" t="s">
        <v>95</v>
      </c>
      <c r="C291" s="2" t="s">
        <v>729</v>
      </c>
      <c r="D291" s="2" t="s">
        <v>665</v>
      </c>
      <c r="I291" s="2">
        <v>885858086</v>
      </c>
      <c r="J291" s="2">
        <v>8652844</v>
      </c>
      <c r="K291" s="2">
        <v>168557880</v>
      </c>
      <c r="L291" s="2">
        <v>14890418</v>
      </c>
      <c r="M291" s="2">
        <v>39237980</v>
      </c>
      <c r="N291" s="2">
        <v>94632143</v>
      </c>
      <c r="O291" s="2">
        <v>25725493</v>
      </c>
      <c r="P291" s="2">
        <v>12700606</v>
      </c>
      <c r="Q291" s="2">
        <v>1958311</v>
      </c>
      <c r="S291" s="2"/>
      <c r="T291" s="2"/>
      <c r="U291" s="2"/>
      <c r="V291" s="2"/>
      <c r="W291" s="16"/>
      <c r="X291" s="16"/>
      <c r="Y291" s="16"/>
      <c r="Z291" s="16"/>
      <c r="AA291" s="16"/>
      <c r="AB291" s="16"/>
      <c r="AC291" s="16"/>
      <c r="AD291" s="16"/>
      <c r="AE291" s="16"/>
      <c r="AF291" s="16"/>
      <c r="AG291" s="16"/>
      <c r="AH291" s="16"/>
      <c r="AI291" s="16">
        <v>261</v>
      </c>
    </row>
    <row r="292" spans="1:35" x14ac:dyDescent="0.2">
      <c r="A292" s="5">
        <v>2022</v>
      </c>
      <c r="B292" s="2" t="s">
        <v>95</v>
      </c>
      <c r="C292" s="2" t="s">
        <v>730</v>
      </c>
      <c r="D292" s="2" t="s">
        <v>665</v>
      </c>
      <c r="I292" s="2">
        <v>630760891</v>
      </c>
      <c r="J292" s="2">
        <v>4875628</v>
      </c>
      <c r="K292" s="2">
        <v>147116724</v>
      </c>
      <c r="L292" s="2">
        <v>13654057</v>
      </c>
      <c r="M292" s="2">
        <v>81946806</v>
      </c>
      <c r="N292" s="2">
        <v>97083065</v>
      </c>
      <c r="O292" s="2">
        <v>6907222</v>
      </c>
      <c r="P292" s="2">
        <v>8245691</v>
      </c>
      <c r="Q292" s="2">
        <v>1958311</v>
      </c>
      <c r="S292" s="2"/>
      <c r="T292" s="2"/>
      <c r="U292" s="2"/>
      <c r="V292" s="2"/>
      <c r="W292" s="16"/>
      <c r="X292" s="16"/>
      <c r="Y292" s="16"/>
      <c r="Z292" s="16"/>
      <c r="AA292" s="16"/>
      <c r="AB292" s="16"/>
      <c r="AC292" s="16"/>
      <c r="AD292" s="16"/>
      <c r="AE292" s="16"/>
      <c r="AF292" s="16"/>
      <c r="AG292" s="16"/>
      <c r="AH292" s="16"/>
      <c r="AI292" s="16">
        <v>261</v>
      </c>
    </row>
    <row r="293" spans="1:35" x14ac:dyDescent="0.2">
      <c r="A293" s="5">
        <v>2022</v>
      </c>
      <c r="B293" s="2" t="s">
        <v>95</v>
      </c>
      <c r="C293" s="2" t="s">
        <v>731</v>
      </c>
      <c r="D293" s="2" t="s">
        <v>665</v>
      </c>
      <c r="I293" s="2">
        <v>768144602</v>
      </c>
      <c r="J293" s="2">
        <v>5205152</v>
      </c>
      <c r="K293" s="2">
        <v>215759396</v>
      </c>
      <c r="L293" s="2">
        <v>15288055</v>
      </c>
      <c r="M293" s="2">
        <v>230915758</v>
      </c>
      <c r="N293" s="2">
        <v>238208646</v>
      </c>
      <c r="O293" s="2">
        <v>2896542</v>
      </c>
      <c r="P293" s="2">
        <v>10653430</v>
      </c>
      <c r="Q293" s="2">
        <v>1958311</v>
      </c>
      <c r="S293" s="2"/>
      <c r="T293" s="2"/>
      <c r="U293" s="2"/>
      <c r="V293" s="2"/>
      <c r="W293" s="16"/>
      <c r="X293" s="16"/>
      <c r="Y293" s="16"/>
      <c r="Z293" s="16"/>
      <c r="AA293" s="16"/>
      <c r="AB293" s="16"/>
      <c r="AC293" s="16"/>
      <c r="AD293" s="16"/>
      <c r="AE293" s="16"/>
      <c r="AF293" s="16"/>
      <c r="AG293" s="16"/>
      <c r="AH293" s="16"/>
      <c r="AI293" s="16">
        <v>261</v>
      </c>
    </row>
    <row r="294" spans="1:35" x14ac:dyDescent="0.2">
      <c r="A294" s="5">
        <v>2022</v>
      </c>
      <c r="B294" s="2" t="s">
        <v>95</v>
      </c>
      <c r="C294" s="2" t="s">
        <v>732</v>
      </c>
      <c r="D294" s="2" t="s">
        <v>665</v>
      </c>
      <c r="I294" s="2">
        <v>600053050</v>
      </c>
      <c r="J294" s="2">
        <v>4628532</v>
      </c>
      <c r="K294" s="2">
        <v>170554678</v>
      </c>
      <c r="L294" s="2">
        <v>11870814</v>
      </c>
      <c r="M294" s="2">
        <v>21146653</v>
      </c>
      <c r="N294" s="2">
        <v>94632143</v>
      </c>
      <c r="O294" s="2">
        <v>5496015</v>
      </c>
      <c r="P294" s="2">
        <v>9957959</v>
      </c>
      <c r="Q294" s="2">
        <v>1958311</v>
      </c>
      <c r="S294" s="2"/>
      <c r="T294" s="2"/>
      <c r="U294" s="2"/>
      <c r="V294" s="2"/>
      <c r="W294" s="16"/>
      <c r="X294" s="16"/>
      <c r="Y294" s="16"/>
      <c r="Z294" s="16"/>
      <c r="AA294" s="16"/>
      <c r="AB294" s="16"/>
      <c r="AC294" s="16"/>
      <c r="AD294" s="16"/>
      <c r="AE294" s="16"/>
      <c r="AF294" s="16"/>
      <c r="AG294" s="16"/>
      <c r="AH294" s="16"/>
      <c r="AI294" s="16">
        <v>261</v>
      </c>
    </row>
    <row r="295" spans="1:35" x14ac:dyDescent="0.2">
      <c r="A295" s="5">
        <v>2022</v>
      </c>
      <c r="B295" s="2" t="s">
        <v>95</v>
      </c>
      <c r="C295" s="2" t="s">
        <v>733</v>
      </c>
      <c r="D295" s="2" t="s">
        <v>665</v>
      </c>
      <c r="I295" s="2">
        <v>596380358</v>
      </c>
      <c r="J295" s="2">
        <v>0</v>
      </c>
      <c r="K295" s="2">
        <v>98018806</v>
      </c>
      <c r="L295" s="2">
        <v>22686433</v>
      </c>
      <c r="M295" s="2">
        <v>106818874</v>
      </c>
      <c r="N295" s="2">
        <v>130248211</v>
      </c>
      <c r="O295" s="2">
        <v>2892430</v>
      </c>
      <c r="P295" s="2">
        <v>27400894</v>
      </c>
      <c r="Q295" s="2">
        <v>1958311</v>
      </c>
      <c r="S295" s="2"/>
      <c r="T295" s="2"/>
      <c r="U295" s="2"/>
      <c r="V295" s="2"/>
      <c r="W295" s="16"/>
      <c r="X295" s="16"/>
      <c r="Y295" s="16"/>
      <c r="Z295" s="16"/>
      <c r="AA295" s="16"/>
      <c r="AB295" s="16"/>
      <c r="AC295" s="16"/>
      <c r="AD295" s="16"/>
      <c r="AE295" s="16"/>
      <c r="AF295" s="16"/>
      <c r="AG295" s="16"/>
      <c r="AH295" s="16"/>
      <c r="AI295" s="16">
        <v>261</v>
      </c>
    </row>
    <row r="296" spans="1:35" x14ac:dyDescent="0.2">
      <c r="A296" s="5">
        <v>2022</v>
      </c>
      <c r="B296" s="2" t="s">
        <v>93</v>
      </c>
      <c r="C296" s="2" t="s">
        <v>734</v>
      </c>
      <c r="D296" s="2" t="s">
        <v>665</v>
      </c>
      <c r="I296" s="2">
        <v>495023160</v>
      </c>
      <c r="J296" s="2">
        <v>0</v>
      </c>
      <c r="K296" s="2">
        <v>142253661</v>
      </c>
      <c r="L296" s="2">
        <v>14470842</v>
      </c>
      <c r="M296" s="2">
        <v>249352032</v>
      </c>
      <c r="N296" s="2">
        <v>292581006</v>
      </c>
      <c r="O296" s="2">
        <v>2896020</v>
      </c>
      <c r="P296" s="2">
        <v>7638803</v>
      </c>
      <c r="Q296" s="2">
        <v>1958311</v>
      </c>
      <c r="S296" s="2"/>
      <c r="T296" s="2"/>
      <c r="U296" s="2"/>
      <c r="V296" s="2"/>
      <c r="W296" s="16"/>
      <c r="X296" s="16"/>
      <c r="Y296" s="16"/>
      <c r="Z296" s="16"/>
      <c r="AA296" s="16"/>
      <c r="AB296" s="16"/>
      <c r="AC296" s="16"/>
      <c r="AD296" s="16"/>
      <c r="AE296" s="16"/>
      <c r="AF296" s="16"/>
      <c r="AG296" s="16"/>
      <c r="AH296" s="16"/>
      <c r="AI296" s="16">
        <v>261</v>
      </c>
    </row>
    <row r="297" spans="1:35" x14ac:dyDescent="0.2">
      <c r="A297" s="5">
        <v>2022</v>
      </c>
      <c r="B297" s="2" t="s">
        <v>93</v>
      </c>
      <c r="C297" s="2" t="s">
        <v>735</v>
      </c>
      <c r="D297" s="2" t="s">
        <v>665</v>
      </c>
      <c r="I297" s="2">
        <v>642947308</v>
      </c>
      <c r="J297" s="2">
        <v>5056056</v>
      </c>
      <c r="K297" s="2">
        <v>137819413</v>
      </c>
      <c r="L297" s="2">
        <v>12248024</v>
      </c>
      <c r="M297" s="2">
        <v>62832287</v>
      </c>
      <c r="N297" s="2">
        <v>101193858</v>
      </c>
      <c r="O297" s="2">
        <v>2948832</v>
      </c>
      <c r="P297" s="2">
        <v>8296540</v>
      </c>
      <c r="Q297" s="2">
        <v>1958311</v>
      </c>
      <c r="S297" s="2"/>
      <c r="T297" s="2"/>
      <c r="U297" s="2"/>
      <c r="V297" s="2"/>
      <c r="W297" s="16"/>
      <c r="X297" s="16"/>
      <c r="Y297" s="16"/>
      <c r="Z297" s="16"/>
      <c r="AA297" s="16"/>
      <c r="AB297" s="16"/>
      <c r="AC297" s="16"/>
      <c r="AD297" s="16"/>
      <c r="AE297" s="16"/>
      <c r="AF297" s="16"/>
      <c r="AG297" s="16"/>
      <c r="AH297" s="16"/>
      <c r="AI297" s="16">
        <v>261</v>
      </c>
    </row>
    <row r="298" spans="1:35" x14ac:dyDescent="0.2">
      <c r="A298" s="5">
        <v>2022</v>
      </c>
      <c r="B298" s="2" t="s">
        <v>93</v>
      </c>
      <c r="C298" s="2" t="s">
        <v>736</v>
      </c>
      <c r="D298" s="2" t="s">
        <v>665</v>
      </c>
      <c r="I298" s="2">
        <v>369707154</v>
      </c>
      <c r="J298" s="2">
        <v>10752368</v>
      </c>
      <c r="K298" s="2">
        <v>107516036</v>
      </c>
      <c r="L298" s="2">
        <v>24265695</v>
      </c>
      <c r="M298" s="2">
        <v>477648024</v>
      </c>
      <c r="N298" s="2">
        <v>249690331</v>
      </c>
      <c r="O298" s="2">
        <v>2892430</v>
      </c>
      <c r="P298" s="2">
        <v>19228302</v>
      </c>
      <c r="Q298" s="2">
        <v>1958311</v>
      </c>
      <c r="S298" s="2"/>
      <c r="T298" s="2"/>
      <c r="U298" s="2"/>
      <c r="V298" s="2"/>
      <c r="W298" s="16"/>
      <c r="X298" s="16"/>
      <c r="Y298" s="16"/>
      <c r="Z298" s="16"/>
      <c r="AA298" s="16"/>
      <c r="AB298" s="16"/>
      <c r="AC298" s="16"/>
      <c r="AD298" s="16"/>
      <c r="AE298" s="16"/>
      <c r="AF298" s="16"/>
      <c r="AG298" s="16"/>
      <c r="AH298" s="16"/>
      <c r="AI298" s="16">
        <v>261</v>
      </c>
    </row>
    <row r="299" spans="1:35" x14ac:dyDescent="0.2">
      <c r="A299" s="5">
        <v>2022</v>
      </c>
      <c r="B299" s="2" t="s">
        <v>93</v>
      </c>
      <c r="C299" s="2" t="s">
        <v>104</v>
      </c>
      <c r="D299" s="2" t="s">
        <v>665</v>
      </c>
      <c r="I299" s="2">
        <v>429554051</v>
      </c>
      <c r="J299" s="2">
        <v>0</v>
      </c>
      <c r="L299" s="2">
        <v>27673998</v>
      </c>
      <c r="M299" s="2">
        <v>26807415</v>
      </c>
      <c r="N299" s="2">
        <v>94632143</v>
      </c>
      <c r="O299" s="2">
        <v>2892430</v>
      </c>
      <c r="P299" s="2">
        <v>8409123</v>
      </c>
      <c r="Q299" s="2">
        <v>1958311</v>
      </c>
      <c r="S299" s="2"/>
      <c r="T299" s="2"/>
      <c r="U299" s="2"/>
      <c r="V299" s="2"/>
      <c r="W299" s="16"/>
      <c r="X299" s="16"/>
      <c r="Y299" s="16"/>
      <c r="Z299" s="16"/>
      <c r="AA299" s="16"/>
      <c r="AB299" s="16"/>
      <c r="AC299" s="16"/>
      <c r="AD299" s="16"/>
      <c r="AE299" s="16"/>
      <c r="AF299" s="16"/>
      <c r="AG299" s="16"/>
      <c r="AH299" s="16"/>
      <c r="AI299" s="16">
        <v>261</v>
      </c>
    </row>
    <row r="300" spans="1:35" x14ac:dyDescent="0.2">
      <c r="A300" s="5">
        <v>2022</v>
      </c>
      <c r="B300" s="2" t="s">
        <v>93</v>
      </c>
      <c r="C300" s="2" t="s">
        <v>105</v>
      </c>
      <c r="D300" s="2" t="s">
        <v>665</v>
      </c>
      <c r="I300" s="2">
        <v>800145136</v>
      </c>
      <c r="J300" s="2">
        <v>0</v>
      </c>
      <c r="L300" s="2">
        <v>91250330</v>
      </c>
      <c r="M300" s="2">
        <v>20532946</v>
      </c>
      <c r="N300" s="2">
        <v>96128876</v>
      </c>
      <c r="O300" s="2">
        <v>2892430</v>
      </c>
      <c r="P300" s="2">
        <v>6647753</v>
      </c>
      <c r="Q300" s="2">
        <v>1958311</v>
      </c>
      <c r="S300" s="2"/>
      <c r="T300" s="2"/>
      <c r="U300" s="2"/>
      <c r="V300" s="2"/>
      <c r="W300" s="16"/>
      <c r="X300" s="16"/>
      <c r="Y300" s="16"/>
      <c r="Z300" s="16"/>
      <c r="AA300" s="16"/>
      <c r="AB300" s="16"/>
      <c r="AC300" s="16"/>
      <c r="AD300" s="16"/>
      <c r="AE300" s="16"/>
      <c r="AF300" s="16"/>
      <c r="AG300" s="16"/>
      <c r="AH300" s="16"/>
      <c r="AI300" s="16">
        <v>3831</v>
      </c>
    </row>
    <row r="301" spans="1:35" x14ac:dyDescent="0.2">
      <c r="A301" s="5">
        <v>2022</v>
      </c>
      <c r="B301" s="2" t="s">
        <v>93</v>
      </c>
      <c r="C301" s="2" t="s">
        <v>737</v>
      </c>
      <c r="D301" s="2" t="s">
        <v>665</v>
      </c>
      <c r="I301" s="2">
        <v>407577804</v>
      </c>
      <c r="J301" s="2">
        <v>3070579</v>
      </c>
      <c r="K301" s="2">
        <v>85239193</v>
      </c>
      <c r="L301" s="2">
        <v>11181712</v>
      </c>
      <c r="M301" s="2">
        <v>48193727</v>
      </c>
      <c r="N301" s="2">
        <v>119281679</v>
      </c>
      <c r="O301" s="2">
        <v>6915037</v>
      </c>
      <c r="P301" s="2">
        <v>10547949</v>
      </c>
      <c r="Q301" s="2">
        <v>1958311</v>
      </c>
      <c r="S301" s="2"/>
      <c r="T301" s="2"/>
      <c r="U301" s="2"/>
      <c r="V301" s="2"/>
      <c r="W301" s="16"/>
      <c r="X301" s="16"/>
      <c r="Y301" s="16"/>
      <c r="Z301" s="16"/>
      <c r="AA301" s="16"/>
      <c r="AB301" s="16"/>
      <c r="AC301" s="16"/>
      <c r="AD301" s="16"/>
      <c r="AE301" s="16"/>
      <c r="AF301" s="16"/>
      <c r="AG301" s="16"/>
      <c r="AH301" s="16"/>
      <c r="AI301" s="16">
        <v>261</v>
      </c>
    </row>
    <row r="302" spans="1:35" x14ac:dyDescent="0.2">
      <c r="A302" s="5">
        <v>2022</v>
      </c>
      <c r="B302" s="2" t="s">
        <v>93</v>
      </c>
      <c r="C302" s="2" t="s">
        <v>728</v>
      </c>
      <c r="D302" s="2" t="s">
        <v>673</v>
      </c>
      <c r="E302" s="2">
        <v>31106381</v>
      </c>
      <c r="H302" s="2">
        <v>219416283</v>
      </c>
      <c r="S302" s="2"/>
      <c r="T302" s="2"/>
      <c r="U302" s="2"/>
      <c r="V302" s="2"/>
      <c r="W302" s="16"/>
      <c r="X302" s="16"/>
      <c r="Y302" s="16"/>
      <c r="Z302" s="16"/>
      <c r="AA302" s="16"/>
      <c r="AB302" s="16"/>
      <c r="AC302" s="16"/>
      <c r="AD302" s="16"/>
      <c r="AE302" s="16"/>
      <c r="AF302" s="16"/>
      <c r="AG302" s="16"/>
      <c r="AH302" s="16"/>
      <c r="AI302" s="16"/>
    </row>
    <row r="303" spans="1:35" x14ac:dyDescent="0.2">
      <c r="A303" s="5">
        <v>2022</v>
      </c>
      <c r="B303" s="2" t="s">
        <v>95</v>
      </c>
      <c r="C303" s="2" t="s">
        <v>729</v>
      </c>
      <c r="D303" s="2" t="s">
        <v>673</v>
      </c>
      <c r="E303" s="2">
        <v>17599769</v>
      </c>
      <c r="H303" s="2">
        <v>223513504</v>
      </c>
      <c r="S303" s="2"/>
      <c r="T303" s="2"/>
      <c r="U303" s="2"/>
      <c r="V303" s="2"/>
      <c r="W303" s="16"/>
      <c r="X303" s="16"/>
      <c r="Y303" s="16"/>
      <c r="Z303" s="16"/>
      <c r="AA303" s="16"/>
      <c r="AB303" s="16"/>
      <c r="AC303" s="16"/>
      <c r="AD303" s="16"/>
      <c r="AE303" s="16"/>
      <c r="AF303" s="16"/>
      <c r="AG303" s="16"/>
      <c r="AH303" s="16"/>
      <c r="AI303" s="16"/>
    </row>
    <row r="304" spans="1:35" x14ac:dyDescent="0.2">
      <c r="A304" s="5">
        <v>2022</v>
      </c>
      <c r="B304" s="2" t="s">
        <v>95</v>
      </c>
      <c r="C304" s="2" t="s">
        <v>730</v>
      </c>
      <c r="D304" s="2" t="s">
        <v>673</v>
      </c>
      <c r="E304" s="2">
        <v>17167559</v>
      </c>
      <c r="H304" s="2">
        <v>166827118</v>
      </c>
      <c r="S304" s="2"/>
      <c r="T304" s="2"/>
      <c r="U304" s="2"/>
      <c r="V304" s="2"/>
      <c r="W304" s="16"/>
      <c r="X304" s="16"/>
      <c r="Y304" s="16"/>
      <c r="Z304" s="16"/>
      <c r="AA304" s="16"/>
      <c r="AB304" s="16"/>
      <c r="AC304" s="16"/>
      <c r="AD304" s="16"/>
      <c r="AE304" s="16"/>
      <c r="AF304" s="16"/>
      <c r="AG304" s="16"/>
      <c r="AH304" s="16"/>
      <c r="AI304" s="16"/>
    </row>
    <row r="305" spans="1:35" x14ac:dyDescent="0.2">
      <c r="A305" s="5">
        <v>2022</v>
      </c>
      <c r="B305" s="2" t="s">
        <v>95</v>
      </c>
      <c r="C305" s="2" t="s">
        <v>731</v>
      </c>
      <c r="D305" s="2" t="s">
        <v>673</v>
      </c>
      <c r="E305" s="2">
        <v>60827224</v>
      </c>
      <c r="H305" s="2">
        <v>312992480</v>
      </c>
      <c r="S305" s="2"/>
      <c r="T305" s="2"/>
      <c r="U305" s="2"/>
      <c r="V305" s="2"/>
      <c r="W305" s="16"/>
      <c r="X305" s="16"/>
      <c r="Y305" s="16"/>
      <c r="Z305" s="16"/>
      <c r="AA305" s="16"/>
      <c r="AB305" s="16"/>
      <c r="AC305" s="16"/>
      <c r="AD305" s="16"/>
      <c r="AE305" s="16"/>
      <c r="AF305" s="16"/>
      <c r="AG305" s="16"/>
      <c r="AH305" s="16"/>
      <c r="AI305" s="16"/>
    </row>
    <row r="306" spans="1:35" x14ac:dyDescent="0.2">
      <c r="A306" s="5">
        <v>2022</v>
      </c>
      <c r="B306" s="2" t="s">
        <v>95</v>
      </c>
      <c r="C306" s="2" t="s">
        <v>732</v>
      </c>
      <c r="D306" s="2" t="s">
        <v>673</v>
      </c>
      <c r="E306" s="2">
        <v>17283986</v>
      </c>
      <c r="H306" s="2">
        <v>151963265</v>
      </c>
      <c r="S306" s="2"/>
      <c r="T306" s="2"/>
      <c r="U306" s="2"/>
      <c r="V306" s="2"/>
      <c r="W306" s="16"/>
      <c r="X306" s="16"/>
      <c r="Y306" s="16"/>
      <c r="Z306" s="16"/>
      <c r="AA306" s="16"/>
      <c r="AB306" s="16"/>
      <c r="AC306" s="16"/>
      <c r="AD306" s="16"/>
      <c r="AE306" s="16"/>
      <c r="AF306" s="16"/>
      <c r="AG306" s="16"/>
      <c r="AH306" s="16"/>
      <c r="AI306" s="16"/>
    </row>
    <row r="307" spans="1:35" x14ac:dyDescent="0.2">
      <c r="A307" s="5">
        <v>2022</v>
      </c>
      <c r="B307" s="2" t="s">
        <v>95</v>
      </c>
      <c r="C307" s="2" t="s">
        <v>733</v>
      </c>
      <c r="D307" s="2" t="s">
        <v>673</v>
      </c>
      <c r="E307" s="2">
        <v>24712421</v>
      </c>
      <c r="H307" s="2">
        <v>151969017</v>
      </c>
      <c r="S307" s="2"/>
      <c r="T307" s="2"/>
      <c r="U307" s="2"/>
      <c r="V307" s="2"/>
      <c r="W307" s="16"/>
      <c r="X307" s="16"/>
      <c r="Y307" s="16"/>
      <c r="Z307" s="16"/>
      <c r="AA307" s="16"/>
      <c r="AB307" s="16"/>
      <c r="AC307" s="16"/>
      <c r="AD307" s="16"/>
      <c r="AE307" s="16"/>
      <c r="AF307" s="16"/>
      <c r="AG307" s="16"/>
      <c r="AH307" s="16"/>
      <c r="AI307" s="16"/>
    </row>
    <row r="308" spans="1:35" x14ac:dyDescent="0.2">
      <c r="A308" s="5">
        <v>2022</v>
      </c>
      <c r="B308" s="2" t="s">
        <v>93</v>
      </c>
      <c r="C308" s="2" t="s">
        <v>734</v>
      </c>
      <c r="D308" s="2" t="s">
        <v>673</v>
      </c>
      <c r="E308" s="2">
        <v>65996576</v>
      </c>
      <c r="H308" s="2">
        <v>222444274</v>
      </c>
      <c r="S308" s="2"/>
      <c r="T308" s="2"/>
      <c r="U308" s="2"/>
      <c r="V308" s="2"/>
      <c r="W308" s="16"/>
      <c r="X308" s="16"/>
      <c r="Y308" s="16"/>
      <c r="Z308" s="16"/>
      <c r="AA308" s="16"/>
      <c r="AB308" s="16"/>
      <c r="AC308" s="16"/>
      <c r="AD308" s="16"/>
      <c r="AE308" s="16"/>
      <c r="AF308" s="16"/>
      <c r="AG308" s="16"/>
      <c r="AH308" s="16"/>
      <c r="AI308" s="16"/>
    </row>
    <row r="309" spans="1:35" x14ac:dyDescent="0.2">
      <c r="A309" s="5">
        <v>2022</v>
      </c>
      <c r="B309" s="2" t="s">
        <v>93</v>
      </c>
      <c r="C309" s="2" t="s">
        <v>735</v>
      </c>
      <c r="D309" s="2" t="s">
        <v>673</v>
      </c>
      <c r="E309" s="2">
        <v>64303975</v>
      </c>
      <c r="H309" s="2">
        <v>205142517</v>
      </c>
      <c r="S309" s="2"/>
      <c r="T309" s="2"/>
      <c r="U309" s="2"/>
      <c r="V309" s="2"/>
      <c r="W309" s="16"/>
      <c r="X309" s="16"/>
      <c r="Y309" s="16"/>
      <c r="Z309" s="16"/>
      <c r="AA309" s="16"/>
      <c r="AB309" s="16"/>
      <c r="AC309" s="16"/>
      <c r="AD309" s="16"/>
      <c r="AE309" s="16"/>
      <c r="AF309" s="16"/>
      <c r="AG309" s="16"/>
      <c r="AH309" s="16"/>
      <c r="AI309" s="16"/>
    </row>
    <row r="310" spans="1:35" x14ac:dyDescent="0.2">
      <c r="A310" s="5">
        <v>2022</v>
      </c>
      <c r="B310" s="2" t="s">
        <v>93</v>
      </c>
      <c r="C310" s="2" t="s">
        <v>736</v>
      </c>
      <c r="D310" s="2" t="s">
        <v>673</v>
      </c>
      <c r="E310" s="2">
        <v>28124227</v>
      </c>
      <c r="H310" s="2">
        <v>181598918</v>
      </c>
      <c r="S310" s="2"/>
      <c r="T310" s="2"/>
      <c r="U310" s="2"/>
      <c r="V310" s="2"/>
      <c r="W310" s="16"/>
      <c r="X310" s="16"/>
      <c r="Y310" s="16"/>
      <c r="Z310" s="16"/>
      <c r="AA310" s="16"/>
      <c r="AB310" s="16"/>
      <c r="AC310" s="16"/>
      <c r="AD310" s="16"/>
      <c r="AE310" s="16"/>
      <c r="AF310" s="16"/>
      <c r="AG310" s="16"/>
      <c r="AH310" s="16"/>
      <c r="AI310" s="16"/>
    </row>
    <row r="311" spans="1:35" x14ac:dyDescent="0.2">
      <c r="A311" s="5">
        <v>2022</v>
      </c>
      <c r="B311" s="2" t="s">
        <v>93</v>
      </c>
      <c r="C311" s="2" t="s">
        <v>104</v>
      </c>
      <c r="D311" s="2" t="s">
        <v>673</v>
      </c>
      <c r="E311" s="2">
        <v>23287427</v>
      </c>
      <c r="H311" s="2">
        <v>111481799</v>
      </c>
      <c r="S311" s="2"/>
      <c r="T311" s="2"/>
      <c r="U311" s="2"/>
      <c r="V311" s="2"/>
      <c r="W311" s="16"/>
      <c r="X311" s="16"/>
      <c r="Y311" s="16"/>
      <c r="Z311" s="16"/>
      <c r="AA311" s="16"/>
      <c r="AB311" s="16"/>
      <c r="AC311" s="16"/>
      <c r="AD311" s="16"/>
      <c r="AE311" s="16"/>
      <c r="AF311" s="16"/>
      <c r="AG311" s="16"/>
      <c r="AH311" s="16"/>
      <c r="AI311" s="16"/>
    </row>
    <row r="312" spans="1:35" x14ac:dyDescent="0.2">
      <c r="A312" s="5">
        <v>2022</v>
      </c>
      <c r="B312" s="2" t="s">
        <v>93</v>
      </c>
      <c r="C312" s="2" t="s">
        <v>105</v>
      </c>
      <c r="D312" s="2" t="s">
        <v>673</v>
      </c>
      <c r="E312" s="2">
        <v>22877449</v>
      </c>
      <c r="H312" s="2">
        <v>301599862</v>
      </c>
      <c r="S312" s="2"/>
      <c r="T312" s="2"/>
      <c r="U312" s="2"/>
      <c r="V312" s="2"/>
      <c r="W312" s="16"/>
      <c r="X312" s="16"/>
      <c r="Y312" s="16"/>
      <c r="Z312" s="16"/>
      <c r="AA312" s="16"/>
      <c r="AB312" s="16"/>
      <c r="AC312" s="16"/>
      <c r="AD312" s="16"/>
      <c r="AE312" s="16"/>
      <c r="AF312" s="16"/>
      <c r="AG312" s="16"/>
      <c r="AH312" s="16"/>
      <c r="AI312" s="16"/>
    </row>
    <row r="313" spans="1:35" x14ac:dyDescent="0.2">
      <c r="A313" s="5">
        <v>2022</v>
      </c>
      <c r="B313" s="2" t="s">
        <v>93</v>
      </c>
      <c r="C313" s="2" t="s">
        <v>737</v>
      </c>
      <c r="D313" s="2" t="s">
        <v>673</v>
      </c>
      <c r="E313" s="2">
        <v>35696355</v>
      </c>
      <c r="H313" s="2">
        <v>75914180</v>
      </c>
      <c r="S313" s="2"/>
      <c r="T313" s="2"/>
      <c r="U313" s="2"/>
      <c r="V313" s="2"/>
      <c r="W313" s="16"/>
      <c r="X313" s="16"/>
      <c r="Y313" s="16"/>
      <c r="Z313" s="16"/>
      <c r="AA313" s="16"/>
      <c r="AB313" s="16"/>
      <c r="AC313" s="16"/>
      <c r="AD313" s="16"/>
      <c r="AE313" s="16"/>
      <c r="AF313" s="16"/>
      <c r="AG313" s="16"/>
      <c r="AH313" s="16"/>
      <c r="AI313" s="16"/>
    </row>
    <row r="314" spans="1:35" x14ac:dyDescent="0.2">
      <c r="A314" s="5">
        <v>2022</v>
      </c>
      <c r="B314" s="2" t="s">
        <v>93</v>
      </c>
      <c r="C314" s="2" t="s">
        <v>728</v>
      </c>
      <c r="D314" s="2" t="s">
        <v>682</v>
      </c>
      <c r="H314" s="2">
        <v>0</v>
      </c>
      <c r="S314" s="2"/>
      <c r="T314" s="2"/>
      <c r="U314" s="2"/>
      <c r="V314" s="2"/>
      <c r="W314" s="16"/>
      <c r="X314" s="16"/>
      <c r="Y314" s="16"/>
      <c r="Z314" s="16"/>
      <c r="AA314" s="16"/>
      <c r="AB314" s="16"/>
      <c r="AC314" s="16"/>
      <c r="AD314" s="16"/>
      <c r="AE314" s="16"/>
      <c r="AF314" s="16"/>
      <c r="AG314" s="16"/>
      <c r="AH314" s="16"/>
      <c r="AI314" s="16"/>
    </row>
    <row r="315" spans="1:35" x14ac:dyDescent="0.2">
      <c r="A315" s="5">
        <v>2022</v>
      </c>
      <c r="B315" s="2" t="s">
        <v>95</v>
      </c>
      <c r="C315" s="2" t="s">
        <v>729</v>
      </c>
      <c r="D315" s="2" t="s">
        <v>682</v>
      </c>
      <c r="H315" s="2">
        <v>0</v>
      </c>
      <c r="S315" s="2"/>
      <c r="T315" s="2"/>
      <c r="U315" s="2"/>
      <c r="V315" s="2"/>
      <c r="W315" s="16"/>
      <c r="X315" s="16"/>
      <c r="Y315" s="16"/>
      <c r="Z315" s="16"/>
      <c r="AA315" s="16"/>
      <c r="AB315" s="16"/>
      <c r="AC315" s="16"/>
      <c r="AD315" s="16"/>
      <c r="AE315" s="16"/>
      <c r="AF315" s="16"/>
      <c r="AG315" s="16"/>
      <c r="AH315" s="16"/>
      <c r="AI315" s="16"/>
    </row>
    <row r="316" spans="1:35" x14ac:dyDescent="0.2">
      <c r="A316" s="5">
        <v>2022</v>
      </c>
      <c r="B316" s="2" t="s">
        <v>95</v>
      </c>
      <c r="C316" s="2" t="s">
        <v>730</v>
      </c>
      <c r="D316" s="2" t="s">
        <v>682</v>
      </c>
      <c r="H316" s="2">
        <v>0</v>
      </c>
      <c r="S316" s="2"/>
      <c r="T316" s="2"/>
      <c r="U316" s="2"/>
      <c r="V316" s="2"/>
      <c r="W316" s="16"/>
      <c r="X316" s="16"/>
      <c r="Y316" s="16"/>
      <c r="Z316" s="16"/>
      <c r="AA316" s="16"/>
      <c r="AB316" s="16"/>
      <c r="AC316" s="16"/>
      <c r="AD316" s="16"/>
      <c r="AE316" s="16"/>
      <c r="AF316" s="16"/>
      <c r="AG316" s="16"/>
      <c r="AH316" s="16"/>
      <c r="AI316" s="16"/>
    </row>
    <row r="317" spans="1:35" x14ac:dyDescent="0.2">
      <c r="A317" s="5">
        <v>2022</v>
      </c>
      <c r="B317" s="2" t="s">
        <v>95</v>
      </c>
      <c r="C317" s="2" t="s">
        <v>731</v>
      </c>
      <c r="D317" s="2" t="s">
        <v>682</v>
      </c>
      <c r="H317" s="2">
        <v>0</v>
      </c>
      <c r="S317" s="2"/>
      <c r="T317" s="2"/>
      <c r="U317" s="2"/>
      <c r="V317" s="2"/>
      <c r="W317" s="16"/>
      <c r="X317" s="16"/>
      <c r="Y317" s="16"/>
      <c r="Z317" s="16"/>
      <c r="AA317" s="16"/>
      <c r="AB317" s="16"/>
      <c r="AC317" s="16"/>
      <c r="AD317" s="16"/>
      <c r="AE317" s="16"/>
      <c r="AF317" s="16"/>
      <c r="AG317" s="16"/>
      <c r="AH317" s="16"/>
      <c r="AI317" s="16"/>
    </row>
    <row r="318" spans="1:35" x14ac:dyDescent="0.2">
      <c r="A318" s="5">
        <v>2022</v>
      </c>
      <c r="B318" s="2" t="s">
        <v>95</v>
      </c>
      <c r="C318" s="2" t="s">
        <v>732</v>
      </c>
      <c r="D318" s="2" t="s">
        <v>682</v>
      </c>
      <c r="H318" s="2">
        <v>0</v>
      </c>
      <c r="S318" s="2"/>
      <c r="T318" s="2"/>
      <c r="U318" s="2"/>
      <c r="V318" s="2"/>
      <c r="W318" s="16"/>
      <c r="X318" s="16"/>
      <c r="Y318" s="16"/>
      <c r="Z318" s="16"/>
      <c r="AA318" s="16"/>
      <c r="AB318" s="16"/>
      <c r="AC318" s="16"/>
      <c r="AD318" s="16"/>
      <c r="AE318" s="16"/>
      <c r="AF318" s="16"/>
      <c r="AG318" s="16"/>
      <c r="AH318" s="16"/>
      <c r="AI318" s="16"/>
    </row>
    <row r="319" spans="1:35" x14ac:dyDescent="0.2">
      <c r="A319" s="5">
        <v>2022</v>
      </c>
      <c r="B319" s="2" t="s">
        <v>95</v>
      </c>
      <c r="C319" s="2" t="s">
        <v>733</v>
      </c>
      <c r="D319" s="2" t="s">
        <v>682</v>
      </c>
      <c r="H319" s="2">
        <v>0</v>
      </c>
      <c r="S319" s="2"/>
      <c r="T319" s="2"/>
      <c r="U319" s="2"/>
      <c r="V319" s="2"/>
      <c r="W319" s="16"/>
      <c r="X319" s="16"/>
      <c r="Y319" s="16"/>
      <c r="Z319" s="16"/>
      <c r="AA319" s="16"/>
      <c r="AB319" s="16"/>
      <c r="AC319" s="16"/>
      <c r="AD319" s="16"/>
      <c r="AE319" s="16"/>
      <c r="AF319" s="16"/>
      <c r="AG319" s="16"/>
      <c r="AH319" s="16"/>
      <c r="AI319" s="16"/>
    </row>
    <row r="320" spans="1:35" x14ac:dyDescent="0.2">
      <c r="A320" s="5">
        <v>2022</v>
      </c>
      <c r="B320" s="2" t="s">
        <v>93</v>
      </c>
      <c r="C320" s="2" t="s">
        <v>734</v>
      </c>
      <c r="D320" s="2" t="s">
        <v>682</v>
      </c>
      <c r="H320" s="2">
        <v>0</v>
      </c>
      <c r="S320" s="2"/>
      <c r="T320" s="2"/>
      <c r="U320" s="2"/>
      <c r="V320" s="2"/>
      <c r="W320" s="16"/>
      <c r="X320" s="16"/>
      <c r="Y320" s="16"/>
      <c r="Z320" s="16"/>
      <c r="AA320" s="16"/>
      <c r="AB320" s="16"/>
      <c r="AC320" s="16"/>
      <c r="AD320" s="16"/>
      <c r="AE320" s="16"/>
      <c r="AF320" s="16"/>
      <c r="AG320" s="16"/>
      <c r="AH320" s="16"/>
      <c r="AI320" s="16"/>
    </row>
    <row r="321" spans="1:35" x14ac:dyDescent="0.2">
      <c r="A321" s="5">
        <v>2022</v>
      </c>
      <c r="B321" s="2" t="s">
        <v>93</v>
      </c>
      <c r="C321" s="2" t="s">
        <v>735</v>
      </c>
      <c r="D321" s="2" t="s">
        <v>682</v>
      </c>
      <c r="H321" s="2">
        <v>0</v>
      </c>
      <c r="S321" s="2"/>
      <c r="T321" s="2"/>
      <c r="U321" s="2"/>
      <c r="V321" s="2"/>
      <c r="W321" s="16"/>
      <c r="X321" s="16"/>
      <c r="Y321" s="16"/>
      <c r="Z321" s="16"/>
      <c r="AA321" s="16"/>
      <c r="AB321" s="16"/>
      <c r="AC321" s="16"/>
      <c r="AD321" s="16"/>
      <c r="AE321" s="16"/>
      <c r="AF321" s="16"/>
      <c r="AG321" s="16"/>
      <c r="AH321" s="16"/>
      <c r="AI321" s="16"/>
    </row>
    <row r="322" spans="1:35" x14ac:dyDescent="0.2">
      <c r="A322" s="5">
        <v>2022</v>
      </c>
      <c r="B322" s="2" t="s">
        <v>93</v>
      </c>
      <c r="C322" s="2" t="s">
        <v>736</v>
      </c>
      <c r="D322" s="2" t="s">
        <v>682</v>
      </c>
      <c r="H322" s="2">
        <v>700000</v>
      </c>
      <c r="S322" s="2"/>
      <c r="T322" s="2"/>
      <c r="U322" s="2"/>
      <c r="V322" s="2"/>
      <c r="W322" s="16"/>
      <c r="X322" s="16"/>
      <c r="Y322" s="16"/>
      <c r="Z322" s="16"/>
      <c r="AA322" s="16"/>
      <c r="AB322" s="16"/>
      <c r="AC322" s="16"/>
      <c r="AD322" s="16"/>
      <c r="AE322" s="16"/>
      <c r="AF322" s="16"/>
      <c r="AG322" s="16"/>
      <c r="AH322" s="16"/>
      <c r="AI322" s="16"/>
    </row>
    <row r="323" spans="1:35" x14ac:dyDescent="0.2">
      <c r="A323" s="5">
        <v>2022</v>
      </c>
      <c r="B323" s="2" t="s">
        <v>93</v>
      </c>
      <c r="C323" s="2" t="s">
        <v>104</v>
      </c>
      <c r="D323" s="2" t="s">
        <v>682</v>
      </c>
      <c r="H323" s="2">
        <v>0</v>
      </c>
      <c r="S323" s="2"/>
      <c r="T323" s="2"/>
      <c r="U323" s="2"/>
      <c r="V323" s="2"/>
      <c r="W323" s="16"/>
      <c r="X323" s="16"/>
      <c r="Y323" s="16"/>
      <c r="Z323" s="16"/>
      <c r="AA323" s="16"/>
      <c r="AB323" s="16"/>
      <c r="AC323" s="16"/>
      <c r="AD323" s="16"/>
      <c r="AE323" s="16"/>
      <c r="AF323" s="16"/>
      <c r="AG323" s="16"/>
      <c r="AH323" s="16"/>
      <c r="AI323" s="16"/>
    </row>
    <row r="324" spans="1:35" x14ac:dyDescent="0.2">
      <c r="A324" s="5">
        <v>2022</v>
      </c>
      <c r="B324" s="2" t="s">
        <v>93</v>
      </c>
      <c r="C324" s="2" t="s">
        <v>105</v>
      </c>
      <c r="D324" s="2" t="s">
        <v>682</v>
      </c>
      <c r="H324" s="2">
        <v>0</v>
      </c>
      <c r="S324" s="2"/>
      <c r="T324" s="2"/>
      <c r="U324" s="2"/>
      <c r="V324" s="2"/>
      <c r="W324" s="16"/>
      <c r="X324" s="16"/>
      <c r="Y324" s="16"/>
      <c r="Z324" s="16"/>
      <c r="AA324" s="16"/>
      <c r="AB324" s="16"/>
      <c r="AC324" s="16"/>
      <c r="AD324" s="16"/>
      <c r="AE324" s="16"/>
      <c r="AF324" s="16"/>
      <c r="AG324" s="16"/>
      <c r="AH324" s="16"/>
      <c r="AI324" s="16"/>
    </row>
    <row r="325" spans="1:35" x14ac:dyDescent="0.2">
      <c r="A325" s="5">
        <v>2022</v>
      </c>
      <c r="B325" s="2" t="s">
        <v>93</v>
      </c>
      <c r="C325" s="2" t="s">
        <v>737</v>
      </c>
      <c r="D325" s="2" t="s">
        <v>682</v>
      </c>
      <c r="H325" s="2">
        <v>0</v>
      </c>
      <c r="S325" s="2"/>
      <c r="T325" s="2"/>
      <c r="U325" s="2"/>
      <c r="V325" s="2"/>
      <c r="W325" s="16"/>
      <c r="X325" s="16"/>
      <c r="Y325" s="16"/>
      <c r="Z325" s="16"/>
      <c r="AA325" s="16"/>
      <c r="AB325" s="16"/>
      <c r="AC325" s="16"/>
      <c r="AD325" s="16"/>
      <c r="AE325" s="16"/>
      <c r="AF325" s="16"/>
      <c r="AG325" s="16"/>
      <c r="AH325" s="16"/>
      <c r="AI325" s="16"/>
    </row>
    <row r="326" spans="1:35" x14ac:dyDescent="0.2">
      <c r="A326" s="5">
        <v>2022</v>
      </c>
      <c r="B326" s="2" t="s">
        <v>93</v>
      </c>
      <c r="C326" s="2" t="s">
        <v>728</v>
      </c>
      <c r="D326" s="2" t="s">
        <v>674</v>
      </c>
      <c r="E326" s="2">
        <v>24412173</v>
      </c>
      <c r="H326" s="2">
        <v>17842588</v>
      </c>
      <c r="S326" s="2"/>
      <c r="T326" s="2"/>
      <c r="U326" s="2"/>
      <c r="V326" s="2"/>
      <c r="W326" s="16"/>
      <c r="X326" s="16"/>
      <c r="Y326" s="16"/>
      <c r="Z326" s="16"/>
      <c r="AA326" s="16"/>
      <c r="AB326" s="16"/>
      <c r="AC326" s="16"/>
      <c r="AD326" s="16"/>
      <c r="AE326" s="16"/>
      <c r="AF326" s="16"/>
      <c r="AG326" s="16"/>
      <c r="AH326" s="16"/>
      <c r="AI326" s="16"/>
    </row>
    <row r="327" spans="1:35" x14ac:dyDescent="0.2">
      <c r="A327" s="5">
        <v>2022</v>
      </c>
      <c r="B327" s="2" t="s">
        <v>95</v>
      </c>
      <c r="C327" s="2" t="s">
        <v>729</v>
      </c>
      <c r="D327" s="2" t="s">
        <v>674</v>
      </c>
      <c r="E327" s="2">
        <v>21783721</v>
      </c>
      <c r="H327" s="2">
        <v>33083093</v>
      </c>
      <c r="S327" s="2"/>
      <c r="T327" s="2"/>
      <c r="U327" s="2"/>
      <c r="V327" s="2"/>
      <c r="W327" s="16"/>
      <c r="X327" s="16"/>
      <c r="Y327" s="16"/>
      <c r="Z327" s="16"/>
      <c r="AA327" s="16"/>
      <c r="AB327" s="16"/>
      <c r="AC327" s="16"/>
      <c r="AD327" s="16"/>
      <c r="AE327" s="16"/>
      <c r="AF327" s="16"/>
      <c r="AG327" s="16"/>
      <c r="AH327" s="16"/>
      <c r="AI327" s="16"/>
    </row>
    <row r="328" spans="1:35" x14ac:dyDescent="0.2">
      <c r="A328" s="5">
        <v>2022</v>
      </c>
      <c r="B328" s="2" t="s">
        <v>95</v>
      </c>
      <c r="C328" s="2" t="s">
        <v>730</v>
      </c>
      <c r="D328" s="2" t="s">
        <v>674</v>
      </c>
      <c r="E328" s="2">
        <v>11533856</v>
      </c>
      <c r="H328" s="2">
        <v>20877212</v>
      </c>
      <c r="S328" s="2"/>
      <c r="T328" s="2"/>
      <c r="U328" s="2"/>
      <c r="V328" s="2"/>
      <c r="W328" s="16"/>
      <c r="X328" s="16"/>
      <c r="Y328" s="16"/>
      <c r="Z328" s="16"/>
      <c r="AA328" s="16"/>
      <c r="AB328" s="16"/>
      <c r="AC328" s="16"/>
      <c r="AD328" s="16"/>
      <c r="AE328" s="16"/>
      <c r="AF328" s="16"/>
      <c r="AG328" s="16"/>
      <c r="AH328" s="16"/>
      <c r="AI328" s="16"/>
    </row>
    <row r="329" spans="1:35" x14ac:dyDescent="0.2">
      <c r="A329" s="5">
        <v>2022</v>
      </c>
      <c r="B329" s="2" t="s">
        <v>95</v>
      </c>
      <c r="C329" s="2" t="s">
        <v>731</v>
      </c>
      <c r="D329" s="2" t="s">
        <v>674</v>
      </c>
      <c r="E329" s="2">
        <v>39121215</v>
      </c>
      <c r="H329" s="2">
        <v>36770154</v>
      </c>
      <c r="S329" s="2"/>
      <c r="T329" s="2"/>
      <c r="U329" s="2"/>
      <c r="V329" s="2"/>
      <c r="W329" s="16"/>
      <c r="X329" s="16"/>
      <c r="Y329" s="16"/>
      <c r="Z329" s="16"/>
      <c r="AA329" s="16"/>
      <c r="AB329" s="16"/>
      <c r="AC329" s="16"/>
      <c r="AD329" s="16"/>
      <c r="AE329" s="16"/>
      <c r="AF329" s="16"/>
      <c r="AG329" s="16"/>
      <c r="AH329" s="16"/>
      <c r="AI329" s="16"/>
    </row>
    <row r="330" spans="1:35" x14ac:dyDescent="0.2">
      <c r="A330" s="5">
        <v>2022</v>
      </c>
      <c r="B330" s="2" t="s">
        <v>95</v>
      </c>
      <c r="C330" s="2" t="s">
        <v>732</v>
      </c>
      <c r="D330" s="2" t="s">
        <v>674</v>
      </c>
      <c r="E330" s="2">
        <v>7100307</v>
      </c>
      <c r="H330" s="2">
        <v>30538495</v>
      </c>
      <c r="S330" s="2"/>
      <c r="T330" s="2"/>
      <c r="U330" s="2"/>
      <c r="V330" s="2"/>
      <c r="W330" s="16"/>
      <c r="X330" s="16"/>
      <c r="Y330" s="16"/>
      <c r="Z330" s="16"/>
      <c r="AA330" s="16"/>
      <c r="AB330" s="16"/>
      <c r="AC330" s="16"/>
      <c r="AD330" s="16"/>
      <c r="AE330" s="16"/>
      <c r="AF330" s="16"/>
      <c r="AG330" s="16"/>
      <c r="AH330" s="16"/>
      <c r="AI330" s="16"/>
    </row>
    <row r="331" spans="1:35" x14ac:dyDescent="0.2">
      <c r="A331" s="5">
        <v>2022</v>
      </c>
      <c r="B331" s="2" t="s">
        <v>95</v>
      </c>
      <c r="C331" s="2" t="s">
        <v>733</v>
      </c>
      <c r="D331" s="2" t="s">
        <v>674</v>
      </c>
      <c r="E331" s="2">
        <v>12266686</v>
      </c>
      <c r="H331" s="2">
        <v>29111716</v>
      </c>
      <c r="S331" s="2"/>
      <c r="T331" s="2"/>
      <c r="U331" s="2"/>
      <c r="V331" s="2"/>
      <c r="W331" s="16"/>
      <c r="X331" s="16"/>
      <c r="Y331" s="16"/>
      <c r="Z331" s="16"/>
      <c r="AA331" s="16"/>
      <c r="AB331" s="16"/>
      <c r="AC331" s="16"/>
      <c r="AD331" s="16"/>
      <c r="AE331" s="16"/>
      <c r="AF331" s="16"/>
      <c r="AG331" s="16"/>
      <c r="AH331" s="16"/>
      <c r="AI331" s="16"/>
    </row>
    <row r="332" spans="1:35" x14ac:dyDescent="0.2">
      <c r="A332" s="5">
        <v>2022</v>
      </c>
      <c r="B332" s="2" t="s">
        <v>93</v>
      </c>
      <c r="C332" s="2" t="s">
        <v>734</v>
      </c>
      <c r="D332" s="2" t="s">
        <v>674</v>
      </c>
      <c r="E332" s="2">
        <v>10791647</v>
      </c>
      <c r="H332" s="2">
        <v>23717849</v>
      </c>
      <c r="S332" s="2"/>
      <c r="T332" s="2"/>
      <c r="U332" s="2"/>
      <c r="V332" s="2"/>
      <c r="W332" s="16"/>
      <c r="X332" s="16"/>
      <c r="Y332" s="16"/>
      <c r="Z332" s="16"/>
      <c r="AA332" s="16"/>
      <c r="AB332" s="16"/>
      <c r="AC332" s="16"/>
      <c r="AD332" s="16"/>
      <c r="AE332" s="16"/>
      <c r="AF332" s="16"/>
      <c r="AG332" s="16"/>
      <c r="AH332" s="16"/>
      <c r="AI332" s="16"/>
    </row>
    <row r="333" spans="1:35" x14ac:dyDescent="0.2">
      <c r="A333" s="5">
        <v>2022</v>
      </c>
      <c r="B333" s="2" t="s">
        <v>93</v>
      </c>
      <c r="C333" s="2" t="s">
        <v>735</v>
      </c>
      <c r="D333" s="2" t="s">
        <v>674</v>
      </c>
      <c r="E333" s="2">
        <v>18008074</v>
      </c>
      <c r="H333" s="2">
        <v>24894019</v>
      </c>
      <c r="S333" s="2"/>
      <c r="T333" s="2"/>
      <c r="U333" s="2"/>
      <c r="V333" s="2"/>
      <c r="W333" s="16"/>
      <c r="X333" s="16"/>
      <c r="Y333" s="16"/>
      <c r="Z333" s="16"/>
      <c r="AA333" s="16"/>
      <c r="AB333" s="16"/>
      <c r="AC333" s="16"/>
      <c r="AD333" s="16"/>
      <c r="AE333" s="16"/>
      <c r="AF333" s="16"/>
      <c r="AG333" s="16"/>
      <c r="AH333" s="16"/>
      <c r="AI333" s="16"/>
    </row>
    <row r="334" spans="1:35" x14ac:dyDescent="0.2">
      <c r="A334" s="5">
        <v>2022</v>
      </c>
      <c r="B334" s="2" t="s">
        <v>93</v>
      </c>
      <c r="C334" s="2" t="s">
        <v>736</v>
      </c>
      <c r="D334" s="2" t="s">
        <v>674</v>
      </c>
      <c r="E334" s="2">
        <v>7670838</v>
      </c>
      <c r="H334" s="2">
        <v>15454967</v>
      </c>
      <c r="S334" s="2"/>
      <c r="T334" s="2"/>
      <c r="U334" s="2"/>
      <c r="V334" s="2"/>
      <c r="W334" s="16"/>
      <c r="X334" s="16"/>
      <c r="Y334" s="16"/>
      <c r="Z334" s="16"/>
      <c r="AA334" s="16"/>
      <c r="AB334" s="16"/>
      <c r="AC334" s="16"/>
      <c r="AD334" s="16"/>
      <c r="AE334" s="16"/>
      <c r="AF334" s="16"/>
      <c r="AG334" s="16"/>
      <c r="AH334" s="16"/>
      <c r="AI334" s="16"/>
    </row>
    <row r="335" spans="1:35" x14ac:dyDescent="0.2">
      <c r="A335" s="5">
        <v>2022</v>
      </c>
      <c r="B335" s="2" t="s">
        <v>93</v>
      </c>
      <c r="C335" s="2" t="s">
        <v>104</v>
      </c>
      <c r="D335" s="2" t="s">
        <v>674</v>
      </c>
      <c r="E335" s="2">
        <v>23618839</v>
      </c>
      <c r="H335" s="2">
        <v>7784459</v>
      </c>
      <c r="S335" s="2"/>
      <c r="T335" s="2"/>
      <c r="U335" s="2"/>
      <c r="V335" s="2"/>
      <c r="W335" s="16"/>
      <c r="X335" s="16"/>
      <c r="Y335" s="16"/>
      <c r="Z335" s="16"/>
      <c r="AA335" s="16"/>
      <c r="AB335" s="16"/>
      <c r="AC335" s="16"/>
      <c r="AD335" s="16"/>
      <c r="AE335" s="16"/>
      <c r="AF335" s="16"/>
      <c r="AG335" s="16"/>
      <c r="AH335" s="16"/>
      <c r="AI335" s="16"/>
    </row>
    <row r="336" spans="1:35" x14ac:dyDescent="0.2">
      <c r="A336" s="5">
        <v>2022</v>
      </c>
      <c r="B336" s="2" t="s">
        <v>93</v>
      </c>
      <c r="C336" s="2" t="s">
        <v>105</v>
      </c>
      <c r="D336" s="2" t="s">
        <v>674</v>
      </c>
      <c r="E336" s="2">
        <v>26581156</v>
      </c>
      <c r="H336" s="2">
        <v>17112033</v>
      </c>
      <c r="S336" s="2"/>
      <c r="T336" s="2"/>
      <c r="U336" s="2"/>
      <c r="V336" s="2"/>
      <c r="W336" s="16"/>
      <c r="X336" s="16"/>
      <c r="Y336" s="16"/>
      <c r="Z336" s="16"/>
      <c r="AA336" s="16"/>
      <c r="AB336" s="16"/>
      <c r="AC336" s="16"/>
      <c r="AD336" s="16"/>
      <c r="AE336" s="16"/>
      <c r="AF336" s="16"/>
      <c r="AG336" s="16"/>
      <c r="AH336" s="16"/>
      <c r="AI336" s="16"/>
    </row>
    <row r="337" spans="1:35" x14ac:dyDescent="0.2">
      <c r="A337" s="5">
        <v>2022</v>
      </c>
      <c r="B337" s="2" t="s">
        <v>93</v>
      </c>
      <c r="C337" s="2" t="s">
        <v>737</v>
      </c>
      <c r="D337" s="2" t="s">
        <v>674</v>
      </c>
      <c r="E337" s="2">
        <v>6131516</v>
      </c>
      <c r="H337" s="2">
        <v>10134927</v>
      </c>
      <c r="S337" s="2"/>
      <c r="T337" s="2"/>
      <c r="U337" s="2"/>
      <c r="V337" s="2"/>
      <c r="W337" s="16"/>
      <c r="X337" s="16"/>
      <c r="Y337" s="16"/>
      <c r="Z337" s="16"/>
      <c r="AA337" s="16"/>
      <c r="AB337" s="16"/>
      <c r="AC337" s="16"/>
      <c r="AD337" s="16"/>
      <c r="AE337" s="16"/>
      <c r="AF337" s="16"/>
      <c r="AG337" s="16"/>
      <c r="AH337" s="16"/>
      <c r="AI337" s="16"/>
    </row>
    <row r="338" spans="1:35" x14ac:dyDescent="0.2">
      <c r="A338" s="5">
        <v>2022</v>
      </c>
      <c r="B338" s="2" t="s">
        <v>93</v>
      </c>
      <c r="C338" s="2" t="s">
        <v>728</v>
      </c>
      <c r="D338" s="2" t="s">
        <v>680</v>
      </c>
      <c r="S338" s="2"/>
      <c r="T338" s="2"/>
      <c r="U338" s="2"/>
      <c r="V338" s="2"/>
      <c r="W338" s="16"/>
      <c r="X338" s="16"/>
      <c r="Y338" s="16"/>
      <c r="Z338" s="16"/>
      <c r="AA338" s="16"/>
      <c r="AB338" s="16"/>
      <c r="AC338" s="16"/>
      <c r="AD338" s="16"/>
      <c r="AE338" s="16"/>
      <c r="AF338" s="16"/>
      <c r="AG338" s="16"/>
      <c r="AH338" s="16"/>
      <c r="AI338" s="16"/>
    </row>
    <row r="339" spans="1:35" x14ac:dyDescent="0.2">
      <c r="A339" s="5">
        <v>2022</v>
      </c>
      <c r="B339" s="2" t="s">
        <v>95</v>
      </c>
      <c r="C339" s="2" t="s">
        <v>729</v>
      </c>
      <c r="D339" s="2" t="s">
        <v>680</v>
      </c>
      <c r="S339" s="2"/>
      <c r="T339" s="2"/>
      <c r="U339" s="2"/>
      <c r="V339" s="2"/>
      <c r="W339" s="16"/>
      <c r="X339" s="16"/>
      <c r="Y339" s="16"/>
      <c r="Z339" s="16"/>
      <c r="AA339" s="16"/>
      <c r="AB339" s="16"/>
      <c r="AC339" s="16"/>
      <c r="AD339" s="16"/>
      <c r="AE339" s="16"/>
      <c r="AF339" s="16"/>
      <c r="AG339" s="16"/>
      <c r="AH339" s="16"/>
      <c r="AI339" s="16"/>
    </row>
    <row r="340" spans="1:35" x14ac:dyDescent="0.2">
      <c r="A340" s="5">
        <v>2022</v>
      </c>
      <c r="B340" s="2" t="s">
        <v>95</v>
      </c>
      <c r="C340" s="2" t="s">
        <v>730</v>
      </c>
      <c r="D340" s="2" t="s">
        <v>680</v>
      </c>
      <c r="S340" s="2"/>
      <c r="T340" s="2"/>
      <c r="U340" s="2"/>
      <c r="V340" s="2"/>
      <c r="W340" s="16"/>
      <c r="X340" s="16"/>
      <c r="Y340" s="16"/>
      <c r="Z340" s="16"/>
      <c r="AA340" s="16"/>
      <c r="AB340" s="16"/>
      <c r="AC340" s="16"/>
      <c r="AD340" s="16"/>
      <c r="AE340" s="16"/>
      <c r="AF340" s="16"/>
      <c r="AG340" s="16"/>
      <c r="AH340" s="16"/>
      <c r="AI340" s="16"/>
    </row>
    <row r="341" spans="1:35" x14ac:dyDescent="0.2">
      <c r="A341" s="5">
        <v>2022</v>
      </c>
      <c r="B341" s="2" t="s">
        <v>95</v>
      </c>
      <c r="C341" s="2" t="s">
        <v>731</v>
      </c>
      <c r="D341" s="2" t="s">
        <v>680</v>
      </c>
      <c r="S341" s="2"/>
      <c r="T341" s="2"/>
      <c r="U341" s="2"/>
      <c r="V341" s="2"/>
      <c r="W341" s="16"/>
      <c r="X341" s="16"/>
      <c r="Y341" s="16"/>
      <c r="Z341" s="16"/>
      <c r="AA341" s="16"/>
      <c r="AB341" s="16"/>
      <c r="AC341" s="16"/>
      <c r="AD341" s="16"/>
      <c r="AE341" s="16"/>
      <c r="AF341" s="16"/>
      <c r="AG341" s="16"/>
      <c r="AH341" s="16"/>
      <c r="AI341" s="16"/>
    </row>
    <row r="342" spans="1:35" x14ac:dyDescent="0.2">
      <c r="A342" s="5">
        <v>2022</v>
      </c>
      <c r="B342" s="2" t="s">
        <v>95</v>
      </c>
      <c r="C342" s="2" t="s">
        <v>732</v>
      </c>
      <c r="D342" s="2" t="s">
        <v>680</v>
      </c>
      <c r="S342" s="2"/>
      <c r="T342" s="2"/>
      <c r="U342" s="2"/>
      <c r="V342" s="2"/>
      <c r="W342" s="16"/>
      <c r="X342" s="16"/>
      <c r="Y342" s="16"/>
      <c r="Z342" s="16"/>
      <c r="AA342" s="16"/>
      <c r="AB342" s="16"/>
      <c r="AC342" s="16"/>
      <c r="AD342" s="16"/>
      <c r="AE342" s="16"/>
      <c r="AF342" s="16"/>
      <c r="AG342" s="16"/>
      <c r="AH342" s="16"/>
      <c r="AI342" s="16"/>
    </row>
    <row r="343" spans="1:35" x14ac:dyDescent="0.2">
      <c r="A343" s="5">
        <v>2022</v>
      </c>
      <c r="B343" s="2" t="s">
        <v>95</v>
      </c>
      <c r="C343" s="2" t="s">
        <v>733</v>
      </c>
      <c r="D343" s="2" t="s">
        <v>680</v>
      </c>
      <c r="S343" s="2"/>
      <c r="T343" s="2"/>
      <c r="U343" s="2"/>
      <c r="V343" s="2"/>
      <c r="W343" s="16"/>
      <c r="X343" s="16"/>
      <c r="Y343" s="16"/>
      <c r="Z343" s="16"/>
      <c r="AA343" s="16"/>
      <c r="AB343" s="16"/>
      <c r="AC343" s="16"/>
      <c r="AD343" s="16"/>
      <c r="AE343" s="16"/>
      <c r="AF343" s="16"/>
      <c r="AG343" s="16"/>
      <c r="AH343" s="16"/>
      <c r="AI343" s="16"/>
    </row>
    <row r="344" spans="1:35" x14ac:dyDescent="0.2">
      <c r="A344" s="5">
        <v>2022</v>
      </c>
      <c r="B344" s="2" t="s">
        <v>93</v>
      </c>
      <c r="C344" s="2" t="s">
        <v>734</v>
      </c>
      <c r="D344" s="2" t="s">
        <v>680</v>
      </c>
      <c r="S344" s="2"/>
      <c r="T344" s="2"/>
      <c r="U344" s="2"/>
      <c r="V344" s="2"/>
      <c r="W344" s="16"/>
      <c r="X344" s="16"/>
      <c r="Y344" s="16"/>
      <c r="Z344" s="16"/>
      <c r="AA344" s="16"/>
      <c r="AB344" s="16"/>
      <c r="AC344" s="16"/>
      <c r="AD344" s="16"/>
      <c r="AE344" s="16"/>
      <c r="AF344" s="16"/>
      <c r="AG344" s="16"/>
      <c r="AH344" s="16"/>
      <c r="AI344" s="16"/>
    </row>
    <row r="345" spans="1:35" x14ac:dyDescent="0.2">
      <c r="A345" s="5">
        <v>2022</v>
      </c>
      <c r="B345" s="2" t="s">
        <v>93</v>
      </c>
      <c r="C345" s="2" t="s">
        <v>735</v>
      </c>
      <c r="D345" s="2" t="s">
        <v>680</v>
      </c>
      <c r="S345" s="2"/>
      <c r="T345" s="2"/>
      <c r="U345" s="2"/>
      <c r="V345" s="2"/>
      <c r="W345" s="16"/>
      <c r="X345" s="16"/>
      <c r="Y345" s="16"/>
      <c r="Z345" s="16"/>
      <c r="AA345" s="16"/>
      <c r="AB345" s="16"/>
      <c r="AC345" s="16"/>
      <c r="AD345" s="16"/>
      <c r="AE345" s="16"/>
      <c r="AF345" s="16"/>
      <c r="AG345" s="16"/>
      <c r="AH345" s="16"/>
      <c r="AI345" s="16"/>
    </row>
    <row r="346" spans="1:35" x14ac:dyDescent="0.2">
      <c r="A346" s="5">
        <v>2022</v>
      </c>
      <c r="B346" s="2" t="s">
        <v>93</v>
      </c>
      <c r="C346" s="2" t="s">
        <v>736</v>
      </c>
      <c r="D346" s="2" t="s">
        <v>680</v>
      </c>
      <c r="S346" s="2"/>
      <c r="T346" s="2"/>
      <c r="U346" s="2"/>
      <c r="V346" s="2"/>
      <c r="W346" s="16"/>
      <c r="X346" s="16"/>
      <c r="Y346" s="16"/>
      <c r="Z346" s="16"/>
      <c r="AA346" s="16"/>
      <c r="AB346" s="16"/>
      <c r="AC346" s="16"/>
      <c r="AD346" s="16"/>
      <c r="AE346" s="16"/>
      <c r="AF346" s="16"/>
      <c r="AG346" s="16"/>
      <c r="AH346" s="16"/>
      <c r="AI346" s="16"/>
    </row>
    <row r="347" spans="1:35" x14ac:dyDescent="0.2">
      <c r="A347" s="5">
        <v>2022</v>
      </c>
      <c r="B347" s="2" t="s">
        <v>93</v>
      </c>
      <c r="C347" s="2" t="s">
        <v>104</v>
      </c>
      <c r="D347" s="2" t="s">
        <v>680</v>
      </c>
      <c r="S347" s="2"/>
      <c r="T347" s="2"/>
      <c r="U347" s="2"/>
      <c r="V347" s="2"/>
      <c r="W347" s="16"/>
      <c r="X347" s="16"/>
      <c r="Y347" s="16"/>
      <c r="Z347" s="16"/>
      <c r="AA347" s="16"/>
      <c r="AB347" s="16"/>
      <c r="AC347" s="16"/>
      <c r="AD347" s="16"/>
      <c r="AE347" s="16"/>
      <c r="AF347" s="16"/>
      <c r="AG347" s="16"/>
      <c r="AH347" s="16"/>
      <c r="AI347" s="16"/>
    </row>
    <row r="348" spans="1:35" x14ac:dyDescent="0.2">
      <c r="A348" s="5">
        <v>2022</v>
      </c>
      <c r="B348" s="2" t="s">
        <v>93</v>
      </c>
      <c r="C348" s="2" t="s">
        <v>105</v>
      </c>
      <c r="D348" s="2" t="s">
        <v>680</v>
      </c>
      <c r="S348" s="2"/>
      <c r="T348" s="2"/>
      <c r="U348" s="2"/>
      <c r="V348" s="2"/>
      <c r="W348" s="16"/>
      <c r="X348" s="16"/>
      <c r="Y348" s="16"/>
      <c r="Z348" s="16"/>
      <c r="AA348" s="16"/>
      <c r="AB348" s="16"/>
      <c r="AC348" s="16"/>
      <c r="AD348" s="16"/>
      <c r="AE348" s="16"/>
      <c r="AF348" s="16"/>
      <c r="AG348" s="16"/>
      <c r="AH348" s="16"/>
      <c r="AI348" s="16"/>
    </row>
    <row r="349" spans="1:35" x14ac:dyDescent="0.2">
      <c r="A349" s="5">
        <v>2022</v>
      </c>
      <c r="B349" s="2" t="s">
        <v>93</v>
      </c>
      <c r="C349" s="2" t="s">
        <v>737</v>
      </c>
      <c r="D349" s="2" t="s">
        <v>680</v>
      </c>
      <c r="S349" s="2"/>
      <c r="T349" s="2"/>
      <c r="U349" s="2"/>
      <c r="V349" s="2"/>
      <c r="W349" s="16"/>
      <c r="X349" s="16"/>
      <c r="Y349" s="16"/>
      <c r="Z349" s="16"/>
      <c r="AA349" s="16"/>
      <c r="AB349" s="16"/>
      <c r="AC349" s="16"/>
      <c r="AD349" s="16"/>
      <c r="AE349" s="16"/>
      <c r="AF349" s="16"/>
      <c r="AG349" s="16"/>
      <c r="AH349" s="16"/>
      <c r="AI349" s="16"/>
    </row>
    <row r="350" spans="1:35" x14ac:dyDescent="0.2">
      <c r="A350" s="5">
        <v>2022</v>
      </c>
      <c r="B350" s="2" t="s">
        <v>93</v>
      </c>
      <c r="C350" s="2" t="s">
        <v>728</v>
      </c>
      <c r="D350" s="2" t="s">
        <v>678</v>
      </c>
      <c r="H350" s="2">
        <v>817892</v>
      </c>
      <c r="S350" s="2"/>
      <c r="T350" s="2"/>
      <c r="U350" s="2"/>
      <c r="V350" s="2"/>
      <c r="W350" s="16"/>
      <c r="X350" s="16"/>
      <c r="Y350" s="16"/>
      <c r="Z350" s="16"/>
      <c r="AA350" s="16"/>
      <c r="AB350" s="16"/>
      <c r="AC350" s="16"/>
      <c r="AD350" s="16"/>
      <c r="AE350" s="16"/>
      <c r="AF350" s="16"/>
      <c r="AG350" s="16"/>
      <c r="AH350" s="16"/>
      <c r="AI350" s="16"/>
    </row>
    <row r="351" spans="1:35" x14ac:dyDescent="0.2">
      <c r="A351" s="5">
        <v>2022</v>
      </c>
      <c r="B351" s="2" t="s">
        <v>95</v>
      </c>
      <c r="C351" s="2" t="s">
        <v>729</v>
      </c>
      <c r="D351" s="2" t="s">
        <v>678</v>
      </c>
      <c r="H351" s="2">
        <v>426571</v>
      </c>
      <c r="S351" s="2"/>
      <c r="T351" s="2"/>
      <c r="U351" s="2"/>
      <c r="V351" s="2"/>
      <c r="W351" s="16"/>
      <c r="X351" s="16"/>
      <c r="Y351" s="16"/>
      <c r="Z351" s="16"/>
      <c r="AA351" s="16"/>
      <c r="AB351" s="16"/>
      <c r="AC351" s="16"/>
      <c r="AD351" s="16"/>
      <c r="AE351" s="16"/>
      <c r="AF351" s="16"/>
      <c r="AG351" s="16"/>
      <c r="AH351" s="16"/>
      <c r="AI351" s="16"/>
    </row>
    <row r="352" spans="1:35" x14ac:dyDescent="0.2">
      <c r="A352" s="5">
        <v>2022</v>
      </c>
      <c r="B352" s="2" t="s">
        <v>95</v>
      </c>
      <c r="C352" s="2" t="s">
        <v>730</v>
      </c>
      <c r="D352" s="2" t="s">
        <v>678</v>
      </c>
      <c r="H352" s="2">
        <v>807073</v>
      </c>
      <c r="S352" s="2"/>
      <c r="T352" s="2"/>
      <c r="U352" s="2"/>
      <c r="V352" s="2"/>
      <c r="W352" s="16"/>
      <c r="X352" s="16"/>
      <c r="Y352" s="16"/>
      <c r="Z352" s="16"/>
      <c r="AA352" s="16"/>
      <c r="AB352" s="16"/>
      <c r="AC352" s="16"/>
      <c r="AD352" s="16"/>
      <c r="AE352" s="16"/>
      <c r="AF352" s="16"/>
      <c r="AG352" s="16"/>
      <c r="AH352" s="16"/>
      <c r="AI352" s="16"/>
    </row>
    <row r="353" spans="1:35" x14ac:dyDescent="0.2">
      <c r="A353" s="5">
        <v>2022</v>
      </c>
      <c r="B353" s="2" t="s">
        <v>95</v>
      </c>
      <c r="C353" s="2" t="s">
        <v>731</v>
      </c>
      <c r="D353" s="2" t="s">
        <v>678</v>
      </c>
      <c r="H353" s="2">
        <v>797594</v>
      </c>
      <c r="S353" s="2"/>
      <c r="T353" s="2"/>
      <c r="U353" s="2"/>
      <c r="V353" s="2"/>
      <c r="W353" s="16"/>
      <c r="X353" s="16"/>
      <c r="Y353" s="16"/>
      <c r="Z353" s="16"/>
      <c r="AA353" s="16"/>
      <c r="AB353" s="16"/>
      <c r="AC353" s="16"/>
      <c r="AD353" s="16"/>
      <c r="AE353" s="16"/>
      <c r="AF353" s="16"/>
      <c r="AG353" s="16"/>
      <c r="AH353" s="16"/>
      <c r="AI353" s="16"/>
    </row>
    <row r="354" spans="1:35" x14ac:dyDescent="0.2">
      <c r="A354" s="5">
        <v>2022</v>
      </c>
      <c r="B354" s="2" t="s">
        <v>95</v>
      </c>
      <c r="C354" s="2" t="s">
        <v>732</v>
      </c>
      <c r="D354" s="2" t="s">
        <v>678</v>
      </c>
      <c r="H354" s="2">
        <v>769155</v>
      </c>
      <c r="S354" s="2"/>
      <c r="T354" s="2"/>
      <c r="U354" s="2"/>
      <c r="V354" s="2"/>
      <c r="W354" s="16"/>
      <c r="X354" s="16"/>
      <c r="Y354" s="16"/>
      <c r="Z354" s="16"/>
      <c r="AA354" s="16"/>
      <c r="AB354" s="16"/>
      <c r="AC354" s="16"/>
      <c r="AD354" s="16"/>
      <c r="AE354" s="16"/>
      <c r="AF354" s="16"/>
      <c r="AG354" s="16"/>
      <c r="AH354" s="16"/>
      <c r="AI354" s="16"/>
    </row>
    <row r="355" spans="1:35" x14ac:dyDescent="0.2">
      <c r="A355" s="5">
        <v>2022</v>
      </c>
      <c r="B355" s="2" t="s">
        <v>95</v>
      </c>
      <c r="C355" s="2" t="s">
        <v>733</v>
      </c>
      <c r="D355" s="2" t="s">
        <v>678</v>
      </c>
      <c r="H355" s="2">
        <v>393394</v>
      </c>
      <c r="S355" s="2"/>
      <c r="T355" s="2"/>
      <c r="U355" s="2"/>
      <c r="V355" s="2"/>
      <c r="W355" s="16"/>
      <c r="X355" s="16"/>
      <c r="Y355" s="16"/>
      <c r="Z355" s="16"/>
      <c r="AA355" s="16"/>
      <c r="AB355" s="16"/>
      <c r="AC355" s="16"/>
      <c r="AD355" s="16"/>
      <c r="AE355" s="16"/>
      <c r="AF355" s="16"/>
      <c r="AG355" s="16"/>
      <c r="AH355" s="16"/>
      <c r="AI355" s="16"/>
    </row>
    <row r="356" spans="1:35" x14ac:dyDescent="0.2">
      <c r="A356" s="5">
        <v>2022</v>
      </c>
      <c r="B356" s="2" t="s">
        <v>93</v>
      </c>
      <c r="C356" s="2" t="s">
        <v>734</v>
      </c>
      <c r="D356" s="2" t="s">
        <v>678</v>
      </c>
      <c r="H356" s="2">
        <v>808413</v>
      </c>
      <c r="S356" s="2"/>
      <c r="T356" s="2"/>
      <c r="U356" s="2"/>
      <c r="V356" s="2"/>
      <c r="W356" s="16"/>
      <c r="X356" s="16"/>
      <c r="Y356" s="16"/>
      <c r="Z356" s="16"/>
      <c r="AA356" s="16"/>
      <c r="AB356" s="16"/>
      <c r="AC356" s="16"/>
      <c r="AD356" s="16"/>
      <c r="AE356" s="16"/>
      <c r="AF356" s="16"/>
      <c r="AG356" s="16"/>
      <c r="AH356" s="16"/>
      <c r="AI356" s="16"/>
    </row>
    <row r="357" spans="1:35" x14ac:dyDescent="0.2">
      <c r="A357" s="5">
        <v>2022</v>
      </c>
      <c r="B357" s="2" t="s">
        <v>93</v>
      </c>
      <c r="C357" s="2" t="s">
        <v>735</v>
      </c>
      <c r="D357" s="2" t="s">
        <v>678</v>
      </c>
      <c r="H357" s="2">
        <v>402873</v>
      </c>
      <c r="S357" s="2"/>
      <c r="T357" s="2"/>
      <c r="U357" s="2"/>
      <c r="V357" s="2"/>
      <c r="W357" s="16"/>
      <c r="X357" s="16"/>
      <c r="Y357" s="16"/>
      <c r="Z357" s="16"/>
      <c r="AA357" s="16"/>
      <c r="AB357" s="16"/>
      <c r="AC357" s="16"/>
      <c r="AD357" s="16"/>
      <c r="AE357" s="16"/>
      <c r="AF357" s="16"/>
      <c r="AG357" s="16"/>
      <c r="AH357" s="16"/>
      <c r="AI357" s="16"/>
    </row>
    <row r="358" spans="1:35" x14ac:dyDescent="0.2">
      <c r="A358" s="5">
        <v>2022</v>
      </c>
      <c r="B358" s="2" t="s">
        <v>93</v>
      </c>
      <c r="C358" s="2" t="s">
        <v>736</v>
      </c>
      <c r="D358" s="2" t="s">
        <v>678</v>
      </c>
      <c r="H358" s="2">
        <v>888987</v>
      </c>
      <c r="S358" s="2"/>
      <c r="T358" s="2"/>
      <c r="U358" s="2"/>
      <c r="V358" s="2"/>
      <c r="W358" s="16"/>
      <c r="X358" s="16"/>
      <c r="Y358" s="16"/>
      <c r="Z358" s="16"/>
      <c r="AA358" s="16"/>
      <c r="AB358" s="16"/>
      <c r="AC358" s="16"/>
      <c r="AD358" s="16"/>
      <c r="AE358" s="16"/>
      <c r="AF358" s="16"/>
      <c r="AG358" s="16"/>
      <c r="AH358" s="16"/>
      <c r="AI358" s="16"/>
    </row>
    <row r="359" spans="1:35" x14ac:dyDescent="0.2">
      <c r="A359" s="5">
        <v>2022</v>
      </c>
      <c r="B359" s="2" t="s">
        <v>93</v>
      </c>
      <c r="C359" s="2" t="s">
        <v>104</v>
      </c>
      <c r="D359" s="2" t="s">
        <v>678</v>
      </c>
      <c r="H359" s="2">
        <v>402873</v>
      </c>
      <c r="S359" s="2"/>
      <c r="T359" s="2"/>
      <c r="U359" s="2"/>
      <c r="V359" s="2"/>
      <c r="W359" s="16"/>
      <c r="X359" s="16"/>
      <c r="Y359" s="16"/>
      <c r="Z359" s="16"/>
      <c r="AA359" s="16"/>
      <c r="AB359" s="16"/>
      <c r="AC359" s="16"/>
      <c r="AD359" s="16"/>
      <c r="AE359" s="16"/>
      <c r="AF359" s="16"/>
      <c r="AG359" s="16"/>
      <c r="AH359" s="16"/>
      <c r="AI359" s="16"/>
    </row>
    <row r="360" spans="1:35" x14ac:dyDescent="0.2">
      <c r="A360" s="5">
        <v>2022</v>
      </c>
      <c r="B360" s="2" t="s">
        <v>93</v>
      </c>
      <c r="C360" s="2" t="s">
        <v>105</v>
      </c>
      <c r="D360" s="2" t="s">
        <v>678</v>
      </c>
      <c r="H360" s="2">
        <v>788114</v>
      </c>
      <c r="S360" s="2"/>
      <c r="T360" s="2"/>
      <c r="U360" s="2"/>
      <c r="V360" s="2"/>
      <c r="W360" s="16"/>
      <c r="X360" s="16"/>
      <c r="Y360" s="16"/>
      <c r="Z360" s="16"/>
      <c r="AA360" s="16"/>
      <c r="AB360" s="16"/>
      <c r="AC360" s="16"/>
      <c r="AD360" s="16"/>
      <c r="AE360" s="16"/>
      <c r="AF360" s="16"/>
      <c r="AG360" s="16"/>
      <c r="AH360" s="16"/>
      <c r="AI360" s="16"/>
    </row>
    <row r="361" spans="1:35" x14ac:dyDescent="0.2">
      <c r="A361" s="5">
        <v>2022</v>
      </c>
      <c r="B361" s="2" t="s">
        <v>93</v>
      </c>
      <c r="C361" s="2" t="s">
        <v>737</v>
      </c>
      <c r="D361" s="2" t="s">
        <v>678</v>
      </c>
      <c r="H361" s="2">
        <v>383914</v>
      </c>
      <c r="S361" s="2"/>
      <c r="T361" s="2"/>
      <c r="U361" s="2"/>
      <c r="V361" s="2"/>
      <c r="W361" s="16"/>
      <c r="X361" s="16"/>
      <c r="Y361" s="16"/>
      <c r="Z361" s="16"/>
      <c r="AA361" s="16"/>
      <c r="AB361" s="16"/>
      <c r="AC361" s="16"/>
      <c r="AD361" s="16"/>
      <c r="AE361" s="16"/>
      <c r="AF361" s="16"/>
      <c r="AG361" s="16"/>
      <c r="AH361" s="16"/>
      <c r="AI361" s="16"/>
    </row>
    <row r="362" spans="1:35" x14ac:dyDescent="0.2">
      <c r="A362" s="5">
        <v>2022</v>
      </c>
      <c r="B362" s="2" t="s">
        <v>93</v>
      </c>
      <c r="C362" s="2" t="s">
        <v>728</v>
      </c>
      <c r="D362" s="2" t="s">
        <v>677</v>
      </c>
      <c r="F362" s="2">
        <v>0</v>
      </c>
      <c r="H362" s="2">
        <v>666800</v>
      </c>
      <c r="S362" s="2"/>
      <c r="T362" s="2"/>
      <c r="U362" s="2"/>
      <c r="V362" s="2"/>
      <c r="W362" s="16"/>
      <c r="X362" s="16"/>
      <c r="Y362" s="16"/>
      <c r="Z362" s="16"/>
      <c r="AA362" s="16"/>
      <c r="AB362" s="16"/>
      <c r="AC362" s="16"/>
      <c r="AD362" s="16"/>
      <c r="AE362" s="16"/>
      <c r="AF362" s="16"/>
      <c r="AG362" s="16"/>
      <c r="AH362" s="16"/>
      <c r="AI362" s="16"/>
    </row>
    <row r="363" spans="1:35" x14ac:dyDescent="0.2">
      <c r="A363" s="5">
        <v>2022</v>
      </c>
      <c r="B363" s="2" t="s">
        <v>95</v>
      </c>
      <c r="C363" s="2" t="s">
        <v>729</v>
      </c>
      <c r="D363" s="2" t="s">
        <v>677</v>
      </c>
      <c r="F363" s="2">
        <v>12446018</v>
      </c>
      <c r="H363" s="2">
        <v>216800</v>
      </c>
      <c r="S363" s="2"/>
      <c r="T363" s="2"/>
      <c r="U363" s="2"/>
      <c r="V363" s="2"/>
      <c r="W363" s="16"/>
      <c r="X363" s="16"/>
      <c r="Y363" s="16"/>
      <c r="Z363" s="16"/>
      <c r="AA363" s="16"/>
      <c r="AB363" s="16"/>
      <c r="AC363" s="16"/>
      <c r="AD363" s="16"/>
      <c r="AE363" s="16"/>
      <c r="AF363" s="16"/>
      <c r="AG363" s="16"/>
      <c r="AH363" s="16"/>
      <c r="AI363" s="16"/>
    </row>
    <row r="364" spans="1:35" x14ac:dyDescent="0.2">
      <c r="A364" s="5">
        <v>2022</v>
      </c>
      <c r="B364" s="2" t="s">
        <v>95</v>
      </c>
      <c r="C364" s="2" t="s">
        <v>730</v>
      </c>
      <c r="D364" s="2" t="s">
        <v>677</v>
      </c>
      <c r="F364" s="2">
        <v>0</v>
      </c>
      <c r="H364" s="2">
        <v>609400</v>
      </c>
      <c r="S364" s="2"/>
      <c r="T364" s="2"/>
      <c r="U364" s="2"/>
      <c r="V364" s="2"/>
      <c r="W364" s="16"/>
      <c r="X364" s="16"/>
      <c r="Y364" s="16"/>
      <c r="Z364" s="16"/>
      <c r="AA364" s="16"/>
      <c r="AB364" s="16"/>
      <c r="AC364" s="16"/>
      <c r="AD364" s="16"/>
      <c r="AE364" s="16"/>
      <c r="AF364" s="16"/>
      <c r="AG364" s="16"/>
      <c r="AH364" s="16"/>
      <c r="AI364" s="16"/>
    </row>
    <row r="365" spans="1:35" x14ac:dyDescent="0.2">
      <c r="A365" s="5">
        <v>2022</v>
      </c>
      <c r="B365" s="2" t="s">
        <v>95</v>
      </c>
      <c r="C365" s="2" t="s">
        <v>731</v>
      </c>
      <c r="D365" s="2" t="s">
        <v>677</v>
      </c>
      <c r="F365" s="2">
        <v>4417254</v>
      </c>
      <c r="H365" s="2">
        <v>209100</v>
      </c>
      <c r="S365" s="2"/>
      <c r="T365" s="2"/>
      <c r="U365" s="2"/>
      <c r="V365" s="2"/>
      <c r="W365" s="16"/>
      <c r="X365" s="16"/>
      <c r="Y365" s="16"/>
      <c r="Z365" s="16"/>
      <c r="AA365" s="16"/>
      <c r="AB365" s="16"/>
      <c r="AC365" s="16"/>
      <c r="AD365" s="16"/>
      <c r="AE365" s="16"/>
      <c r="AF365" s="16"/>
      <c r="AG365" s="16"/>
      <c r="AH365" s="16"/>
      <c r="AI365" s="16"/>
    </row>
    <row r="366" spans="1:35" x14ac:dyDescent="0.2">
      <c r="A366" s="5">
        <v>2022</v>
      </c>
      <c r="B366" s="2" t="s">
        <v>95</v>
      </c>
      <c r="C366" s="2" t="s">
        <v>732</v>
      </c>
      <c r="D366" s="2" t="s">
        <v>677</v>
      </c>
      <c r="F366" s="2">
        <v>0</v>
      </c>
      <c r="H366" s="2">
        <v>766500</v>
      </c>
      <c r="S366" s="2"/>
      <c r="T366" s="2"/>
      <c r="U366" s="2"/>
      <c r="V366" s="2"/>
      <c r="W366" s="16"/>
      <c r="X366" s="16"/>
      <c r="Y366" s="16"/>
      <c r="Z366" s="16"/>
      <c r="AA366" s="16"/>
      <c r="AB366" s="16"/>
      <c r="AC366" s="16"/>
      <c r="AD366" s="16"/>
      <c r="AE366" s="16"/>
      <c r="AF366" s="16"/>
      <c r="AG366" s="16"/>
      <c r="AH366" s="16"/>
      <c r="AI366" s="16"/>
    </row>
    <row r="367" spans="1:35" x14ac:dyDescent="0.2">
      <c r="A367" s="5">
        <v>2022</v>
      </c>
      <c r="B367" s="2" t="s">
        <v>95</v>
      </c>
      <c r="C367" s="2" t="s">
        <v>733</v>
      </c>
      <c r="D367" s="2" t="s">
        <v>677</v>
      </c>
      <c r="F367" s="2">
        <v>0</v>
      </c>
      <c r="H367" s="2">
        <v>145200</v>
      </c>
      <c r="S367" s="2"/>
      <c r="T367" s="2"/>
      <c r="U367" s="2"/>
      <c r="V367" s="2"/>
      <c r="W367" s="16"/>
      <c r="X367" s="16"/>
      <c r="Y367" s="16"/>
      <c r="Z367" s="16"/>
      <c r="AA367" s="16"/>
      <c r="AB367" s="16"/>
      <c r="AC367" s="16"/>
      <c r="AD367" s="16"/>
      <c r="AE367" s="16"/>
      <c r="AF367" s="16"/>
      <c r="AG367" s="16"/>
      <c r="AH367" s="16"/>
      <c r="AI367" s="16"/>
    </row>
    <row r="368" spans="1:35" x14ac:dyDescent="0.2">
      <c r="A368" s="5">
        <v>2022</v>
      </c>
      <c r="B368" s="2" t="s">
        <v>93</v>
      </c>
      <c r="C368" s="2" t="s">
        <v>734</v>
      </c>
      <c r="D368" s="2" t="s">
        <v>677</v>
      </c>
      <c r="F368" s="2">
        <v>3367518</v>
      </c>
      <c r="H368" s="2">
        <v>95500</v>
      </c>
      <c r="S368" s="2"/>
      <c r="T368" s="2"/>
      <c r="U368" s="2"/>
      <c r="V368" s="2"/>
      <c r="W368" s="16"/>
      <c r="X368" s="16"/>
      <c r="Y368" s="16"/>
      <c r="Z368" s="16"/>
      <c r="AA368" s="16"/>
      <c r="AB368" s="16"/>
      <c r="AC368" s="16"/>
      <c r="AD368" s="16"/>
      <c r="AE368" s="16"/>
      <c r="AF368" s="16"/>
      <c r="AG368" s="16"/>
      <c r="AH368" s="16"/>
      <c r="AI368" s="16"/>
    </row>
    <row r="369" spans="1:35" x14ac:dyDescent="0.2">
      <c r="A369" s="5">
        <v>2022</v>
      </c>
      <c r="B369" s="2" t="s">
        <v>93</v>
      </c>
      <c r="C369" s="2" t="s">
        <v>735</v>
      </c>
      <c r="D369" s="2" t="s">
        <v>677</v>
      </c>
      <c r="F369" s="2">
        <v>0</v>
      </c>
      <c r="H369" s="2">
        <v>488100</v>
      </c>
      <c r="S369" s="2"/>
      <c r="T369" s="2"/>
      <c r="U369" s="2"/>
      <c r="V369" s="2"/>
      <c r="W369" s="16"/>
      <c r="X369" s="16"/>
      <c r="Y369" s="16"/>
      <c r="Z369" s="16"/>
      <c r="AA369" s="16"/>
      <c r="AB369" s="16"/>
      <c r="AC369" s="16"/>
      <c r="AD369" s="16"/>
      <c r="AE369" s="16"/>
      <c r="AF369" s="16"/>
      <c r="AG369" s="16"/>
      <c r="AH369" s="16"/>
      <c r="AI369" s="16"/>
    </row>
    <row r="370" spans="1:35" x14ac:dyDescent="0.2">
      <c r="A370" s="5">
        <v>2022</v>
      </c>
      <c r="B370" s="2" t="s">
        <v>93</v>
      </c>
      <c r="C370" s="2" t="s">
        <v>736</v>
      </c>
      <c r="D370" s="2" t="s">
        <v>677</v>
      </c>
      <c r="F370" s="2">
        <v>0</v>
      </c>
      <c r="H370" s="2">
        <v>159400</v>
      </c>
      <c r="S370" s="2"/>
      <c r="T370" s="2"/>
      <c r="U370" s="2"/>
      <c r="V370" s="2"/>
      <c r="W370" s="16"/>
      <c r="X370" s="16"/>
      <c r="Y370" s="16"/>
      <c r="Z370" s="16"/>
      <c r="AA370" s="16"/>
      <c r="AB370" s="16"/>
      <c r="AC370" s="16"/>
      <c r="AD370" s="16"/>
      <c r="AE370" s="16"/>
      <c r="AF370" s="16"/>
      <c r="AG370" s="16"/>
      <c r="AH370" s="16"/>
      <c r="AI370" s="16"/>
    </row>
    <row r="371" spans="1:35" x14ac:dyDescent="0.2">
      <c r="A371" s="5">
        <v>2022</v>
      </c>
      <c r="B371" s="2" t="s">
        <v>93</v>
      </c>
      <c r="C371" s="2" t="s">
        <v>104</v>
      </c>
      <c r="D371" s="2" t="s">
        <v>677</v>
      </c>
      <c r="F371" s="2">
        <v>0</v>
      </c>
      <c r="H371" s="2">
        <v>752600</v>
      </c>
      <c r="S371" s="2"/>
      <c r="T371" s="2"/>
      <c r="U371" s="2"/>
      <c r="V371" s="2"/>
      <c r="W371" s="16"/>
      <c r="X371" s="16"/>
      <c r="Y371" s="16"/>
      <c r="Z371" s="16"/>
      <c r="AA371" s="16"/>
      <c r="AB371" s="16"/>
      <c r="AC371" s="16"/>
      <c r="AD371" s="16"/>
      <c r="AE371" s="16"/>
      <c r="AF371" s="16"/>
      <c r="AG371" s="16"/>
      <c r="AH371" s="16"/>
      <c r="AI371" s="16"/>
    </row>
    <row r="372" spans="1:35" x14ac:dyDescent="0.2">
      <c r="A372" s="5">
        <v>2022</v>
      </c>
      <c r="B372" s="2" t="s">
        <v>93</v>
      </c>
      <c r="C372" s="2" t="s">
        <v>105</v>
      </c>
      <c r="D372" s="2" t="s">
        <v>677</v>
      </c>
      <c r="F372" s="2">
        <v>0</v>
      </c>
      <c r="H372" s="2">
        <v>331300</v>
      </c>
      <c r="S372" s="2"/>
      <c r="T372" s="2"/>
      <c r="U372" s="2"/>
      <c r="V372" s="2"/>
      <c r="W372" s="16"/>
      <c r="X372" s="16"/>
      <c r="Y372" s="16"/>
      <c r="Z372" s="16"/>
      <c r="AA372" s="16"/>
      <c r="AB372" s="16"/>
      <c r="AC372" s="16"/>
      <c r="AD372" s="16"/>
      <c r="AE372" s="16"/>
      <c r="AF372" s="16"/>
      <c r="AG372" s="16"/>
      <c r="AH372" s="16"/>
      <c r="AI372" s="16"/>
    </row>
    <row r="373" spans="1:35" x14ac:dyDescent="0.2">
      <c r="A373" s="5">
        <v>2022</v>
      </c>
      <c r="B373" s="2" t="s">
        <v>93</v>
      </c>
      <c r="C373" s="2" t="s">
        <v>737</v>
      </c>
      <c r="D373" s="2" t="s">
        <v>677</v>
      </c>
      <c r="F373" s="2">
        <v>0</v>
      </c>
      <c r="H373" s="2">
        <v>273900</v>
      </c>
      <c r="S373" s="2"/>
      <c r="T373" s="2"/>
      <c r="U373" s="2"/>
      <c r="V373" s="2"/>
      <c r="W373" s="16"/>
      <c r="X373" s="16"/>
      <c r="Y373" s="16"/>
      <c r="Z373" s="16"/>
      <c r="AA373" s="16"/>
      <c r="AB373" s="16"/>
      <c r="AC373" s="16"/>
      <c r="AD373" s="16"/>
      <c r="AE373" s="16"/>
      <c r="AF373" s="16"/>
      <c r="AG373" s="16"/>
      <c r="AH373" s="16"/>
      <c r="AI373" s="16"/>
    </row>
    <row r="374" spans="1:35" x14ac:dyDescent="0.2">
      <c r="A374" s="5">
        <v>2022</v>
      </c>
      <c r="B374" s="2" t="s">
        <v>93</v>
      </c>
      <c r="C374" s="2" t="s">
        <v>728</v>
      </c>
      <c r="D374" s="2" t="s">
        <v>676</v>
      </c>
      <c r="E374" s="2">
        <v>12741071</v>
      </c>
      <c r="F374" s="2">
        <v>0</v>
      </c>
      <c r="S374" s="2"/>
      <c r="T374" s="2"/>
      <c r="U374" s="2"/>
      <c r="V374" s="2"/>
      <c r="W374" s="16"/>
      <c r="X374" s="16"/>
      <c r="Y374" s="16"/>
      <c r="Z374" s="16"/>
      <c r="AA374" s="16"/>
      <c r="AB374" s="16"/>
      <c r="AC374" s="16"/>
      <c r="AD374" s="16"/>
      <c r="AE374" s="16"/>
      <c r="AF374" s="16"/>
      <c r="AG374" s="16"/>
      <c r="AH374" s="16"/>
      <c r="AI374" s="16"/>
    </row>
    <row r="375" spans="1:35" x14ac:dyDescent="0.2">
      <c r="A375" s="5">
        <v>2022</v>
      </c>
      <c r="B375" s="2" t="s">
        <v>95</v>
      </c>
      <c r="C375" s="2" t="s">
        <v>729</v>
      </c>
      <c r="D375" s="2" t="s">
        <v>676</v>
      </c>
      <c r="F375" s="2">
        <v>12992768</v>
      </c>
      <c r="S375" s="2"/>
      <c r="T375" s="2"/>
      <c r="U375" s="2"/>
      <c r="V375" s="2"/>
      <c r="W375" s="16"/>
      <c r="X375" s="16"/>
      <c r="Y375" s="16"/>
      <c r="Z375" s="16"/>
      <c r="AA375" s="16"/>
      <c r="AB375" s="16"/>
      <c r="AC375" s="16"/>
      <c r="AD375" s="16"/>
      <c r="AE375" s="16"/>
      <c r="AF375" s="16"/>
      <c r="AG375" s="16"/>
      <c r="AH375" s="16"/>
      <c r="AI375" s="16"/>
    </row>
    <row r="376" spans="1:35" x14ac:dyDescent="0.2">
      <c r="A376" s="5">
        <v>2022</v>
      </c>
      <c r="B376" s="2" t="s">
        <v>95</v>
      </c>
      <c r="C376" s="2" t="s">
        <v>730</v>
      </c>
      <c r="D376" s="2" t="s">
        <v>676</v>
      </c>
      <c r="E376" s="2">
        <v>12133845</v>
      </c>
      <c r="F376" s="2">
        <v>0</v>
      </c>
      <c r="S376" s="2"/>
      <c r="T376" s="2"/>
      <c r="U376" s="2"/>
      <c r="V376" s="2"/>
      <c r="W376" s="16"/>
      <c r="X376" s="16"/>
      <c r="Y376" s="16"/>
      <c r="Z376" s="16"/>
      <c r="AA376" s="16"/>
      <c r="AB376" s="16"/>
      <c r="AC376" s="16"/>
      <c r="AD376" s="16"/>
      <c r="AE376" s="16"/>
      <c r="AF376" s="16"/>
      <c r="AG376" s="16"/>
      <c r="AH376" s="16"/>
      <c r="AI376" s="16"/>
    </row>
    <row r="377" spans="1:35" x14ac:dyDescent="0.2">
      <c r="A377" s="5">
        <v>2022</v>
      </c>
      <c r="B377" s="2" t="s">
        <v>95</v>
      </c>
      <c r="C377" s="2" t="s">
        <v>731</v>
      </c>
      <c r="D377" s="2" t="s">
        <v>676</v>
      </c>
      <c r="E377" s="2">
        <v>15328277</v>
      </c>
      <c r="F377" s="2">
        <v>0</v>
      </c>
      <c r="S377" s="2"/>
      <c r="T377" s="2"/>
      <c r="U377" s="2"/>
      <c r="V377" s="2"/>
      <c r="W377" s="16"/>
      <c r="X377" s="16"/>
      <c r="Y377" s="16"/>
      <c r="Z377" s="16"/>
      <c r="AA377" s="16"/>
      <c r="AB377" s="16"/>
      <c r="AC377" s="16"/>
      <c r="AD377" s="16"/>
      <c r="AE377" s="16"/>
      <c r="AF377" s="16"/>
      <c r="AG377" s="16"/>
      <c r="AH377" s="16"/>
      <c r="AI377" s="16"/>
    </row>
    <row r="378" spans="1:35" x14ac:dyDescent="0.2">
      <c r="A378" s="5">
        <v>2022</v>
      </c>
      <c r="B378" s="2" t="s">
        <v>95</v>
      </c>
      <c r="C378" s="2" t="s">
        <v>732</v>
      </c>
      <c r="D378" s="2" t="s">
        <v>676</v>
      </c>
      <c r="E378" s="2">
        <v>10984105</v>
      </c>
      <c r="F378" s="2">
        <v>0</v>
      </c>
      <c r="S378" s="2"/>
      <c r="T378" s="2"/>
      <c r="U378" s="2"/>
      <c r="V378" s="2"/>
      <c r="W378" s="16"/>
      <c r="X378" s="16"/>
      <c r="Y378" s="16"/>
      <c r="Z378" s="16"/>
      <c r="AA378" s="16"/>
      <c r="AB378" s="16"/>
      <c r="AC378" s="16"/>
      <c r="AD378" s="16"/>
      <c r="AE378" s="16"/>
      <c r="AF378" s="16"/>
      <c r="AG378" s="16"/>
      <c r="AH378" s="16"/>
      <c r="AI378" s="16"/>
    </row>
    <row r="379" spans="1:35" x14ac:dyDescent="0.2">
      <c r="A379" s="5">
        <v>2022</v>
      </c>
      <c r="B379" s="2" t="s">
        <v>95</v>
      </c>
      <c r="C379" s="2" t="s">
        <v>733</v>
      </c>
      <c r="D379" s="2" t="s">
        <v>676</v>
      </c>
      <c r="E379" s="2">
        <v>11600832</v>
      </c>
      <c r="F379" s="2">
        <v>0</v>
      </c>
      <c r="S379" s="2"/>
      <c r="T379" s="2"/>
      <c r="U379" s="2"/>
      <c r="V379" s="2"/>
      <c r="W379" s="16"/>
      <c r="X379" s="16"/>
      <c r="Y379" s="16"/>
      <c r="Z379" s="16"/>
      <c r="AA379" s="16"/>
      <c r="AB379" s="16"/>
      <c r="AC379" s="16"/>
      <c r="AD379" s="16"/>
      <c r="AE379" s="16"/>
      <c r="AF379" s="16"/>
      <c r="AG379" s="16"/>
      <c r="AH379" s="16"/>
      <c r="AI379" s="16"/>
    </row>
    <row r="380" spans="1:35" x14ac:dyDescent="0.2">
      <c r="A380" s="5">
        <v>2022</v>
      </c>
      <c r="B380" s="2" t="s">
        <v>93</v>
      </c>
      <c r="C380" s="2" t="s">
        <v>734</v>
      </c>
      <c r="D380" s="2" t="s">
        <v>676</v>
      </c>
      <c r="E380" s="2">
        <v>15505727</v>
      </c>
      <c r="F380" s="2">
        <v>18099649</v>
      </c>
      <c r="S380" s="2"/>
      <c r="T380" s="2"/>
      <c r="U380" s="2"/>
      <c r="V380" s="2"/>
      <c r="W380" s="16"/>
      <c r="X380" s="16"/>
      <c r="Y380" s="16"/>
      <c r="Z380" s="16"/>
      <c r="AA380" s="16"/>
      <c r="AB380" s="16"/>
      <c r="AC380" s="16"/>
      <c r="AD380" s="16"/>
      <c r="AE380" s="16"/>
      <c r="AF380" s="16"/>
      <c r="AG380" s="16"/>
      <c r="AH380" s="16"/>
      <c r="AI380" s="16"/>
    </row>
    <row r="381" spans="1:35" x14ac:dyDescent="0.2">
      <c r="A381" s="5">
        <v>2022</v>
      </c>
      <c r="B381" s="2" t="s">
        <v>93</v>
      </c>
      <c r="C381" s="2" t="s">
        <v>735</v>
      </c>
      <c r="D381" s="2" t="s">
        <v>676</v>
      </c>
      <c r="E381" s="2">
        <v>20029391</v>
      </c>
      <c r="F381" s="2">
        <v>0</v>
      </c>
      <c r="S381" s="2"/>
      <c r="T381" s="2"/>
      <c r="U381" s="2"/>
      <c r="V381" s="2"/>
      <c r="W381" s="16"/>
      <c r="X381" s="16"/>
      <c r="Y381" s="16"/>
      <c r="Z381" s="16"/>
      <c r="AA381" s="16"/>
      <c r="AB381" s="16"/>
      <c r="AC381" s="16"/>
      <c r="AD381" s="16"/>
      <c r="AE381" s="16"/>
      <c r="AF381" s="16"/>
      <c r="AG381" s="16"/>
      <c r="AH381" s="16"/>
      <c r="AI381" s="16"/>
    </row>
    <row r="382" spans="1:35" x14ac:dyDescent="0.2">
      <c r="A382" s="5">
        <v>2022</v>
      </c>
      <c r="B382" s="2" t="s">
        <v>93</v>
      </c>
      <c r="C382" s="2" t="s">
        <v>736</v>
      </c>
      <c r="D382" s="2" t="s">
        <v>676</v>
      </c>
      <c r="E382" s="2">
        <v>22102260</v>
      </c>
      <c r="F382" s="2">
        <v>0</v>
      </c>
      <c r="S382" s="2"/>
      <c r="T382" s="2"/>
      <c r="U382" s="2"/>
      <c r="V382" s="2"/>
      <c r="W382" s="16"/>
      <c r="X382" s="16"/>
      <c r="Y382" s="16"/>
      <c r="Z382" s="16"/>
      <c r="AA382" s="16"/>
      <c r="AB382" s="16"/>
      <c r="AC382" s="16"/>
      <c r="AD382" s="16"/>
      <c r="AE382" s="16"/>
      <c r="AF382" s="16"/>
      <c r="AG382" s="16"/>
      <c r="AH382" s="16"/>
      <c r="AI382" s="16"/>
    </row>
    <row r="383" spans="1:35" x14ac:dyDescent="0.2">
      <c r="A383" s="5">
        <v>2022</v>
      </c>
      <c r="B383" s="2" t="s">
        <v>93</v>
      </c>
      <c r="C383" s="2" t="s">
        <v>104</v>
      </c>
      <c r="D383" s="2" t="s">
        <v>676</v>
      </c>
      <c r="F383" s="2">
        <v>0</v>
      </c>
      <c r="S383" s="2"/>
      <c r="T383" s="2"/>
      <c r="U383" s="2"/>
      <c r="V383" s="2"/>
      <c r="W383" s="16"/>
      <c r="X383" s="16"/>
      <c r="Y383" s="16"/>
      <c r="Z383" s="16"/>
      <c r="AA383" s="16"/>
      <c r="AB383" s="16"/>
      <c r="AC383" s="16"/>
      <c r="AD383" s="16"/>
      <c r="AE383" s="16"/>
      <c r="AF383" s="16"/>
      <c r="AG383" s="16"/>
      <c r="AH383" s="16"/>
      <c r="AI383" s="16"/>
    </row>
    <row r="384" spans="1:35" x14ac:dyDescent="0.2">
      <c r="A384" s="5">
        <v>2022</v>
      </c>
      <c r="B384" s="2" t="s">
        <v>93</v>
      </c>
      <c r="C384" s="2" t="s">
        <v>105</v>
      </c>
      <c r="D384" s="2" t="s">
        <v>676</v>
      </c>
      <c r="E384" s="2">
        <v>8691156</v>
      </c>
      <c r="F384" s="2">
        <v>0</v>
      </c>
      <c r="S384" s="2"/>
      <c r="T384" s="2"/>
      <c r="U384" s="2"/>
      <c r="V384" s="2"/>
      <c r="W384" s="16"/>
      <c r="X384" s="16"/>
      <c r="Y384" s="16"/>
      <c r="Z384" s="16"/>
      <c r="AA384" s="16"/>
      <c r="AB384" s="16"/>
      <c r="AC384" s="16"/>
      <c r="AD384" s="16"/>
      <c r="AE384" s="16"/>
      <c r="AF384" s="16"/>
      <c r="AG384" s="16"/>
      <c r="AH384" s="16"/>
      <c r="AI384" s="16"/>
    </row>
    <row r="385" spans="1:35" x14ac:dyDescent="0.2">
      <c r="A385" s="5">
        <v>2022</v>
      </c>
      <c r="B385" s="2" t="s">
        <v>93</v>
      </c>
      <c r="C385" s="2" t="s">
        <v>737</v>
      </c>
      <c r="D385" s="2" t="s">
        <v>676</v>
      </c>
      <c r="E385" s="2">
        <v>31095481</v>
      </c>
      <c r="F385" s="2">
        <v>0</v>
      </c>
      <c r="S385" s="2"/>
      <c r="T385" s="2"/>
      <c r="U385" s="2"/>
      <c r="V385" s="2"/>
      <c r="W385" s="16"/>
      <c r="X385" s="16"/>
      <c r="Y385" s="16"/>
      <c r="Z385" s="16"/>
      <c r="AA385" s="16"/>
      <c r="AB385" s="16"/>
      <c r="AC385" s="16"/>
      <c r="AD385" s="16"/>
      <c r="AE385" s="16"/>
      <c r="AF385" s="16"/>
      <c r="AG385" s="16"/>
      <c r="AH385" s="16"/>
      <c r="AI385" s="16"/>
    </row>
    <row r="386" spans="1:35" x14ac:dyDescent="0.2">
      <c r="A386" s="5">
        <v>2022</v>
      </c>
      <c r="B386" s="2" t="s">
        <v>93</v>
      </c>
      <c r="C386" s="2" t="s">
        <v>728</v>
      </c>
      <c r="D386" s="2" t="s">
        <v>679</v>
      </c>
      <c r="F386" s="2">
        <v>0</v>
      </c>
      <c r="S386" s="2"/>
      <c r="T386" s="2"/>
      <c r="U386" s="2"/>
      <c r="V386" s="2"/>
      <c r="W386" s="16"/>
      <c r="X386" s="16"/>
      <c r="Y386" s="16"/>
      <c r="Z386" s="16"/>
      <c r="AA386" s="16"/>
      <c r="AB386" s="16"/>
      <c r="AC386" s="16"/>
      <c r="AD386" s="16"/>
      <c r="AE386" s="16"/>
      <c r="AF386" s="16"/>
      <c r="AG386" s="16"/>
      <c r="AH386" s="16"/>
      <c r="AI386" s="16"/>
    </row>
    <row r="387" spans="1:35" x14ac:dyDescent="0.2">
      <c r="A387" s="5">
        <v>2022</v>
      </c>
      <c r="B387" s="2" t="s">
        <v>95</v>
      </c>
      <c r="C387" s="2" t="s">
        <v>729</v>
      </c>
      <c r="D387" s="2" t="s">
        <v>679</v>
      </c>
      <c r="F387" s="2">
        <v>4597453</v>
      </c>
      <c r="S387" s="2"/>
      <c r="T387" s="2"/>
      <c r="U387" s="2"/>
      <c r="V387" s="2"/>
      <c r="W387" s="16"/>
      <c r="X387" s="16"/>
      <c r="Y387" s="16"/>
      <c r="Z387" s="16"/>
      <c r="AA387" s="16"/>
      <c r="AB387" s="16"/>
      <c r="AC387" s="16"/>
      <c r="AD387" s="16"/>
      <c r="AE387" s="16"/>
      <c r="AF387" s="16"/>
      <c r="AG387" s="16"/>
      <c r="AH387" s="16"/>
      <c r="AI387" s="16"/>
    </row>
    <row r="388" spans="1:35" x14ac:dyDescent="0.2">
      <c r="A388" s="5">
        <v>2022</v>
      </c>
      <c r="B388" s="2" t="s">
        <v>95</v>
      </c>
      <c r="C388" s="2" t="s">
        <v>730</v>
      </c>
      <c r="D388" s="2" t="s">
        <v>679</v>
      </c>
      <c r="F388" s="2">
        <v>0</v>
      </c>
      <c r="S388" s="2"/>
      <c r="T388" s="2"/>
      <c r="U388" s="2"/>
      <c r="V388" s="2"/>
      <c r="W388" s="16"/>
      <c r="X388" s="16"/>
      <c r="Y388" s="16"/>
      <c r="Z388" s="16"/>
      <c r="AA388" s="16"/>
      <c r="AB388" s="16"/>
      <c r="AC388" s="16"/>
      <c r="AD388" s="16"/>
      <c r="AE388" s="16"/>
      <c r="AF388" s="16"/>
      <c r="AG388" s="16"/>
      <c r="AH388" s="16"/>
      <c r="AI388" s="16"/>
    </row>
    <row r="389" spans="1:35" x14ac:dyDescent="0.2">
      <c r="A389" s="5">
        <v>2022</v>
      </c>
      <c r="B389" s="2" t="s">
        <v>95</v>
      </c>
      <c r="C389" s="2" t="s">
        <v>731</v>
      </c>
      <c r="D389" s="2" t="s">
        <v>679</v>
      </c>
      <c r="F389" s="2">
        <v>3702382</v>
      </c>
      <c r="S389" s="2"/>
      <c r="T389" s="2"/>
      <c r="U389" s="2"/>
      <c r="V389" s="2"/>
      <c r="W389" s="16"/>
      <c r="X389" s="16"/>
      <c r="Y389" s="16"/>
      <c r="Z389" s="16"/>
      <c r="AA389" s="16"/>
      <c r="AB389" s="16"/>
      <c r="AC389" s="16"/>
      <c r="AD389" s="16"/>
      <c r="AE389" s="16"/>
      <c r="AF389" s="16"/>
      <c r="AG389" s="16"/>
      <c r="AH389" s="16"/>
      <c r="AI389" s="16"/>
    </row>
    <row r="390" spans="1:35" x14ac:dyDescent="0.2">
      <c r="A390" s="5">
        <v>2022</v>
      </c>
      <c r="B390" s="2" t="s">
        <v>95</v>
      </c>
      <c r="C390" s="2" t="s">
        <v>732</v>
      </c>
      <c r="D390" s="2" t="s">
        <v>679</v>
      </c>
      <c r="F390" s="2">
        <v>0</v>
      </c>
      <c r="S390" s="2"/>
      <c r="T390" s="2"/>
      <c r="U390" s="2"/>
      <c r="V390" s="2"/>
      <c r="W390" s="16"/>
      <c r="X390" s="16"/>
      <c r="Y390" s="16"/>
      <c r="Z390" s="16"/>
      <c r="AA390" s="16"/>
      <c r="AB390" s="16"/>
      <c r="AC390" s="16"/>
      <c r="AD390" s="16"/>
      <c r="AE390" s="16"/>
      <c r="AF390" s="16"/>
      <c r="AG390" s="16"/>
      <c r="AH390" s="16"/>
      <c r="AI390" s="16"/>
    </row>
    <row r="391" spans="1:35" x14ac:dyDescent="0.2">
      <c r="A391" s="5">
        <v>2022</v>
      </c>
      <c r="B391" s="2" t="s">
        <v>95</v>
      </c>
      <c r="C391" s="2" t="s">
        <v>733</v>
      </c>
      <c r="D391" s="2" t="s">
        <v>679</v>
      </c>
      <c r="F391" s="2">
        <v>0</v>
      </c>
      <c r="S391" s="2"/>
      <c r="T391" s="2"/>
      <c r="U391" s="2"/>
      <c r="V391" s="2"/>
      <c r="W391" s="16"/>
      <c r="X391" s="16"/>
      <c r="Y391" s="16"/>
      <c r="Z391" s="16"/>
      <c r="AA391" s="16"/>
      <c r="AB391" s="16"/>
      <c r="AC391" s="16"/>
      <c r="AD391" s="16"/>
      <c r="AE391" s="16"/>
      <c r="AF391" s="16"/>
      <c r="AG391" s="16"/>
      <c r="AH391" s="16"/>
      <c r="AI391" s="16"/>
    </row>
    <row r="392" spans="1:35" x14ac:dyDescent="0.2">
      <c r="A392" s="5">
        <v>2022</v>
      </c>
      <c r="B392" s="2" t="s">
        <v>93</v>
      </c>
      <c r="C392" s="2" t="s">
        <v>734</v>
      </c>
      <c r="D392" s="2" t="s">
        <v>679</v>
      </c>
      <c r="F392" s="2">
        <v>3509139</v>
      </c>
      <c r="S392" s="2"/>
      <c r="T392" s="2"/>
      <c r="U392" s="2"/>
      <c r="V392" s="2"/>
      <c r="W392" s="16"/>
      <c r="X392" s="16"/>
      <c r="Y392" s="16"/>
      <c r="Z392" s="16"/>
      <c r="AA392" s="16"/>
      <c r="AB392" s="16"/>
      <c r="AC392" s="16"/>
      <c r="AD392" s="16"/>
      <c r="AE392" s="16"/>
      <c r="AF392" s="16"/>
      <c r="AG392" s="16"/>
      <c r="AH392" s="16"/>
      <c r="AI392" s="16"/>
    </row>
    <row r="393" spans="1:35" x14ac:dyDescent="0.2">
      <c r="A393" s="5">
        <v>2022</v>
      </c>
      <c r="B393" s="2" t="s">
        <v>93</v>
      </c>
      <c r="C393" s="2" t="s">
        <v>735</v>
      </c>
      <c r="D393" s="2" t="s">
        <v>679</v>
      </c>
      <c r="F393" s="2">
        <v>0</v>
      </c>
      <c r="S393" s="2"/>
      <c r="T393" s="2"/>
      <c r="U393" s="2"/>
      <c r="V393" s="2"/>
      <c r="W393" s="16"/>
      <c r="X393" s="16"/>
      <c r="Y393" s="16"/>
      <c r="Z393" s="16"/>
      <c r="AA393" s="16"/>
      <c r="AB393" s="16"/>
      <c r="AC393" s="16"/>
      <c r="AD393" s="16"/>
      <c r="AE393" s="16"/>
      <c r="AF393" s="16"/>
      <c r="AG393" s="16"/>
      <c r="AH393" s="16"/>
      <c r="AI393" s="16"/>
    </row>
    <row r="394" spans="1:35" x14ac:dyDescent="0.2">
      <c r="A394" s="5">
        <v>2022</v>
      </c>
      <c r="B394" s="2" t="s">
        <v>93</v>
      </c>
      <c r="C394" s="2" t="s">
        <v>736</v>
      </c>
      <c r="D394" s="2" t="s">
        <v>679</v>
      </c>
      <c r="F394" s="2">
        <v>0</v>
      </c>
      <c r="S394" s="2"/>
      <c r="T394" s="2"/>
      <c r="U394" s="2"/>
      <c r="V394" s="2"/>
      <c r="W394" s="16"/>
      <c r="X394" s="16"/>
      <c r="Y394" s="16"/>
      <c r="Z394" s="16"/>
      <c r="AA394" s="16"/>
      <c r="AB394" s="16"/>
      <c r="AC394" s="16"/>
      <c r="AD394" s="16"/>
      <c r="AE394" s="16"/>
      <c r="AF394" s="16"/>
      <c r="AG394" s="16"/>
      <c r="AH394" s="16"/>
      <c r="AI394" s="16"/>
    </row>
    <row r="395" spans="1:35" x14ac:dyDescent="0.2">
      <c r="A395" s="5">
        <v>2022</v>
      </c>
      <c r="B395" s="2" t="s">
        <v>93</v>
      </c>
      <c r="C395" s="2" t="s">
        <v>104</v>
      </c>
      <c r="D395" s="2" t="s">
        <v>679</v>
      </c>
      <c r="F395" s="2">
        <v>0</v>
      </c>
      <c r="S395" s="2"/>
      <c r="T395" s="2"/>
      <c r="U395" s="2"/>
      <c r="V395" s="2"/>
      <c r="W395" s="16"/>
      <c r="X395" s="16"/>
      <c r="Y395" s="16"/>
      <c r="Z395" s="16"/>
      <c r="AA395" s="16"/>
      <c r="AB395" s="16"/>
      <c r="AC395" s="16"/>
      <c r="AD395" s="16"/>
      <c r="AE395" s="16"/>
      <c r="AF395" s="16"/>
      <c r="AG395" s="16"/>
      <c r="AH395" s="16"/>
      <c r="AI395" s="16"/>
    </row>
    <row r="396" spans="1:35" x14ac:dyDescent="0.2">
      <c r="A396" s="5">
        <v>2022</v>
      </c>
      <c r="B396" s="2" t="s">
        <v>93</v>
      </c>
      <c r="C396" s="2" t="s">
        <v>105</v>
      </c>
      <c r="D396" s="2" t="s">
        <v>679</v>
      </c>
      <c r="F396" s="2">
        <v>0</v>
      </c>
      <c r="S396" s="2"/>
      <c r="T396" s="2"/>
      <c r="U396" s="2"/>
      <c r="V396" s="2"/>
      <c r="W396" s="16"/>
      <c r="X396" s="16"/>
      <c r="Y396" s="16"/>
      <c r="Z396" s="16"/>
      <c r="AA396" s="16"/>
      <c r="AB396" s="16"/>
      <c r="AC396" s="16"/>
      <c r="AD396" s="16"/>
      <c r="AE396" s="16"/>
      <c r="AF396" s="16"/>
      <c r="AG396" s="16"/>
      <c r="AH396" s="16"/>
      <c r="AI396" s="16"/>
    </row>
    <row r="397" spans="1:35" x14ac:dyDescent="0.2">
      <c r="A397" s="5">
        <v>2022</v>
      </c>
      <c r="B397" s="2" t="s">
        <v>93</v>
      </c>
      <c r="C397" s="2" t="s">
        <v>737</v>
      </c>
      <c r="D397" s="2" t="s">
        <v>679</v>
      </c>
      <c r="F397" s="2">
        <v>0</v>
      </c>
      <c r="S397" s="2"/>
      <c r="T397" s="2"/>
      <c r="U397" s="2"/>
      <c r="V397" s="2"/>
      <c r="W397" s="16"/>
      <c r="X397" s="16"/>
      <c r="Y397" s="16"/>
      <c r="Z397" s="16"/>
      <c r="AA397" s="16"/>
      <c r="AB397" s="16"/>
      <c r="AC397" s="16"/>
      <c r="AD397" s="16"/>
      <c r="AE397" s="16"/>
      <c r="AF397" s="16"/>
      <c r="AG397" s="16"/>
      <c r="AH397" s="16"/>
      <c r="AI397" s="16"/>
    </row>
    <row r="398" spans="1:35" x14ac:dyDescent="0.2">
      <c r="A398" s="5">
        <v>2022</v>
      </c>
      <c r="B398" s="2" t="s">
        <v>93</v>
      </c>
      <c r="C398" s="2" t="s">
        <v>728</v>
      </c>
      <c r="D398" s="2" t="s">
        <v>681</v>
      </c>
      <c r="E398" s="2">
        <v>12613815</v>
      </c>
      <c r="F398" s="2">
        <v>0</v>
      </c>
      <c r="S398" s="2"/>
      <c r="T398" s="2"/>
      <c r="U398" s="2"/>
      <c r="V398" s="2"/>
      <c r="W398" s="16"/>
      <c r="X398" s="16"/>
      <c r="Y398" s="16"/>
      <c r="Z398" s="16"/>
      <c r="AA398" s="16"/>
      <c r="AB398" s="16"/>
      <c r="AC398" s="16"/>
      <c r="AD398" s="16"/>
      <c r="AE398" s="16"/>
      <c r="AF398" s="16"/>
      <c r="AG398" s="16"/>
      <c r="AH398" s="16"/>
      <c r="AI398" s="16"/>
    </row>
    <row r="399" spans="1:35" x14ac:dyDescent="0.2">
      <c r="A399" s="5">
        <v>2022</v>
      </c>
      <c r="B399" s="2" t="s">
        <v>95</v>
      </c>
      <c r="C399" s="2" t="s">
        <v>729</v>
      </c>
      <c r="D399" s="2" t="s">
        <v>681</v>
      </c>
      <c r="E399" s="2">
        <v>761694</v>
      </c>
      <c r="F399" s="2">
        <v>0</v>
      </c>
      <c r="S399" s="2"/>
      <c r="T399" s="2"/>
      <c r="U399" s="2"/>
      <c r="V399" s="2"/>
      <c r="W399" s="16"/>
      <c r="X399" s="16"/>
      <c r="Y399" s="16"/>
      <c r="Z399" s="16"/>
      <c r="AA399" s="16"/>
      <c r="AB399" s="16"/>
      <c r="AC399" s="16"/>
      <c r="AD399" s="16"/>
      <c r="AE399" s="16"/>
      <c r="AF399" s="16"/>
      <c r="AG399" s="16"/>
      <c r="AH399" s="16"/>
      <c r="AI399" s="16"/>
    </row>
    <row r="400" spans="1:35" x14ac:dyDescent="0.2">
      <c r="A400" s="5">
        <v>2022</v>
      </c>
      <c r="B400" s="2" t="s">
        <v>95</v>
      </c>
      <c r="C400" s="2" t="s">
        <v>730</v>
      </c>
      <c r="D400" s="2" t="s">
        <v>681</v>
      </c>
      <c r="E400" s="2">
        <v>10894629</v>
      </c>
      <c r="F400" s="2">
        <v>0</v>
      </c>
      <c r="S400" s="2"/>
      <c r="T400" s="2"/>
      <c r="U400" s="2"/>
      <c r="V400" s="2"/>
      <c r="W400" s="16"/>
      <c r="X400" s="16"/>
      <c r="Y400" s="16"/>
      <c r="Z400" s="16"/>
      <c r="AA400" s="16"/>
      <c r="AB400" s="16"/>
      <c r="AC400" s="16"/>
      <c r="AD400" s="16"/>
      <c r="AE400" s="16"/>
      <c r="AF400" s="16"/>
      <c r="AG400" s="16"/>
      <c r="AH400" s="16"/>
      <c r="AI400" s="16"/>
    </row>
    <row r="401" spans="1:35" x14ac:dyDescent="0.2">
      <c r="A401" s="5">
        <v>2022</v>
      </c>
      <c r="B401" s="2" t="s">
        <v>95</v>
      </c>
      <c r="C401" s="2" t="s">
        <v>731</v>
      </c>
      <c r="D401" s="2" t="s">
        <v>681</v>
      </c>
      <c r="E401" s="2">
        <v>10440238</v>
      </c>
      <c r="F401" s="2">
        <v>0</v>
      </c>
      <c r="S401" s="2"/>
      <c r="T401" s="2"/>
      <c r="U401" s="2"/>
      <c r="V401" s="2"/>
      <c r="W401" s="16"/>
      <c r="X401" s="16"/>
      <c r="Y401" s="16"/>
      <c r="Z401" s="16"/>
      <c r="AA401" s="16"/>
      <c r="AB401" s="16"/>
      <c r="AC401" s="16"/>
      <c r="AD401" s="16"/>
      <c r="AE401" s="16"/>
      <c r="AF401" s="16"/>
      <c r="AG401" s="16"/>
      <c r="AH401" s="16"/>
      <c r="AI401" s="16"/>
    </row>
    <row r="402" spans="1:35" x14ac:dyDescent="0.2">
      <c r="A402" s="5">
        <v>2022</v>
      </c>
      <c r="B402" s="2" t="s">
        <v>95</v>
      </c>
      <c r="C402" s="2" t="s">
        <v>732</v>
      </c>
      <c r="D402" s="2" t="s">
        <v>681</v>
      </c>
      <c r="E402" s="2">
        <v>6615239</v>
      </c>
      <c r="F402" s="2">
        <v>0</v>
      </c>
      <c r="S402" s="2"/>
      <c r="T402" s="2"/>
      <c r="U402" s="2"/>
      <c r="V402" s="2"/>
      <c r="W402" s="16"/>
      <c r="X402" s="16"/>
      <c r="Y402" s="16"/>
      <c r="Z402" s="16"/>
      <c r="AA402" s="16"/>
      <c r="AB402" s="16"/>
      <c r="AC402" s="16"/>
      <c r="AD402" s="16"/>
      <c r="AE402" s="16"/>
      <c r="AF402" s="16"/>
      <c r="AG402" s="16"/>
      <c r="AH402" s="16"/>
      <c r="AI402" s="16"/>
    </row>
    <row r="403" spans="1:35" x14ac:dyDescent="0.2">
      <c r="A403" s="5">
        <v>2022</v>
      </c>
      <c r="B403" s="2" t="s">
        <v>95</v>
      </c>
      <c r="C403" s="2" t="s">
        <v>733</v>
      </c>
      <c r="D403" s="2" t="s">
        <v>681</v>
      </c>
      <c r="E403" s="2">
        <v>8311874</v>
      </c>
      <c r="F403" s="2">
        <v>0</v>
      </c>
      <c r="S403" s="2"/>
      <c r="T403" s="2"/>
      <c r="U403" s="2"/>
      <c r="V403" s="2"/>
      <c r="W403" s="16"/>
      <c r="X403" s="16"/>
      <c r="Y403" s="16"/>
      <c r="Z403" s="16"/>
      <c r="AA403" s="16"/>
      <c r="AB403" s="16"/>
      <c r="AC403" s="16"/>
      <c r="AD403" s="16"/>
      <c r="AE403" s="16"/>
      <c r="AF403" s="16"/>
      <c r="AG403" s="16"/>
      <c r="AH403" s="16"/>
      <c r="AI403" s="16"/>
    </row>
    <row r="404" spans="1:35" x14ac:dyDescent="0.2">
      <c r="A404" s="5">
        <v>2022</v>
      </c>
      <c r="B404" s="2" t="s">
        <v>93</v>
      </c>
      <c r="C404" s="2" t="s">
        <v>734</v>
      </c>
      <c r="D404" s="2" t="s">
        <v>681</v>
      </c>
      <c r="E404" s="2">
        <v>14360651</v>
      </c>
      <c r="F404" s="2">
        <v>1300000</v>
      </c>
      <c r="S404" s="2"/>
      <c r="T404" s="2"/>
      <c r="U404" s="2"/>
      <c r="V404" s="2"/>
      <c r="W404" s="16"/>
      <c r="X404" s="16"/>
      <c r="Y404" s="16"/>
      <c r="Z404" s="16"/>
      <c r="AA404" s="16"/>
      <c r="AB404" s="16"/>
      <c r="AC404" s="16"/>
      <c r="AD404" s="16"/>
      <c r="AE404" s="16"/>
      <c r="AF404" s="16"/>
      <c r="AG404" s="16"/>
      <c r="AH404" s="16"/>
      <c r="AI404" s="16"/>
    </row>
    <row r="405" spans="1:35" x14ac:dyDescent="0.2">
      <c r="A405" s="5">
        <v>2022</v>
      </c>
      <c r="B405" s="2" t="s">
        <v>93</v>
      </c>
      <c r="C405" s="2" t="s">
        <v>735</v>
      </c>
      <c r="D405" s="2" t="s">
        <v>681</v>
      </c>
      <c r="E405" s="2">
        <v>14688653</v>
      </c>
      <c r="F405" s="2">
        <v>0</v>
      </c>
      <c r="S405" s="2"/>
      <c r="T405" s="2"/>
      <c r="U405" s="2"/>
      <c r="V405" s="2"/>
      <c r="W405" s="16"/>
      <c r="X405" s="16"/>
      <c r="Y405" s="16"/>
      <c r="Z405" s="16"/>
      <c r="AA405" s="16"/>
      <c r="AB405" s="16"/>
      <c r="AC405" s="16"/>
      <c r="AD405" s="16"/>
      <c r="AE405" s="16"/>
      <c r="AF405" s="16"/>
      <c r="AG405" s="16"/>
      <c r="AH405" s="16"/>
      <c r="AI405" s="16"/>
    </row>
    <row r="406" spans="1:35" x14ac:dyDescent="0.2">
      <c r="A406" s="5">
        <v>2022</v>
      </c>
      <c r="B406" s="2" t="s">
        <v>93</v>
      </c>
      <c r="C406" s="2" t="s">
        <v>736</v>
      </c>
      <c r="D406" s="2" t="s">
        <v>681</v>
      </c>
      <c r="E406" s="2">
        <v>9406373</v>
      </c>
      <c r="F406" s="2">
        <v>0</v>
      </c>
      <c r="S406" s="2"/>
      <c r="T406" s="2"/>
      <c r="U406" s="2"/>
      <c r="V406" s="2"/>
      <c r="W406" s="16"/>
      <c r="X406" s="16"/>
      <c r="Y406" s="16"/>
      <c r="Z406" s="16"/>
      <c r="AA406" s="16"/>
      <c r="AB406" s="16"/>
      <c r="AC406" s="16"/>
      <c r="AD406" s="16"/>
      <c r="AE406" s="16"/>
      <c r="AF406" s="16"/>
      <c r="AG406" s="16"/>
      <c r="AH406" s="16"/>
      <c r="AI406" s="16"/>
    </row>
    <row r="407" spans="1:35" x14ac:dyDescent="0.2">
      <c r="A407" s="5">
        <v>2022</v>
      </c>
      <c r="B407" s="2" t="s">
        <v>93</v>
      </c>
      <c r="C407" s="2" t="s">
        <v>104</v>
      </c>
      <c r="D407" s="2" t="s">
        <v>681</v>
      </c>
      <c r="E407" s="2">
        <v>18332625</v>
      </c>
      <c r="F407" s="2">
        <v>0</v>
      </c>
      <c r="S407" s="2"/>
      <c r="T407" s="2"/>
      <c r="U407" s="2"/>
      <c r="V407" s="2"/>
      <c r="W407" s="16"/>
      <c r="X407" s="16"/>
      <c r="Y407" s="16"/>
      <c r="Z407" s="16"/>
      <c r="AA407" s="16"/>
      <c r="AB407" s="16"/>
      <c r="AC407" s="16"/>
      <c r="AD407" s="16"/>
      <c r="AE407" s="16"/>
      <c r="AF407" s="16"/>
      <c r="AG407" s="16"/>
      <c r="AH407" s="16"/>
      <c r="AI407" s="16"/>
    </row>
    <row r="408" spans="1:35" x14ac:dyDescent="0.2">
      <c r="A408" s="5">
        <v>2022</v>
      </c>
      <c r="B408" s="2" t="s">
        <v>93</v>
      </c>
      <c r="C408" s="2" t="s">
        <v>105</v>
      </c>
      <c r="D408" s="2" t="s">
        <v>681</v>
      </c>
      <c r="E408" s="2">
        <v>8217732</v>
      </c>
      <c r="F408" s="2">
        <v>0</v>
      </c>
      <c r="S408" s="2"/>
      <c r="T408" s="2"/>
      <c r="U408" s="2"/>
      <c r="V408" s="2"/>
      <c r="W408" s="16"/>
      <c r="X408" s="16"/>
      <c r="Y408" s="16"/>
      <c r="Z408" s="16"/>
      <c r="AA408" s="16"/>
      <c r="AB408" s="16"/>
      <c r="AC408" s="16"/>
      <c r="AD408" s="16"/>
      <c r="AE408" s="16"/>
      <c r="AF408" s="16"/>
      <c r="AG408" s="16"/>
      <c r="AH408" s="16"/>
      <c r="AI408" s="16"/>
    </row>
    <row r="409" spans="1:35" x14ac:dyDescent="0.2">
      <c r="A409" s="5">
        <v>2022</v>
      </c>
      <c r="B409" s="2" t="s">
        <v>93</v>
      </c>
      <c r="C409" s="2" t="s">
        <v>737</v>
      </c>
      <c r="D409" s="2" t="s">
        <v>681</v>
      </c>
      <c r="E409" s="2">
        <v>18068730</v>
      </c>
      <c r="F409" s="2">
        <v>0</v>
      </c>
      <c r="S409" s="2"/>
      <c r="T409" s="2"/>
      <c r="U409" s="2"/>
      <c r="V409" s="2"/>
      <c r="W409" s="16"/>
      <c r="X409" s="16"/>
      <c r="Y409" s="16"/>
      <c r="Z409" s="16"/>
      <c r="AA409" s="16"/>
      <c r="AB409" s="16"/>
      <c r="AC409" s="16"/>
      <c r="AD409" s="16"/>
      <c r="AE409" s="16"/>
      <c r="AF409" s="16"/>
      <c r="AG409" s="16"/>
      <c r="AH409" s="16"/>
      <c r="AI409" s="16"/>
    </row>
    <row r="410" spans="1:35" x14ac:dyDescent="0.2">
      <c r="A410" s="5">
        <v>2022</v>
      </c>
      <c r="B410" s="2" t="s">
        <v>93</v>
      </c>
      <c r="C410" s="2" t="s">
        <v>728</v>
      </c>
      <c r="D410" s="2" t="s">
        <v>693</v>
      </c>
      <c r="S410" s="2"/>
      <c r="T410" s="2"/>
      <c r="U410" s="2"/>
      <c r="V410" s="2"/>
      <c r="W410" s="16"/>
      <c r="X410" s="16"/>
      <c r="Y410" s="16"/>
      <c r="Z410" s="16"/>
      <c r="AA410" s="16"/>
      <c r="AB410" s="16"/>
      <c r="AC410" s="16"/>
      <c r="AD410" s="16"/>
      <c r="AE410" s="16"/>
      <c r="AF410" s="16"/>
      <c r="AG410" s="16"/>
      <c r="AH410" s="16"/>
      <c r="AI410" s="16"/>
    </row>
    <row r="411" spans="1:35" x14ac:dyDescent="0.2">
      <c r="A411" s="5">
        <v>2022</v>
      </c>
      <c r="B411" s="2" t="s">
        <v>95</v>
      </c>
      <c r="C411" s="2" t="s">
        <v>729</v>
      </c>
      <c r="D411" s="2" t="s">
        <v>693</v>
      </c>
      <c r="S411" s="2"/>
      <c r="T411" s="2"/>
      <c r="U411" s="2"/>
      <c r="V411" s="2"/>
      <c r="W411" s="16"/>
      <c r="X411" s="16"/>
      <c r="Y411" s="16"/>
      <c r="Z411" s="16"/>
      <c r="AA411" s="16"/>
      <c r="AB411" s="16"/>
      <c r="AC411" s="16"/>
      <c r="AD411" s="16"/>
      <c r="AE411" s="16"/>
      <c r="AF411" s="16"/>
      <c r="AG411" s="16"/>
      <c r="AH411" s="16"/>
      <c r="AI411" s="16"/>
    </row>
    <row r="412" spans="1:35" x14ac:dyDescent="0.2">
      <c r="A412" s="5">
        <v>2022</v>
      </c>
      <c r="B412" s="2" t="s">
        <v>95</v>
      </c>
      <c r="C412" s="2" t="s">
        <v>730</v>
      </c>
      <c r="D412" s="2" t="s">
        <v>693</v>
      </c>
      <c r="S412" s="2"/>
      <c r="T412" s="2"/>
      <c r="U412" s="2"/>
      <c r="V412" s="2"/>
      <c r="W412" s="16"/>
      <c r="X412" s="16"/>
      <c r="Y412" s="16"/>
      <c r="Z412" s="16"/>
      <c r="AA412" s="16"/>
      <c r="AB412" s="16"/>
      <c r="AC412" s="16"/>
      <c r="AD412" s="16"/>
      <c r="AE412" s="16"/>
      <c r="AF412" s="16"/>
      <c r="AG412" s="16"/>
      <c r="AH412" s="16"/>
      <c r="AI412" s="16"/>
    </row>
    <row r="413" spans="1:35" x14ac:dyDescent="0.2">
      <c r="A413" s="5">
        <v>2022</v>
      </c>
      <c r="B413" s="2" t="s">
        <v>95</v>
      </c>
      <c r="C413" s="2" t="s">
        <v>731</v>
      </c>
      <c r="D413" s="2" t="s">
        <v>693</v>
      </c>
      <c r="S413" s="2"/>
      <c r="T413" s="2"/>
      <c r="U413" s="2"/>
      <c r="V413" s="2"/>
      <c r="W413" s="16"/>
      <c r="X413" s="16"/>
      <c r="Y413" s="16"/>
      <c r="Z413" s="16"/>
      <c r="AA413" s="16"/>
      <c r="AB413" s="16"/>
      <c r="AC413" s="16"/>
      <c r="AD413" s="16"/>
      <c r="AE413" s="16"/>
      <c r="AF413" s="16"/>
      <c r="AG413" s="16"/>
      <c r="AH413" s="16"/>
      <c r="AI413" s="16"/>
    </row>
    <row r="414" spans="1:35" x14ac:dyDescent="0.2">
      <c r="A414" s="5">
        <v>2022</v>
      </c>
      <c r="B414" s="2" t="s">
        <v>95</v>
      </c>
      <c r="C414" s="2" t="s">
        <v>732</v>
      </c>
      <c r="D414" s="2" t="s">
        <v>693</v>
      </c>
      <c r="S414" s="2"/>
      <c r="T414" s="2"/>
      <c r="U414" s="2"/>
      <c r="V414" s="2"/>
      <c r="W414" s="16"/>
      <c r="X414" s="16"/>
      <c r="Y414" s="16"/>
      <c r="Z414" s="16"/>
      <c r="AA414" s="16"/>
      <c r="AB414" s="16"/>
      <c r="AC414" s="16"/>
      <c r="AD414" s="16"/>
      <c r="AE414" s="16"/>
      <c r="AF414" s="16"/>
      <c r="AG414" s="16"/>
      <c r="AH414" s="16"/>
      <c r="AI414" s="16"/>
    </row>
    <row r="415" spans="1:35" x14ac:dyDescent="0.2">
      <c r="A415" s="5">
        <v>2022</v>
      </c>
      <c r="B415" s="2" t="s">
        <v>95</v>
      </c>
      <c r="C415" s="2" t="s">
        <v>733</v>
      </c>
      <c r="D415" s="2" t="s">
        <v>693</v>
      </c>
      <c r="S415" s="2"/>
      <c r="T415" s="2"/>
      <c r="U415" s="2"/>
      <c r="V415" s="2"/>
      <c r="W415" s="16"/>
      <c r="X415" s="16"/>
      <c r="Y415" s="16"/>
      <c r="Z415" s="16"/>
      <c r="AA415" s="16"/>
      <c r="AB415" s="16"/>
      <c r="AC415" s="16"/>
      <c r="AD415" s="16"/>
      <c r="AE415" s="16"/>
      <c r="AF415" s="16"/>
      <c r="AG415" s="16"/>
      <c r="AH415" s="16"/>
      <c r="AI415" s="16"/>
    </row>
    <row r="416" spans="1:35" x14ac:dyDescent="0.2">
      <c r="A416" s="5">
        <v>2022</v>
      </c>
      <c r="B416" s="2" t="s">
        <v>93</v>
      </c>
      <c r="C416" s="2" t="s">
        <v>734</v>
      </c>
      <c r="D416" s="2" t="s">
        <v>693</v>
      </c>
      <c r="S416" s="2"/>
      <c r="T416" s="2"/>
      <c r="U416" s="2"/>
      <c r="V416" s="2"/>
      <c r="W416" s="16"/>
      <c r="X416" s="16"/>
      <c r="Y416" s="16"/>
      <c r="Z416" s="16"/>
      <c r="AA416" s="16"/>
      <c r="AB416" s="16"/>
      <c r="AC416" s="16"/>
      <c r="AD416" s="16"/>
      <c r="AE416" s="16"/>
      <c r="AF416" s="16"/>
      <c r="AG416" s="16"/>
      <c r="AH416" s="16"/>
      <c r="AI416" s="16"/>
    </row>
    <row r="417" spans="1:35" x14ac:dyDescent="0.2">
      <c r="A417" s="5">
        <v>2022</v>
      </c>
      <c r="B417" s="2" t="s">
        <v>93</v>
      </c>
      <c r="C417" s="2" t="s">
        <v>735</v>
      </c>
      <c r="D417" s="2" t="s">
        <v>693</v>
      </c>
      <c r="S417" s="2"/>
      <c r="T417" s="2"/>
      <c r="U417" s="2"/>
      <c r="V417" s="2"/>
      <c r="W417" s="16"/>
      <c r="X417" s="16"/>
      <c r="Y417" s="16"/>
      <c r="Z417" s="16"/>
      <c r="AA417" s="16"/>
      <c r="AB417" s="16"/>
      <c r="AC417" s="16"/>
      <c r="AD417" s="16"/>
      <c r="AE417" s="16"/>
      <c r="AF417" s="16"/>
      <c r="AG417" s="16"/>
      <c r="AH417" s="16"/>
      <c r="AI417" s="16"/>
    </row>
    <row r="418" spans="1:35" x14ac:dyDescent="0.2">
      <c r="A418" s="5">
        <v>2022</v>
      </c>
      <c r="B418" s="2" t="s">
        <v>93</v>
      </c>
      <c r="C418" s="2" t="s">
        <v>736</v>
      </c>
      <c r="D418" s="2" t="s">
        <v>693</v>
      </c>
      <c r="S418" s="2"/>
      <c r="T418" s="2"/>
      <c r="U418" s="2"/>
      <c r="V418" s="2"/>
      <c r="W418" s="16"/>
      <c r="X418" s="16"/>
      <c r="Y418" s="16"/>
      <c r="Z418" s="16"/>
      <c r="AA418" s="16"/>
      <c r="AB418" s="16"/>
      <c r="AC418" s="16"/>
      <c r="AD418" s="16"/>
      <c r="AE418" s="16"/>
      <c r="AF418" s="16"/>
      <c r="AG418" s="16"/>
      <c r="AH418" s="16"/>
      <c r="AI418" s="16"/>
    </row>
    <row r="419" spans="1:35" x14ac:dyDescent="0.2">
      <c r="A419" s="5">
        <v>2022</v>
      </c>
      <c r="B419" s="2" t="s">
        <v>93</v>
      </c>
      <c r="C419" s="2" t="s">
        <v>104</v>
      </c>
      <c r="D419" s="2" t="s">
        <v>693</v>
      </c>
      <c r="S419" s="2"/>
      <c r="T419" s="2"/>
      <c r="U419" s="2"/>
      <c r="V419" s="2"/>
      <c r="W419" s="16"/>
      <c r="X419" s="16"/>
      <c r="Y419" s="16"/>
      <c r="Z419" s="16"/>
      <c r="AA419" s="16"/>
      <c r="AB419" s="16"/>
      <c r="AC419" s="16"/>
      <c r="AD419" s="16"/>
      <c r="AE419" s="16"/>
      <c r="AF419" s="16"/>
      <c r="AG419" s="16"/>
      <c r="AH419" s="16"/>
      <c r="AI419" s="16"/>
    </row>
    <row r="420" spans="1:35" x14ac:dyDescent="0.2">
      <c r="A420" s="5">
        <v>2022</v>
      </c>
      <c r="B420" s="2" t="s">
        <v>93</v>
      </c>
      <c r="C420" s="2" t="s">
        <v>105</v>
      </c>
      <c r="D420" s="2" t="s">
        <v>693</v>
      </c>
      <c r="S420" s="2"/>
      <c r="T420" s="2"/>
      <c r="U420" s="2"/>
      <c r="V420" s="2"/>
      <c r="W420" s="16"/>
      <c r="X420" s="16"/>
      <c r="Y420" s="16"/>
      <c r="Z420" s="16"/>
      <c r="AA420" s="16"/>
      <c r="AB420" s="16"/>
      <c r="AC420" s="16"/>
      <c r="AD420" s="16"/>
      <c r="AE420" s="16"/>
      <c r="AF420" s="16"/>
      <c r="AG420" s="16"/>
      <c r="AH420" s="16"/>
      <c r="AI420" s="16"/>
    </row>
    <row r="421" spans="1:35" x14ac:dyDescent="0.2">
      <c r="A421" s="5">
        <v>2022</v>
      </c>
      <c r="B421" s="2" t="s">
        <v>93</v>
      </c>
      <c r="C421" s="2" t="s">
        <v>737</v>
      </c>
      <c r="D421" s="2" t="s">
        <v>693</v>
      </c>
      <c r="S421" s="2"/>
      <c r="T421" s="2"/>
      <c r="U421" s="2"/>
      <c r="V421" s="2"/>
      <c r="W421" s="16"/>
      <c r="X421" s="16"/>
      <c r="Y421" s="16"/>
      <c r="Z421" s="16"/>
      <c r="AA421" s="16"/>
      <c r="AB421" s="16"/>
      <c r="AC421" s="16"/>
      <c r="AD421" s="16"/>
      <c r="AE421" s="16"/>
      <c r="AF421" s="16"/>
      <c r="AG421" s="16"/>
      <c r="AH421" s="16"/>
      <c r="AI421" s="16"/>
    </row>
    <row r="422" spans="1:35" x14ac:dyDescent="0.2">
      <c r="A422" s="5">
        <v>2022</v>
      </c>
      <c r="B422" s="2" t="s">
        <v>93</v>
      </c>
      <c r="C422" s="2" t="s">
        <v>728</v>
      </c>
      <c r="D422" s="2" t="s">
        <v>675</v>
      </c>
      <c r="H422" s="2">
        <v>451800</v>
      </c>
      <c r="S422" s="2"/>
      <c r="T422" s="2"/>
      <c r="U422" s="2"/>
      <c r="V422" s="2"/>
      <c r="W422" s="16"/>
      <c r="X422" s="16"/>
      <c r="Y422" s="16"/>
      <c r="Z422" s="16"/>
      <c r="AA422" s="16"/>
      <c r="AB422" s="16"/>
      <c r="AC422" s="16"/>
      <c r="AD422" s="16"/>
      <c r="AE422" s="16"/>
      <c r="AF422" s="16"/>
      <c r="AG422" s="16"/>
      <c r="AH422" s="16"/>
      <c r="AI422" s="16"/>
    </row>
    <row r="423" spans="1:35" x14ac:dyDescent="0.2">
      <c r="A423" s="5">
        <v>2022</v>
      </c>
      <c r="B423" s="2" t="s">
        <v>95</v>
      </c>
      <c r="C423" s="2" t="s">
        <v>729</v>
      </c>
      <c r="D423" s="2" t="s">
        <v>675</v>
      </c>
      <c r="H423" s="2">
        <v>451800</v>
      </c>
      <c r="S423" s="2"/>
      <c r="T423" s="2"/>
      <c r="U423" s="2"/>
      <c r="V423" s="2"/>
      <c r="W423" s="16"/>
      <c r="X423" s="16"/>
      <c r="Y423" s="16"/>
      <c r="Z423" s="16"/>
      <c r="AA423" s="16"/>
      <c r="AB423" s="16"/>
      <c r="AC423" s="16"/>
      <c r="AD423" s="16"/>
      <c r="AE423" s="16"/>
      <c r="AF423" s="16"/>
      <c r="AG423" s="16"/>
      <c r="AH423" s="16"/>
      <c r="AI423" s="16"/>
    </row>
    <row r="424" spans="1:35" x14ac:dyDescent="0.2">
      <c r="A424" s="5">
        <v>2022</v>
      </c>
      <c r="B424" s="2" t="s">
        <v>95</v>
      </c>
      <c r="C424" s="2" t="s">
        <v>730</v>
      </c>
      <c r="D424" s="2" t="s">
        <v>675</v>
      </c>
      <c r="H424" s="2">
        <v>601800</v>
      </c>
      <c r="S424" s="2"/>
      <c r="T424" s="2"/>
      <c r="U424" s="2"/>
      <c r="V424" s="2"/>
      <c r="W424" s="16"/>
      <c r="X424" s="16"/>
      <c r="Y424" s="16"/>
      <c r="Z424" s="16"/>
      <c r="AA424" s="16"/>
      <c r="AB424" s="16"/>
      <c r="AC424" s="16"/>
      <c r="AD424" s="16"/>
      <c r="AE424" s="16"/>
      <c r="AF424" s="16"/>
      <c r="AG424" s="16"/>
      <c r="AH424" s="16"/>
      <c r="AI424" s="16"/>
    </row>
    <row r="425" spans="1:35" x14ac:dyDescent="0.2">
      <c r="A425" s="5">
        <v>2022</v>
      </c>
      <c r="B425" s="2" t="s">
        <v>95</v>
      </c>
      <c r="C425" s="2" t="s">
        <v>731</v>
      </c>
      <c r="D425" s="2" t="s">
        <v>675</v>
      </c>
      <c r="H425" s="2">
        <v>451800</v>
      </c>
      <c r="S425" s="2"/>
      <c r="T425" s="2"/>
      <c r="U425" s="2"/>
      <c r="V425" s="2"/>
      <c r="W425" s="16"/>
      <c r="X425" s="16"/>
      <c r="Y425" s="16"/>
      <c r="Z425" s="16"/>
      <c r="AA425" s="16"/>
      <c r="AB425" s="16"/>
      <c r="AC425" s="16"/>
      <c r="AD425" s="16"/>
      <c r="AE425" s="16"/>
      <c r="AF425" s="16"/>
      <c r="AG425" s="16"/>
      <c r="AH425" s="16"/>
      <c r="AI425" s="16"/>
    </row>
    <row r="426" spans="1:35" x14ac:dyDescent="0.2">
      <c r="A426" s="5">
        <v>2022</v>
      </c>
      <c r="B426" s="2" t="s">
        <v>95</v>
      </c>
      <c r="C426" s="2" t="s">
        <v>732</v>
      </c>
      <c r="D426" s="2" t="s">
        <v>675</v>
      </c>
      <c r="H426" s="2">
        <v>0</v>
      </c>
      <c r="S426" s="2"/>
      <c r="T426" s="2"/>
      <c r="U426" s="2"/>
      <c r="V426" s="2"/>
      <c r="W426" s="16"/>
      <c r="X426" s="16"/>
      <c r="Y426" s="16"/>
      <c r="Z426" s="16"/>
      <c r="AA426" s="16"/>
      <c r="AB426" s="16"/>
      <c r="AC426" s="16"/>
      <c r="AD426" s="16"/>
      <c r="AE426" s="16"/>
      <c r="AF426" s="16"/>
      <c r="AG426" s="16"/>
      <c r="AH426" s="16"/>
      <c r="AI426" s="16"/>
    </row>
    <row r="427" spans="1:35" x14ac:dyDescent="0.2">
      <c r="A427" s="5">
        <v>2022</v>
      </c>
      <c r="B427" s="2" t="s">
        <v>95</v>
      </c>
      <c r="C427" s="2" t="s">
        <v>733</v>
      </c>
      <c r="D427" s="2" t="s">
        <v>675</v>
      </c>
      <c r="H427" s="2">
        <v>451800</v>
      </c>
      <c r="S427" s="2"/>
      <c r="T427" s="2"/>
      <c r="U427" s="2"/>
      <c r="V427" s="2"/>
      <c r="W427" s="16"/>
      <c r="X427" s="16"/>
      <c r="Y427" s="16"/>
      <c r="Z427" s="16"/>
      <c r="AA427" s="16"/>
      <c r="AB427" s="16"/>
      <c r="AC427" s="16"/>
      <c r="AD427" s="16"/>
      <c r="AE427" s="16"/>
      <c r="AF427" s="16"/>
      <c r="AG427" s="16"/>
      <c r="AH427" s="16"/>
      <c r="AI427" s="16"/>
    </row>
    <row r="428" spans="1:35" x14ac:dyDescent="0.2">
      <c r="A428" s="5">
        <v>2022</v>
      </c>
      <c r="B428" s="2" t="s">
        <v>93</v>
      </c>
      <c r="C428" s="2" t="s">
        <v>734</v>
      </c>
      <c r="D428" s="2" t="s">
        <v>675</v>
      </c>
      <c r="H428" s="2">
        <v>451800</v>
      </c>
      <c r="S428" s="2"/>
      <c r="T428" s="2"/>
      <c r="U428" s="2"/>
      <c r="V428" s="2"/>
      <c r="W428" s="16"/>
      <c r="X428" s="16"/>
      <c r="Y428" s="16"/>
      <c r="Z428" s="16"/>
      <c r="AA428" s="16"/>
      <c r="AB428" s="16"/>
      <c r="AC428" s="16"/>
      <c r="AD428" s="16"/>
      <c r="AE428" s="16"/>
      <c r="AF428" s="16"/>
      <c r="AG428" s="16"/>
      <c r="AH428" s="16"/>
      <c r="AI428" s="16"/>
    </row>
    <row r="429" spans="1:35" x14ac:dyDescent="0.2">
      <c r="A429" s="5">
        <v>2022</v>
      </c>
      <c r="B429" s="2" t="s">
        <v>93</v>
      </c>
      <c r="C429" s="2" t="s">
        <v>735</v>
      </c>
      <c r="D429" s="2" t="s">
        <v>675</v>
      </c>
      <c r="H429" s="2">
        <v>451800</v>
      </c>
      <c r="S429" s="2"/>
      <c r="T429" s="2"/>
      <c r="U429" s="2"/>
      <c r="V429" s="2"/>
      <c r="W429" s="16"/>
      <c r="X429" s="16"/>
      <c r="Y429" s="16"/>
      <c r="Z429" s="16"/>
      <c r="AA429" s="16"/>
      <c r="AB429" s="16"/>
      <c r="AC429" s="16"/>
      <c r="AD429" s="16"/>
      <c r="AE429" s="16"/>
      <c r="AF429" s="16"/>
      <c r="AG429" s="16"/>
      <c r="AH429" s="16"/>
      <c r="AI429" s="16"/>
    </row>
    <row r="430" spans="1:35" x14ac:dyDescent="0.2">
      <c r="A430" s="5">
        <v>2022</v>
      </c>
      <c r="B430" s="2" t="s">
        <v>93</v>
      </c>
      <c r="C430" s="2" t="s">
        <v>736</v>
      </c>
      <c r="D430" s="2" t="s">
        <v>675</v>
      </c>
      <c r="H430" s="2">
        <v>451800</v>
      </c>
      <c r="S430" s="2"/>
      <c r="T430" s="2"/>
      <c r="U430" s="2"/>
      <c r="V430" s="2"/>
      <c r="W430" s="16"/>
      <c r="X430" s="16"/>
      <c r="Y430" s="16"/>
      <c r="Z430" s="16"/>
      <c r="AA430" s="16"/>
      <c r="AB430" s="16"/>
      <c r="AC430" s="16"/>
      <c r="AD430" s="16"/>
      <c r="AE430" s="16"/>
      <c r="AF430" s="16"/>
      <c r="AG430" s="16"/>
      <c r="AH430" s="16"/>
      <c r="AI430" s="16"/>
    </row>
    <row r="431" spans="1:35" x14ac:dyDescent="0.2">
      <c r="A431" s="5">
        <v>2022</v>
      </c>
      <c r="B431" s="2" t="s">
        <v>93</v>
      </c>
      <c r="C431" s="2" t="s">
        <v>104</v>
      </c>
      <c r="D431" s="2" t="s">
        <v>675</v>
      </c>
      <c r="H431" s="2">
        <v>601800</v>
      </c>
      <c r="S431" s="2"/>
      <c r="T431" s="2"/>
      <c r="U431" s="2"/>
      <c r="V431" s="2"/>
      <c r="W431" s="16"/>
      <c r="X431" s="16"/>
      <c r="Y431" s="16"/>
      <c r="Z431" s="16"/>
      <c r="AA431" s="16"/>
      <c r="AB431" s="16"/>
      <c r="AC431" s="16"/>
      <c r="AD431" s="16"/>
      <c r="AE431" s="16"/>
      <c r="AF431" s="16"/>
      <c r="AG431" s="16"/>
      <c r="AH431" s="16"/>
      <c r="AI431" s="16"/>
    </row>
    <row r="432" spans="1:35" x14ac:dyDescent="0.2">
      <c r="A432" s="5">
        <v>2022</v>
      </c>
      <c r="B432" s="2" t="s">
        <v>93</v>
      </c>
      <c r="C432" s="2" t="s">
        <v>105</v>
      </c>
      <c r="D432" s="2" t="s">
        <v>675</v>
      </c>
      <c r="H432" s="2">
        <v>451800</v>
      </c>
      <c r="S432" s="2"/>
      <c r="T432" s="2"/>
      <c r="U432" s="2"/>
      <c r="V432" s="2"/>
      <c r="W432" s="16"/>
      <c r="X432" s="16"/>
      <c r="Y432" s="16"/>
      <c r="Z432" s="16"/>
      <c r="AA432" s="16"/>
      <c r="AB432" s="16"/>
      <c r="AC432" s="16"/>
      <c r="AD432" s="16"/>
      <c r="AE432" s="16"/>
      <c r="AF432" s="16"/>
      <c r="AG432" s="16"/>
      <c r="AH432" s="16"/>
      <c r="AI432" s="16"/>
    </row>
    <row r="433" spans="1:35" x14ac:dyDescent="0.2">
      <c r="A433" s="5">
        <v>2022</v>
      </c>
      <c r="B433" s="2" t="s">
        <v>93</v>
      </c>
      <c r="C433" s="2" t="s">
        <v>737</v>
      </c>
      <c r="D433" s="2" t="s">
        <v>675</v>
      </c>
      <c r="H433" s="2">
        <v>601800</v>
      </c>
      <c r="S433" s="2"/>
      <c r="T433" s="2"/>
      <c r="U433" s="2"/>
      <c r="V433" s="2"/>
      <c r="W433" s="16"/>
      <c r="X433" s="16"/>
      <c r="Y433" s="16"/>
      <c r="Z433" s="16"/>
      <c r="AA433" s="16"/>
      <c r="AB433" s="16"/>
      <c r="AC433" s="16"/>
      <c r="AD433" s="16"/>
      <c r="AE433" s="16"/>
      <c r="AF433" s="16"/>
      <c r="AG433" s="16"/>
      <c r="AH433" s="16"/>
      <c r="AI433" s="16"/>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9C75F-BC90-4F9B-BCD9-66F882F27B09}">
  <dimension ref="A2:E11"/>
  <sheetViews>
    <sheetView workbookViewId="0">
      <selection activeCell="R265" sqref="R265"/>
    </sheetView>
  </sheetViews>
  <sheetFormatPr defaultRowHeight="15" x14ac:dyDescent="0.25"/>
  <cols>
    <col min="1" max="1" width="23.42578125" bestFit="1" customWidth="1"/>
    <col min="2" max="2" width="16.28515625" bestFit="1" customWidth="1"/>
    <col min="3" max="4" width="12.5703125" bestFit="1" customWidth="1"/>
    <col min="5" max="5" width="14.28515625" bestFit="1" customWidth="1"/>
    <col min="6" max="6" width="28.42578125" bestFit="1" customWidth="1"/>
    <col min="7" max="7" width="31.28515625" bestFit="1" customWidth="1"/>
    <col min="8" max="8" width="28.42578125" bestFit="1" customWidth="1"/>
    <col min="9" max="9" width="29" bestFit="1" customWidth="1"/>
    <col min="10" max="10" width="31.28515625" bestFit="1" customWidth="1"/>
    <col min="11" max="11" width="28.42578125" bestFit="1" customWidth="1"/>
    <col min="12" max="12" width="29" bestFit="1" customWidth="1"/>
    <col min="13" max="13" width="31.28515625" bestFit="1" customWidth="1"/>
  </cols>
  <sheetData>
    <row r="2" spans="1:5" x14ac:dyDescent="0.25">
      <c r="A2" s="8" t="s">
        <v>696</v>
      </c>
      <c r="B2" s="8" t="s">
        <v>710</v>
      </c>
    </row>
    <row r="3" spans="1:5" x14ac:dyDescent="0.25">
      <c r="A3" s="8" t="s">
        <v>694</v>
      </c>
      <c r="B3">
        <v>2020</v>
      </c>
      <c r="C3">
        <v>2021</v>
      </c>
      <c r="D3">
        <v>2022</v>
      </c>
      <c r="E3" t="s">
        <v>695</v>
      </c>
    </row>
    <row r="4" spans="1:5" x14ac:dyDescent="0.25">
      <c r="A4" s="9" t="s">
        <v>104</v>
      </c>
      <c r="B4" s="10">
        <v>84418218</v>
      </c>
      <c r="C4" s="10">
        <v>64866751</v>
      </c>
      <c r="D4" s="10">
        <v>65238891</v>
      </c>
      <c r="E4" s="10">
        <v>214523860</v>
      </c>
    </row>
    <row r="5" spans="1:5" x14ac:dyDescent="0.25">
      <c r="A5" s="9" t="s">
        <v>105</v>
      </c>
      <c r="B5" s="10">
        <v>26402463</v>
      </c>
      <c r="C5" s="10">
        <v>79969352</v>
      </c>
      <c r="D5" s="10">
        <v>66367493</v>
      </c>
      <c r="E5" s="10">
        <v>172739308</v>
      </c>
    </row>
    <row r="6" spans="1:5" x14ac:dyDescent="0.25">
      <c r="A6" s="9" t="s">
        <v>728</v>
      </c>
      <c r="B6" s="10">
        <v>51872692</v>
      </c>
      <c r="C6" s="10">
        <v>81422291</v>
      </c>
      <c r="D6" s="10">
        <v>80873440</v>
      </c>
      <c r="E6" s="10">
        <v>214168423</v>
      </c>
    </row>
    <row r="7" spans="1:5" x14ac:dyDescent="0.25">
      <c r="A7" s="9" t="s">
        <v>734</v>
      </c>
      <c r="B7" s="10">
        <v>86375261</v>
      </c>
      <c r="C7" s="10">
        <v>106005008</v>
      </c>
      <c r="D7" s="10">
        <v>106654601</v>
      </c>
      <c r="E7" s="10">
        <v>299034870</v>
      </c>
    </row>
    <row r="8" spans="1:5" x14ac:dyDescent="0.25">
      <c r="A8" s="9" t="s">
        <v>735</v>
      </c>
      <c r="B8" s="10">
        <v>70199322</v>
      </c>
      <c r="C8" s="10">
        <v>113658990</v>
      </c>
      <c r="D8" s="10">
        <v>117030093</v>
      </c>
      <c r="E8" s="10">
        <v>300888405</v>
      </c>
    </row>
    <row r="9" spans="1:5" x14ac:dyDescent="0.25">
      <c r="A9" s="9" t="s">
        <v>736</v>
      </c>
      <c r="B9" s="10">
        <v>112508496</v>
      </c>
      <c r="C9" s="10">
        <v>116945044</v>
      </c>
      <c r="D9" s="10">
        <v>67303698</v>
      </c>
      <c r="E9" s="10">
        <v>296757238</v>
      </c>
    </row>
    <row r="10" spans="1:5" x14ac:dyDescent="0.25">
      <c r="A10" s="9" t="s">
        <v>737</v>
      </c>
      <c r="B10" s="10">
        <v>88882965</v>
      </c>
      <c r="C10" s="10">
        <v>63684774</v>
      </c>
      <c r="D10" s="10">
        <v>90992082</v>
      </c>
      <c r="E10" s="10">
        <v>243559821</v>
      </c>
    </row>
    <row r="11" spans="1:5" x14ac:dyDescent="0.25">
      <c r="A11" s="9" t="s">
        <v>695</v>
      </c>
      <c r="B11" s="10">
        <v>520659417</v>
      </c>
      <c r="C11" s="10">
        <v>626552210</v>
      </c>
      <c r="D11" s="10">
        <v>594460298</v>
      </c>
      <c r="E11" s="10">
        <v>1741671925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FB6D-041A-4BD3-BAD4-84BA68ECE654}">
  <dimension ref="A2:E12"/>
  <sheetViews>
    <sheetView workbookViewId="0">
      <selection activeCell="C10" sqref="C10"/>
    </sheetView>
  </sheetViews>
  <sheetFormatPr defaultRowHeight="15" x14ac:dyDescent="0.25"/>
  <cols>
    <col min="1" max="1" width="26.28515625" bestFit="1" customWidth="1"/>
    <col min="2" max="2" width="16.28515625" bestFit="1" customWidth="1"/>
    <col min="3" max="3" width="12.5703125" bestFit="1" customWidth="1"/>
    <col min="4" max="4" width="11.5703125" bestFit="1" customWidth="1"/>
    <col min="5" max="5" width="12.57031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697</v>
      </c>
      <c r="B3" s="8" t="s">
        <v>710</v>
      </c>
    </row>
    <row r="4" spans="1:5" x14ac:dyDescent="0.25">
      <c r="A4" s="8" t="s">
        <v>694</v>
      </c>
      <c r="B4">
        <v>2020</v>
      </c>
      <c r="C4">
        <v>2021</v>
      </c>
      <c r="D4">
        <v>2022</v>
      </c>
      <c r="E4" t="s">
        <v>695</v>
      </c>
    </row>
    <row r="5" spans="1:5" x14ac:dyDescent="0.25">
      <c r="A5" s="9" t="s">
        <v>104</v>
      </c>
      <c r="B5" s="10">
        <v>26823648</v>
      </c>
      <c r="C5" s="10">
        <v>49432233</v>
      </c>
      <c r="D5" s="10">
        <v>0</v>
      </c>
      <c r="E5" s="10">
        <v>76255881</v>
      </c>
    </row>
    <row r="6" spans="1:5" x14ac:dyDescent="0.25">
      <c r="A6" s="9" t="s">
        <v>105</v>
      </c>
      <c r="B6" s="10">
        <v>10773819</v>
      </c>
      <c r="C6" s="10">
        <v>12450915</v>
      </c>
      <c r="D6" s="10">
        <v>0</v>
      </c>
      <c r="E6" s="10">
        <v>23224734</v>
      </c>
    </row>
    <row r="7" spans="1:5" x14ac:dyDescent="0.25">
      <c r="A7" s="9" t="s">
        <v>728</v>
      </c>
      <c r="B7" s="10">
        <v>5143361</v>
      </c>
      <c r="C7" s="10">
        <v>21265605</v>
      </c>
      <c r="D7" s="10">
        <v>0</v>
      </c>
      <c r="E7" s="10">
        <v>26408966</v>
      </c>
    </row>
    <row r="8" spans="1:5" x14ac:dyDescent="0.25">
      <c r="A8" s="9" t="s">
        <v>734</v>
      </c>
      <c r="B8" s="10">
        <v>36685338</v>
      </c>
      <c r="C8" s="10">
        <v>62592823</v>
      </c>
      <c r="D8" s="10">
        <v>26276306</v>
      </c>
      <c r="E8" s="10">
        <v>125554467</v>
      </c>
    </row>
    <row r="9" spans="1:5" x14ac:dyDescent="0.25">
      <c r="A9" s="9" t="s">
        <v>735</v>
      </c>
      <c r="B9" s="10">
        <v>20072056</v>
      </c>
      <c r="C9" s="10">
        <v>28442330</v>
      </c>
      <c r="D9" s="10">
        <v>0</v>
      </c>
      <c r="E9" s="10">
        <v>48514386</v>
      </c>
    </row>
    <row r="10" spans="1:5" x14ac:dyDescent="0.25">
      <c r="A10" s="9" t="s">
        <v>736</v>
      </c>
      <c r="B10" s="10">
        <v>26959018</v>
      </c>
      <c r="C10" s="10">
        <v>29324268</v>
      </c>
      <c r="D10" s="10">
        <v>0</v>
      </c>
      <c r="E10" s="10">
        <v>56283286</v>
      </c>
    </row>
    <row r="11" spans="1:5" x14ac:dyDescent="0.25">
      <c r="A11" s="9" t="s">
        <v>737</v>
      </c>
      <c r="B11" s="10">
        <v>27977356</v>
      </c>
      <c r="C11" s="10">
        <v>39248708</v>
      </c>
      <c r="D11" s="10">
        <v>0</v>
      </c>
      <c r="E11" s="10">
        <v>67226064</v>
      </c>
    </row>
    <row r="12" spans="1:5" x14ac:dyDescent="0.25">
      <c r="A12" s="9" t="s">
        <v>695</v>
      </c>
      <c r="B12" s="10">
        <v>154434596</v>
      </c>
      <c r="C12" s="10">
        <v>242756882</v>
      </c>
      <c r="D12" s="10">
        <v>26276306</v>
      </c>
      <c r="E12" s="10">
        <v>423467784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9028E-95A1-407A-89D5-50828D3536B5}">
  <dimension ref="A2:E12"/>
  <sheetViews>
    <sheetView workbookViewId="0">
      <selection activeCell="H12" sqref="H12"/>
    </sheetView>
  </sheetViews>
  <sheetFormatPr defaultRowHeight="15" x14ac:dyDescent="0.25"/>
  <cols>
    <col min="1" max="1" width="24" bestFit="1" customWidth="1"/>
    <col min="2" max="2" width="16.28515625" bestFit="1" customWidth="1"/>
    <col min="3" max="3" width="5.140625" bestFit="1" customWidth="1"/>
    <col min="4" max="4" width="5" bestFit="1" customWidth="1"/>
    <col min="5" max="5" width="12.57031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698</v>
      </c>
      <c r="B3" s="8" t="s">
        <v>710</v>
      </c>
    </row>
    <row r="4" spans="1:5" x14ac:dyDescent="0.25">
      <c r="A4" s="8" t="s">
        <v>694</v>
      </c>
      <c r="B4">
        <v>2020</v>
      </c>
      <c r="C4">
        <v>2021</v>
      </c>
      <c r="D4">
        <v>2022</v>
      </c>
      <c r="E4" t="s">
        <v>695</v>
      </c>
    </row>
    <row r="5" spans="1:5" x14ac:dyDescent="0.25">
      <c r="A5" s="9" t="s">
        <v>104</v>
      </c>
      <c r="B5" s="10">
        <v>28741022</v>
      </c>
      <c r="C5" s="10">
        <v>0</v>
      </c>
      <c r="D5" s="10"/>
      <c r="E5" s="10">
        <v>28741022</v>
      </c>
    </row>
    <row r="6" spans="1:5" x14ac:dyDescent="0.25">
      <c r="A6" s="9" t="s">
        <v>105</v>
      </c>
      <c r="B6" s="10">
        <v>0</v>
      </c>
      <c r="C6" s="10">
        <v>0</v>
      </c>
      <c r="D6" s="10"/>
      <c r="E6" s="10">
        <v>0</v>
      </c>
    </row>
    <row r="7" spans="1:5" x14ac:dyDescent="0.25">
      <c r="A7" s="9" t="s">
        <v>728</v>
      </c>
      <c r="B7" s="10">
        <v>19698986</v>
      </c>
      <c r="C7" s="10">
        <v>0</v>
      </c>
      <c r="D7" s="10"/>
      <c r="E7" s="10">
        <v>19698986</v>
      </c>
    </row>
    <row r="8" spans="1:5" x14ac:dyDescent="0.25">
      <c r="A8" s="9" t="s">
        <v>734</v>
      </c>
      <c r="B8" s="10">
        <v>43683344</v>
      </c>
      <c r="C8" s="10">
        <v>0</v>
      </c>
      <c r="D8" s="10"/>
      <c r="E8" s="10">
        <v>43683344</v>
      </c>
    </row>
    <row r="9" spans="1:5" x14ac:dyDescent="0.25">
      <c r="A9" s="9" t="s">
        <v>735</v>
      </c>
      <c r="B9" s="10">
        <v>0</v>
      </c>
      <c r="C9" s="10">
        <v>0</v>
      </c>
      <c r="D9" s="10"/>
      <c r="E9" s="10">
        <v>0</v>
      </c>
    </row>
    <row r="10" spans="1:5" x14ac:dyDescent="0.25">
      <c r="A10" s="9" t="s">
        <v>736</v>
      </c>
      <c r="B10" s="10">
        <v>0</v>
      </c>
      <c r="C10" s="10">
        <v>0</v>
      </c>
      <c r="D10" s="10"/>
      <c r="E10" s="10">
        <v>0</v>
      </c>
    </row>
    <row r="11" spans="1:5" x14ac:dyDescent="0.25">
      <c r="A11" s="9" t="s">
        <v>737</v>
      </c>
      <c r="B11" s="10">
        <v>52083873</v>
      </c>
      <c r="C11" s="10">
        <v>0</v>
      </c>
      <c r="D11" s="10"/>
      <c r="E11" s="10">
        <v>52083873</v>
      </c>
    </row>
    <row r="12" spans="1:5" x14ac:dyDescent="0.25">
      <c r="A12" s="9" t="s">
        <v>695</v>
      </c>
      <c r="B12" s="10">
        <v>144207225</v>
      </c>
      <c r="C12" s="10">
        <v>0</v>
      </c>
      <c r="D12" s="10"/>
      <c r="E12" s="10">
        <v>144207225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3AF59-4A69-4783-B62B-7C3932DE0C4D}">
  <dimension ref="A2:E12"/>
  <sheetViews>
    <sheetView workbookViewId="0">
      <selection activeCell="G16" sqref="G15:G16"/>
    </sheetView>
  </sheetViews>
  <sheetFormatPr defaultRowHeight="15" x14ac:dyDescent="0.25"/>
  <cols>
    <col min="1" max="1" width="20.140625" bestFit="1" customWidth="1"/>
    <col min="2" max="2" width="16.28515625" bestFit="1" customWidth="1"/>
    <col min="3" max="3" width="12.5703125" bestFit="1" customWidth="1"/>
    <col min="4" max="5" width="14.285156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699</v>
      </c>
      <c r="B3" s="8" t="s">
        <v>710</v>
      </c>
    </row>
    <row r="4" spans="1:5" x14ac:dyDescent="0.25">
      <c r="A4" s="8" t="s">
        <v>694</v>
      </c>
      <c r="B4">
        <v>2020</v>
      </c>
      <c r="C4">
        <v>2021</v>
      </c>
      <c r="D4">
        <v>2022</v>
      </c>
      <c r="E4" t="s">
        <v>695</v>
      </c>
    </row>
    <row r="5" spans="1:5" x14ac:dyDescent="0.25">
      <c r="A5" s="9" t="s">
        <v>104</v>
      </c>
      <c r="B5" s="10">
        <v>67189241</v>
      </c>
      <c r="C5" s="10">
        <v>74141860</v>
      </c>
      <c r="D5" s="10">
        <v>121023531</v>
      </c>
      <c r="E5" s="10">
        <v>262354632</v>
      </c>
    </row>
    <row r="6" spans="1:5" x14ac:dyDescent="0.25">
      <c r="A6" s="9" t="s">
        <v>105</v>
      </c>
      <c r="B6" s="10">
        <v>157678487</v>
      </c>
      <c r="C6" s="10">
        <v>178645610</v>
      </c>
      <c r="D6" s="10">
        <v>320283109</v>
      </c>
      <c r="E6" s="10">
        <v>656607206</v>
      </c>
    </row>
    <row r="7" spans="1:5" x14ac:dyDescent="0.25">
      <c r="A7" s="9" t="s">
        <v>728</v>
      </c>
      <c r="B7" s="10">
        <v>129689450</v>
      </c>
      <c r="C7" s="10">
        <v>150028486</v>
      </c>
      <c r="D7" s="10">
        <v>239195363</v>
      </c>
      <c r="E7" s="10">
        <v>518913299</v>
      </c>
    </row>
    <row r="8" spans="1:5" x14ac:dyDescent="0.25">
      <c r="A8" s="9" t="s">
        <v>734</v>
      </c>
      <c r="B8" s="10">
        <v>122833515</v>
      </c>
      <c r="C8" s="10">
        <v>133527957</v>
      </c>
      <c r="D8" s="10">
        <v>247517836</v>
      </c>
      <c r="E8" s="10">
        <v>503879308</v>
      </c>
    </row>
    <row r="9" spans="1:5" x14ac:dyDescent="0.25">
      <c r="A9" s="9" t="s">
        <v>735</v>
      </c>
      <c r="B9" s="10">
        <v>125773042</v>
      </c>
      <c r="C9" s="10">
        <v>144293562</v>
      </c>
      <c r="D9" s="10">
        <v>231379309</v>
      </c>
      <c r="E9" s="10">
        <v>501445913</v>
      </c>
    </row>
    <row r="10" spans="1:5" x14ac:dyDescent="0.25">
      <c r="A10" s="9" t="s">
        <v>736</v>
      </c>
      <c r="B10" s="10">
        <v>107799095</v>
      </c>
      <c r="C10" s="10">
        <v>119459956</v>
      </c>
      <c r="D10" s="10">
        <v>199254072</v>
      </c>
      <c r="E10" s="10">
        <v>426513123</v>
      </c>
    </row>
    <row r="11" spans="1:5" x14ac:dyDescent="0.25">
      <c r="A11" s="9" t="s">
        <v>737</v>
      </c>
      <c r="B11" s="10">
        <v>53721603</v>
      </c>
      <c r="C11" s="10">
        <v>67422735</v>
      </c>
      <c r="D11" s="10">
        <v>87308721</v>
      </c>
      <c r="E11" s="10">
        <v>208453059</v>
      </c>
    </row>
    <row r="12" spans="1:5" x14ac:dyDescent="0.25">
      <c r="A12" s="9" t="s">
        <v>695</v>
      </c>
      <c r="B12" s="10">
        <v>764684433</v>
      </c>
      <c r="C12" s="10">
        <v>867520166</v>
      </c>
      <c r="D12" s="10">
        <v>1445961941</v>
      </c>
      <c r="E12" s="10">
        <v>3078166540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B1916-3285-4819-B050-131BE5EE28F4}">
  <dimension ref="A1:E43"/>
  <sheetViews>
    <sheetView workbookViewId="0">
      <selection activeCell="D11" sqref="D11"/>
    </sheetView>
  </sheetViews>
  <sheetFormatPr defaultRowHeight="15" x14ac:dyDescent="0.25"/>
  <cols>
    <col min="1" max="1" width="15" bestFit="1" customWidth="1"/>
    <col min="2" max="2" width="16.28515625" style="11" bestFit="1" customWidth="1"/>
    <col min="3" max="4" width="14.28515625" bestFit="1" customWidth="1"/>
    <col min="5" max="5" width="15.28515625" bestFit="1" customWidth="1"/>
  </cols>
  <sheetData>
    <row r="1" spans="1:5" x14ac:dyDescent="0.25">
      <c r="B1"/>
    </row>
    <row r="2" spans="1:5" x14ac:dyDescent="0.25">
      <c r="B2"/>
    </row>
    <row r="3" spans="1:5" x14ac:dyDescent="0.25">
      <c r="A3" s="8" t="s">
        <v>700</v>
      </c>
      <c r="B3" s="8" t="s">
        <v>710</v>
      </c>
    </row>
    <row r="4" spans="1:5" x14ac:dyDescent="0.25">
      <c r="A4" s="8" t="s">
        <v>694</v>
      </c>
      <c r="B4">
        <v>2020</v>
      </c>
      <c r="C4">
        <v>2021</v>
      </c>
      <c r="D4">
        <v>2022</v>
      </c>
      <c r="E4" t="s">
        <v>695</v>
      </c>
    </row>
    <row r="5" spans="1:5" x14ac:dyDescent="0.25">
      <c r="A5" s="9" t="s">
        <v>104</v>
      </c>
      <c r="B5" s="10">
        <v>437822618</v>
      </c>
      <c r="C5" s="10">
        <v>443636431</v>
      </c>
      <c r="D5" s="10">
        <v>429554051</v>
      </c>
      <c r="E5" s="10">
        <v>1311013100</v>
      </c>
    </row>
    <row r="6" spans="1:5" x14ac:dyDescent="0.25">
      <c r="A6" s="9" t="s">
        <v>105</v>
      </c>
      <c r="B6" s="10">
        <v>818435221</v>
      </c>
      <c r="C6" s="10">
        <v>826619573</v>
      </c>
      <c r="D6" s="10">
        <v>800145136</v>
      </c>
      <c r="E6" s="10">
        <v>2445199930</v>
      </c>
    </row>
    <row r="7" spans="1:5" x14ac:dyDescent="0.25">
      <c r="A7" s="9" t="s">
        <v>728</v>
      </c>
      <c r="B7" s="10">
        <v>344485485</v>
      </c>
      <c r="C7" s="10">
        <v>347930340</v>
      </c>
      <c r="D7" s="10">
        <v>338312985</v>
      </c>
      <c r="E7" s="10">
        <v>1030728810</v>
      </c>
    </row>
    <row r="8" spans="1:5" x14ac:dyDescent="0.25">
      <c r="A8" s="9" t="s">
        <v>734</v>
      </c>
      <c r="B8" s="10">
        <v>491772859</v>
      </c>
      <c r="C8" s="10">
        <v>507585261</v>
      </c>
      <c r="D8" s="10">
        <v>495023160</v>
      </c>
      <c r="E8" s="10">
        <v>1494381280</v>
      </c>
    </row>
    <row r="9" spans="1:5" x14ac:dyDescent="0.25">
      <c r="A9" s="9" t="s">
        <v>735</v>
      </c>
      <c r="B9" s="10">
        <v>651346142</v>
      </c>
      <c r="C9" s="10">
        <v>663163214</v>
      </c>
      <c r="D9" s="10">
        <v>642947308</v>
      </c>
      <c r="E9" s="10">
        <v>1957456664</v>
      </c>
    </row>
    <row r="10" spans="1:5" x14ac:dyDescent="0.25">
      <c r="A10" s="9" t="s">
        <v>736</v>
      </c>
      <c r="B10" s="10">
        <v>365851291</v>
      </c>
      <c r="C10" s="10">
        <v>378654237</v>
      </c>
      <c r="D10" s="10">
        <v>369707154</v>
      </c>
      <c r="E10" s="10">
        <v>1114212682</v>
      </c>
    </row>
    <row r="11" spans="1:5" x14ac:dyDescent="0.25">
      <c r="A11" s="9" t="s">
        <v>737</v>
      </c>
      <c r="B11" s="10">
        <v>411574919</v>
      </c>
      <c r="C11" s="10">
        <v>419803236</v>
      </c>
      <c r="D11" s="10">
        <v>407577804</v>
      </c>
      <c r="E11" s="10">
        <v>1238955959</v>
      </c>
    </row>
    <row r="12" spans="1:5" x14ac:dyDescent="0.25">
      <c r="A12" s="9" t="s">
        <v>695</v>
      </c>
      <c r="B12" s="10">
        <v>3521288535</v>
      </c>
      <c r="C12" s="10">
        <v>3587392292</v>
      </c>
      <c r="D12" s="10">
        <v>3483267598</v>
      </c>
      <c r="E12" s="10">
        <v>10591948425</v>
      </c>
    </row>
    <row r="13" spans="1:5" x14ac:dyDescent="0.25">
      <c r="B13"/>
    </row>
    <row r="14" spans="1:5" x14ac:dyDescent="0.25">
      <c r="B14"/>
    </row>
    <row r="15" spans="1:5" x14ac:dyDescent="0.25">
      <c r="B15"/>
    </row>
    <row r="16" spans="1:5"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2C1F6-E8CA-44BE-8AF6-8724BC242E76}">
  <dimension ref="A3:E48"/>
  <sheetViews>
    <sheetView workbookViewId="0">
      <selection activeCell="A5" sqref="A5"/>
    </sheetView>
  </sheetViews>
  <sheetFormatPr defaultRowHeight="15" x14ac:dyDescent="0.25"/>
  <cols>
    <col min="1" max="1" width="15" bestFit="1" customWidth="1"/>
    <col min="2" max="2" width="16.28515625" bestFit="1" customWidth="1"/>
    <col min="3" max="3" width="12.5703125" bestFit="1" customWidth="1"/>
    <col min="4" max="4" width="11.5703125" bestFit="1" customWidth="1"/>
    <col min="5" max="5" width="12.5703125" bestFit="1" customWidth="1"/>
  </cols>
  <sheetData>
    <row r="3" spans="1:5" x14ac:dyDescent="0.25">
      <c r="A3" s="8" t="s">
        <v>701</v>
      </c>
      <c r="B3" s="8" t="s">
        <v>710</v>
      </c>
    </row>
    <row r="4" spans="1:5" x14ac:dyDescent="0.25">
      <c r="A4" s="8" t="s">
        <v>694</v>
      </c>
      <c r="B4">
        <v>2020</v>
      </c>
      <c r="C4">
        <v>2021</v>
      </c>
      <c r="D4">
        <v>2022</v>
      </c>
      <c r="E4" t="s">
        <v>695</v>
      </c>
    </row>
    <row r="5" spans="1:5" x14ac:dyDescent="0.25">
      <c r="A5" s="9" t="s">
        <v>104</v>
      </c>
      <c r="B5" s="10">
        <v>33129996</v>
      </c>
      <c r="C5" s="10">
        <v>31603245</v>
      </c>
      <c r="D5" s="10">
        <v>0</v>
      </c>
      <c r="E5" s="10">
        <v>64733241</v>
      </c>
    </row>
    <row r="6" spans="1:5" x14ac:dyDescent="0.25">
      <c r="A6" s="9" t="s">
        <v>105</v>
      </c>
      <c r="B6" s="10">
        <v>40933369</v>
      </c>
      <c r="C6" s="10">
        <v>22238212</v>
      </c>
      <c r="D6" s="10">
        <v>0</v>
      </c>
      <c r="E6" s="10">
        <v>63171581</v>
      </c>
    </row>
    <row r="7" spans="1:5" x14ac:dyDescent="0.25">
      <c r="A7" s="9" t="s">
        <v>728</v>
      </c>
      <c r="B7" s="10">
        <v>35625236</v>
      </c>
      <c r="C7" s="10">
        <v>62269396</v>
      </c>
      <c r="D7" s="10">
        <v>0</v>
      </c>
      <c r="E7" s="10">
        <v>97894632</v>
      </c>
    </row>
    <row r="8" spans="1:5" x14ac:dyDescent="0.25">
      <c r="A8" s="9" t="s">
        <v>734</v>
      </c>
      <c r="B8" s="10">
        <v>19956722</v>
      </c>
      <c r="C8" s="10"/>
      <c r="D8" s="10">
        <v>0</v>
      </c>
      <c r="E8" s="10">
        <v>19956722</v>
      </c>
    </row>
    <row r="9" spans="1:5" x14ac:dyDescent="0.25">
      <c r="A9" s="9" t="s">
        <v>735</v>
      </c>
      <c r="B9" s="10">
        <v>31215601</v>
      </c>
      <c r="C9" s="10">
        <v>9173013</v>
      </c>
      <c r="D9" s="10">
        <v>5056056</v>
      </c>
      <c r="E9" s="10">
        <v>45444670</v>
      </c>
    </row>
    <row r="10" spans="1:5" x14ac:dyDescent="0.25">
      <c r="A10" s="9" t="s">
        <v>736</v>
      </c>
      <c r="B10" s="10">
        <v>39249156</v>
      </c>
      <c r="C10" s="10">
        <v>19735831</v>
      </c>
      <c r="D10" s="10">
        <v>10752368</v>
      </c>
      <c r="E10" s="10">
        <v>69737355</v>
      </c>
    </row>
    <row r="11" spans="1:5" x14ac:dyDescent="0.25">
      <c r="A11" s="9" t="s">
        <v>737</v>
      </c>
      <c r="B11" s="10">
        <v>20047281</v>
      </c>
      <c r="C11" s="10">
        <v>9712602</v>
      </c>
      <c r="D11" s="10">
        <v>3070579</v>
      </c>
      <c r="E11" s="10">
        <v>32830462</v>
      </c>
    </row>
    <row r="12" spans="1:5" x14ac:dyDescent="0.25">
      <c r="A12" s="9" t="s">
        <v>695</v>
      </c>
      <c r="B12" s="10">
        <v>220157361</v>
      </c>
      <c r="C12" s="10">
        <v>154732299</v>
      </c>
      <c r="D12" s="10">
        <v>18879003</v>
      </c>
      <c r="E12" s="10">
        <v>393768663</v>
      </c>
    </row>
    <row r="44" spans="2:2" x14ac:dyDescent="0.25">
      <c r="B44" s="11"/>
    </row>
    <row r="45" spans="2:2" x14ac:dyDescent="0.25">
      <c r="B45" s="11"/>
    </row>
    <row r="46" spans="2:2" x14ac:dyDescent="0.25">
      <c r="B46" s="11"/>
    </row>
    <row r="47" spans="2:2" x14ac:dyDescent="0.25">
      <c r="B47" s="11"/>
    </row>
    <row r="48" spans="2:2" x14ac:dyDescent="0.25">
      <c r="B48"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73A7-05E0-4CA5-84EE-D4EAAE9A1444}">
  <dimension ref="A3:E43"/>
  <sheetViews>
    <sheetView workbookViewId="0">
      <selection activeCell="B5" sqref="B5"/>
    </sheetView>
  </sheetViews>
  <sheetFormatPr defaultRowHeight="15" x14ac:dyDescent="0.25"/>
  <cols>
    <col min="1" max="1" width="16.85546875" bestFit="1" customWidth="1"/>
    <col min="2" max="2" width="16.28515625" style="11" bestFit="1" customWidth="1"/>
    <col min="3" max="4" width="12.5703125" bestFit="1" customWidth="1"/>
    <col min="5" max="5" width="14.28515625" bestFit="1" customWidth="1"/>
  </cols>
  <sheetData>
    <row r="3" spans="1:5" x14ac:dyDescent="0.25">
      <c r="A3" s="8" t="s">
        <v>702</v>
      </c>
      <c r="B3" s="8" t="s">
        <v>710</v>
      </c>
    </row>
    <row r="4" spans="1:5" x14ac:dyDescent="0.25">
      <c r="A4" s="8" t="s">
        <v>694</v>
      </c>
      <c r="B4">
        <v>2020</v>
      </c>
      <c r="C4">
        <v>2021</v>
      </c>
      <c r="D4">
        <v>2022</v>
      </c>
      <c r="E4" t="s">
        <v>695</v>
      </c>
    </row>
    <row r="5" spans="1:5" x14ac:dyDescent="0.25">
      <c r="A5" s="9" t="s">
        <v>104</v>
      </c>
      <c r="B5" s="10"/>
      <c r="C5" s="10"/>
      <c r="D5" s="10"/>
      <c r="E5" s="10"/>
    </row>
    <row r="6" spans="1:5" x14ac:dyDescent="0.25">
      <c r="A6" s="9" t="s">
        <v>105</v>
      </c>
      <c r="B6" s="10"/>
      <c r="C6" s="10"/>
      <c r="D6" s="10"/>
      <c r="E6" s="10"/>
    </row>
    <row r="7" spans="1:5" x14ac:dyDescent="0.25">
      <c r="A7" s="9" t="s">
        <v>728</v>
      </c>
      <c r="B7" s="10">
        <v>131032700</v>
      </c>
      <c r="C7" s="10">
        <v>134693135</v>
      </c>
      <c r="D7" s="10">
        <v>127460843</v>
      </c>
      <c r="E7" s="10">
        <v>393186678</v>
      </c>
    </row>
    <row r="8" spans="1:5" x14ac:dyDescent="0.25">
      <c r="A8" s="9" t="s">
        <v>734</v>
      </c>
      <c r="B8" s="10">
        <v>144465232</v>
      </c>
      <c r="C8" s="10">
        <v>148715912</v>
      </c>
      <c r="D8" s="10">
        <v>142253661</v>
      </c>
      <c r="E8" s="10">
        <v>435434805</v>
      </c>
    </row>
    <row r="9" spans="1:5" x14ac:dyDescent="0.25">
      <c r="A9" s="9" t="s">
        <v>735</v>
      </c>
      <c r="B9" s="10">
        <v>143249015</v>
      </c>
      <c r="C9" s="10">
        <v>147334899</v>
      </c>
      <c r="D9" s="10">
        <v>137819413</v>
      </c>
      <c r="E9" s="10">
        <v>428403327</v>
      </c>
    </row>
    <row r="10" spans="1:5" x14ac:dyDescent="0.25">
      <c r="A10" s="9" t="s">
        <v>736</v>
      </c>
      <c r="B10" s="10">
        <v>114400614</v>
      </c>
      <c r="C10" s="10">
        <v>118494478</v>
      </c>
      <c r="D10" s="10">
        <v>107516036</v>
      </c>
      <c r="E10" s="10">
        <v>340411128</v>
      </c>
    </row>
    <row r="11" spans="1:5" x14ac:dyDescent="0.25">
      <c r="A11" s="9" t="s">
        <v>737</v>
      </c>
      <c r="B11" s="10">
        <v>95363524</v>
      </c>
      <c r="C11" s="10">
        <v>96940718</v>
      </c>
      <c r="D11" s="10">
        <v>85239193</v>
      </c>
      <c r="E11" s="10">
        <v>277543435</v>
      </c>
    </row>
    <row r="12" spans="1:5" x14ac:dyDescent="0.25">
      <c r="A12" s="9" t="s">
        <v>695</v>
      </c>
      <c r="B12" s="10">
        <v>628511085</v>
      </c>
      <c r="C12" s="10">
        <v>646179142</v>
      </c>
      <c r="D12" s="10">
        <v>600289146</v>
      </c>
      <c r="E12" s="10">
        <v>1874979373</v>
      </c>
    </row>
    <row r="13" spans="1:5" x14ac:dyDescent="0.25">
      <c r="B13"/>
    </row>
    <row r="14" spans="1:5" x14ac:dyDescent="0.25">
      <c r="B14"/>
    </row>
    <row r="15" spans="1:5" x14ac:dyDescent="0.25">
      <c r="B15"/>
    </row>
    <row r="16" spans="1:5"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Sheet1</vt:lpstr>
      <vt:lpstr>Riau</vt:lpstr>
      <vt:lpstr>DAK_Fisik_Reg</vt:lpstr>
      <vt:lpstr>DAK_Fisik_Pengsn</vt:lpstr>
      <vt:lpstr>DAK_Fisik_Afirm</vt:lpstr>
      <vt:lpstr>DAK_Non_Fisik</vt:lpstr>
      <vt:lpstr>DAU</vt:lpstr>
      <vt:lpstr>DID</vt:lpstr>
      <vt:lpstr>Dana_Desa</vt:lpstr>
      <vt:lpstr>DBH</vt:lpstr>
      <vt:lpstr>IPM</vt:lpstr>
      <vt:lpstr>Pengangguran</vt:lpstr>
      <vt:lpstr>Sheet3</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hot2</dc:creator>
  <cp:lastModifiedBy>hot2</cp:lastModifiedBy>
  <cp:lastPrinted>2022-07-15T04:41:54Z</cp:lastPrinted>
  <dcterms:created xsi:type="dcterms:W3CDTF">2022-07-06T01:20:31Z</dcterms:created>
  <dcterms:modified xsi:type="dcterms:W3CDTF">2022-10-07T13:41:11Z</dcterms:modified>
</cp:coreProperties>
</file>