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46F9D055-0447-438D-9A0C-2BA1F6CBD62C}" xr6:coauthVersionLast="46" xr6:coauthVersionMax="47" xr10:uidLastSave="{00000000-0000-0000-0000-000000000000}"/>
  <bookViews>
    <workbookView xWindow="-120" yWindow="-120" windowWidth="20730" windowHeight="11160" tabRatio="599" activeTab="1" xr2:uid="{9EACD7EE-C893-4798-9306-747DC82D8020}"/>
  </bookViews>
  <sheets>
    <sheet name="Sheet1" sheetId="1" r:id="rId1"/>
    <sheet name="Sulawesi Selatan"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Sheet3" sheetId="18" r:id="rId13"/>
    <sheet name="Dashboard" sheetId="8" r:id="rId14"/>
  </sheets>
  <definedNames>
    <definedName name="_xlnm._FilterDatabase" localSheetId="0" hidden="1">Sheet1!$A$1:$D$543</definedName>
    <definedName name="_xlnm._FilterDatabase" localSheetId="1" hidden="1">'Sulawesi Selatan'!$A$1:$AA$505</definedName>
    <definedName name="_xlnm.Print_Area" localSheetId="13">Dashboard!$E$1:$AA$312</definedName>
    <definedName name="Slicer_Bidang">#N/A</definedName>
    <definedName name="Slicer_Daerah_Pemilihan">#N/A</definedName>
    <definedName name="Slicer_Tahun">#N/A</definedName>
  </definedNames>
  <calcPr calcId="18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8" l="1"/>
  <c r="T110" i="8" s="1"/>
  <c r="L1" i="15"/>
  <c r="AB1" i="12"/>
  <c r="AA1" i="12"/>
  <c r="W1" i="12"/>
  <c r="V1" i="12"/>
  <c r="R1" i="12"/>
  <c r="Q1" i="12"/>
  <c r="V2" i="12"/>
  <c r="M2" i="12"/>
  <c r="Q2" i="12"/>
  <c r="R2" i="12"/>
  <c r="AA2" i="12"/>
  <c r="W2" i="12"/>
  <c r="AB2" i="12"/>
  <c r="T217" i="8" l="1"/>
  <c r="M1" i="12"/>
  <c r="L1" i="12"/>
  <c r="C1" i="12"/>
  <c r="B1" i="12"/>
  <c r="L2" i="12"/>
  <c r="B2" i="12"/>
  <c r="C2" i="12"/>
</calcChain>
</file>

<file path=xl/sharedStrings.xml><?xml version="1.0" encoding="utf-8"?>
<sst xmlns="http://schemas.openxmlformats.org/spreadsheetml/2006/main" count="4501" uniqueCount="753">
  <si>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</si>
  <si>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</si>
  <si>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</si>
  <si>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</si>
  <si>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</si>
  <si>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</si>
  <si>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</si>
  <si>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</si>
  <si>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</si>
  <si>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</si>
  <si>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</si>
  <si>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</si>
  <si>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</si>
  <si>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</si>
  <si>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</si>
  <si>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</si>
  <si>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</si>
  <si>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</si>
  <si>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</si>
  <si>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</si>
  <si>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</si>
  <si>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</si>
  <si>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</si>
  <si>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</si>
  <si>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</si>
  <si>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</si>
  <si>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</si>
  <si>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</si>
  <si>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</si>
  <si>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</si>
  <si>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</si>
  <si>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</si>
  <si>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</si>
  <si>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</si>
  <si>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</si>
  <si>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</si>
  <si>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</si>
  <si>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</si>
  <si>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</si>
  <si>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</si>
  <si>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</si>
  <si>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</si>
  <si>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</si>
  <si>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</si>
  <si>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</si>
  <si>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</si>
  <si>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</si>
  <si>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</si>
  <si>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</si>
  <si>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</si>
  <si>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</si>
  <si>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</si>
  <si>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</si>
  <si>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</si>
  <si>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</si>
  <si>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</si>
  <si>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</si>
  <si>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</si>
  <si>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</si>
  <si>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</si>
  <si>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</si>
  <si>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</si>
  <si>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</si>
  <si>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</si>
  <si>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</si>
  <si>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</si>
  <si>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</si>
  <si>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</si>
  <si>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</si>
  <si>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</si>
  <si>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</si>
  <si>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</si>
  <si>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</si>
  <si>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</si>
  <si>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</si>
  <si>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</si>
  <si>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</si>
  <si>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</si>
  <si>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</si>
  <si>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</si>
  <si>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</si>
  <si>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</si>
  <si>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</si>
  <si>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</si>
  <si>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</si>
  <si>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</si>
  <si>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</si>
  <si>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</si>
  <si>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</si>
  <si>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</si>
  <si>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</si>
  <si>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</si>
  <si>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</si>
  <si>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</si>
  <si>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</si>
  <si>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</si>
  <si>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</si>
  <si>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</si>
  <si>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</si>
  <si>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</si>
  <si>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</si>
  <si>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</si>
  <si>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</si>
  <si>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</si>
  <si>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</si>
  <si>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</si>
  <si>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</si>
  <si>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</si>
  <si>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</si>
  <si>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</si>
  <si>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</si>
  <si>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</si>
  <si>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</si>
  <si>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</si>
  <si>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</si>
  <si>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</si>
  <si>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</si>
  <si>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</si>
  <si>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</si>
  <si>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</si>
  <si>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</si>
  <si>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</si>
  <si>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</si>
  <si>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</si>
  <si>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</si>
  <si>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</si>
  <si>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</si>
  <si>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</si>
  <si>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</si>
  <si>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</si>
  <si>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</si>
  <si>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</si>
  <si>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</si>
  <si>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</si>
  <si>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</si>
  <si>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</si>
  <si>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</si>
  <si>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</si>
  <si>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</si>
  <si>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</si>
  <si>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</si>
  <si>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</si>
  <si>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</si>
  <si>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</si>
  <si>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</si>
  <si>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</si>
  <si>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</si>
  <si>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</si>
  <si>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</si>
  <si>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</si>
  <si>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</si>
  <si>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</si>
  <si>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</si>
  <si>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</si>
  <si>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</si>
  <si>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</si>
  <si>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</si>
  <si>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</si>
  <si>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</si>
  <si>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</si>
  <si>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</si>
  <si>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</si>
  <si>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</si>
  <si>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</si>
  <si>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</si>
  <si>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</si>
  <si>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</si>
  <si>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</si>
  <si>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</si>
  <si>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</si>
  <si>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</si>
  <si>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</si>
  <si>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</si>
  <si>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</si>
  <si>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</si>
  <si>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</si>
  <si>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</si>
  <si>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</si>
  <si>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</si>
  <si>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</si>
  <si>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</si>
  <si>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</si>
  <si>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</si>
  <si>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</si>
  <si>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</si>
  <si>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</si>
  <si>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</si>
  <si>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</si>
  <si>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</si>
  <si>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</si>
  <si>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</si>
  <si>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</si>
  <si>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</si>
  <si>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</si>
  <si>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</si>
  <si>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</si>
  <si>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</si>
  <si>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</si>
  <si>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</si>
  <si>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</si>
  <si>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</si>
  <si>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</si>
  <si>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</si>
  <si>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</si>
  <si>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</si>
  <si>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</si>
  <si>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</si>
  <si>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</si>
  <si>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</si>
  <si>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</si>
  <si>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</si>
  <si>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</si>
  <si>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</si>
  <si>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</si>
  <si>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</si>
  <si>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</si>
  <si>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</si>
  <si>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</si>
  <si>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</si>
  <si>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</si>
  <si>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</si>
  <si>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</si>
  <si>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</si>
  <si>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</si>
  <si>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</si>
  <si>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</si>
  <si>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</si>
  <si>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</si>
  <si>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</si>
  <si>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</si>
  <si>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</si>
  <si>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</si>
  <si>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</si>
  <si>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</si>
  <si>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</si>
  <si>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</si>
  <si>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</si>
  <si>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</si>
  <si>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</si>
  <si>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</si>
  <si>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</si>
  <si>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</si>
  <si>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</si>
  <si>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</si>
  <si>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</si>
  <si>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</si>
  <si>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</si>
  <si>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</si>
  <si>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</si>
  <si>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</si>
  <si>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</si>
  <si>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</si>
  <si>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</si>
  <si>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</si>
  <si>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</si>
  <si>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</si>
  <si>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</si>
  <si>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</si>
  <si>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</si>
  <si>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</si>
  <si>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</si>
  <si>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</si>
  <si>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</si>
  <si>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</si>
  <si>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</si>
  <si>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</si>
  <si>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</si>
  <si>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</si>
  <si>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</si>
  <si>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</si>
  <si>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</si>
  <si>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</si>
  <si>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</si>
  <si>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</si>
  <si>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</si>
  <si>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</si>
  <si>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</si>
  <si>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</si>
  <si>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</si>
  <si>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</si>
  <si>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</si>
  <si>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</si>
  <si>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</si>
  <si>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</si>
  <si>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</si>
  <si>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</si>
  <si>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</si>
  <si>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</si>
  <si>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</si>
  <si>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</si>
  <si>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</si>
  <si>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</si>
  <si>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</si>
  <si>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</si>
  <si>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</si>
  <si>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</si>
  <si>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</si>
  <si>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</si>
  <si>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</si>
  <si>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</si>
  <si>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</si>
  <si>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</si>
  <si>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</si>
  <si>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</si>
  <si>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</si>
  <si>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</si>
  <si>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</si>
  <si>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</si>
  <si>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</si>
  <si>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</si>
  <si>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</si>
  <si>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</si>
  <si>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</si>
  <si>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</si>
  <si>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</si>
  <si>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</si>
  <si>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</si>
  <si>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</si>
  <si>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</si>
  <si>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</si>
  <si>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</si>
  <si>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</si>
  <si>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</si>
  <si>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</si>
  <si>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</si>
  <si>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</si>
  <si>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</si>
  <si>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</si>
  <si>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</si>
  <si>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</si>
  <si>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</si>
  <si>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</si>
  <si>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</si>
  <si>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</si>
  <si>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</si>
  <si>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</si>
  <si>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</si>
  <si>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</si>
  <si>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</si>
  <si>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</si>
  <si>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</si>
  <si>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</si>
  <si>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</si>
  <si>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</si>
  <si>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</si>
  <si>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</si>
  <si>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</si>
  <si>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</si>
  <si>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</si>
  <si>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</si>
  <si>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</si>
  <si>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</si>
  <si>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</si>
  <si>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</si>
  <si>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</si>
  <si>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</si>
  <si>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</si>
  <si>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</si>
  <si>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</si>
  <si>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</si>
  <si>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</si>
  <si>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</si>
  <si>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</si>
  <si>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</si>
  <si>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</si>
  <si>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</si>
  <si>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</si>
  <si>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</si>
  <si>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</si>
  <si>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</si>
  <si>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</si>
  <si>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</si>
  <si>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</si>
  <si>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</si>
  <si>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</si>
  <si>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</si>
  <si>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</si>
  <si>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</si>
  <si>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</si>
  <si>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</si>
  <si>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</si>
  <si>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</si>
  <si>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</si>
  <si>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</si>
  <si>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</si>
  <si>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</si>
  <si>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</si>
  <si>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</si>
  <si>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</si>
  <si>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</si>
  <si>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</si>
  <si>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</si>
  <si>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</si>
  <si>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</si>
  <si>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</si>
  <si>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</si>
  <si>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</si>
  <si>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</si>
  <si>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</si>
  <si>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</si>
  <si>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</si>
  <si>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</si>
  <si>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</si>
  <si>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</si>
  <si>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</si>
  <si>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</si>
  <si>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</si>
  <si>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</si>
  <si>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</si>
  <si>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</si>
  <si>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</si>
  <si>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</si>
  <si>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</si>
  <si>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</si>
  <si>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</si>
  <si>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</si>
  <si>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</si>
  <si>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</si>
  <si>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</si>
  <si>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</si>
  <si>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</si>
  <si>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</si>
  <si>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</si>
  <si>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</si>
  <si>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Kab. Bantaeng</t>
  </si>
  <si>
    <t>Kab. Barru</t>
  </si>
  <si>
    <t>Kab. Bone</t>
  </si>
  <si>
    <t>Kab. Bulukumba</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</si>
  <si>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</si>
  <si>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</si>
  <si>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</si>
  <si>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</si>
  <si>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</si>
  <si>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</si>
  <si>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</si>
  <si>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</si>
  <si>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</si>
  <si>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</si>
  <si>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</si>
  <si>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</si>
  <si>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</si>
  <si>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</si>
  <si>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</si>
  <si>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</si>
  <si>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</si>
  <si>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</si>
  <si>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</si>
  <si>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</si>
  <si>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</si>
  <si>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</si>
  <si>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</si>
  <si>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</si>
  <si>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</si>
  <si>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</si>
  <si>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</si>
  <si>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</si>
  <si>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</si>
  <si>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</si>
  <si>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</si>
  <si>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</si>
  <si>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</si>
  <si>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</si>
  <si>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</si>
  <si>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</si>
  <si>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</si>
  <si>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</si>
  <si>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</si>
  <si>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</si>
  <si>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</si>
  <si>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</si>
  <si>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</si>
  <si>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</si>
  <si>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</si>
  <si>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</si>
  <si>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</si>
  <si>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</si>
  <si>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</si>
  <si>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</si>
  <si>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</si>
  <si>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</si>
  <si>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</si>
  <si>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</si>
  <si>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</si>
  <si>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</si>
  <si>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</si>
  <si>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</si>
  <si>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</si>
  <si>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</si>
  <si>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</si>
  <si>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</si>
  <si>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</si>
  <si>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</si>
  <si>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</si>
  <si>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</si>
  <si>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</si>
  <si>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</si>
  <si>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</si>
  <si>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</si>
  <si>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</si>
  <si>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</si>
  <si>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</si>
  <si>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</si>
  <si>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</si>
  <si>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</si>
  <si>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</si>
  <si>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</si>
  <si>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</si>
  <si>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</si>
  <si>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</si>
  <si>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</si>
  <si>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</si>
  <si>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</si>
  <si>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</si>
  <si>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</si>
  <si>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</si>
  <si>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</si>
  <si>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</si>
  <si>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</si>
  <si>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</si>
  <si>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</si>
  <si>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</si>
  <si>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</si>
  <si>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</si>
  <si>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</si>
  <si>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</si>
  <si>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</si>
  <si>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</si>
  <si>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</si>
  <si>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</si>
  <si>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</si>
  <si>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</si>
  <si>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</si>
  <si>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</si>
  <si>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</si>
  <si>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</si>
  <si>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</si>
  <si>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</si>
  <si>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</si>
  <si>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</si>
  <si>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</si>
  <si>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</si>
  <si>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</si>
  <si>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</si>
  <si>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</si>
  <si>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</si>
  <si>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</si>
  <si>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</si>
  <si>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</si>
  <si>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</si>
  <si>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</si>
  <si>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</si>
  <si>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</si>
  <si>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</si>
  <si>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</si>
  <si>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</si>
  <si>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</si>
  <si>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</si>
  <si>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</si>
  <si>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</si>
  <si>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</si>
  <si>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</si>
  <si>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</si>
  <si>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</si>
  <si>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</si>
  <si>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</si>
  <si>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</si>
  <si>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</si>
  <si>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</si>
  <si>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</si>
  <si>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</si>
  <si>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</si>
  <si>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</si>
  <si>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</si>
  <si>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</si>
  <si>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</si>
  <si>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</si>
  <si>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</si>
  <si>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</si>
  <si>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</si>
  <si>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</si>
  <si>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</si>
  <si>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</si>
  <si>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</si>
  <si>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</si>
  <si>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</si>
  <si>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</si>
  <si>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</si>
  <si>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</si>
  <si>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</si>
  <si>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</si>
  <si>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</si>
  <si>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</si>
  <si>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</si>
  <si>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</si>
  <si>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</si>
  <si>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</si>
  <si>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</si>
  <si>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</si>
  <si>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</si>
  <si>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</si>
  <si>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</si>
  <si>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</si>
  <si>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</si>
  <si>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</si>
  <si>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</si>
  <si>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</si>
  <si>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</si>
  <si>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</si>
  <si>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</si>
  <si>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</si>
  <si>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</si>
  <si>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</si>
  <si>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</si>
  <si>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</si>
  <si>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</si>
  <si>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</si>
  <si>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</si>
  <si>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</si>
  <si>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</si>
  <si>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</si>
  <si>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</si>
  <si>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</si>
  <si>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</si>
  <si>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</si>
  <si>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</si>
  <si>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</si>
  <si>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</si>
  <si>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</si>
  <si>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</si>
  <si>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</si>
  <si>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</si>
  <si>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</si>
  <si>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</si>
  <si>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</si>
  <si>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</si>
  <si>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</si>
  <si>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</si>
  <si>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</si>
  <si>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</si>
  <si>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</si>
  <si>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</si>
  <si>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</si>
  <si>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</si>
  <si>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</si>
  <si>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</si>
  <si>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</si>
  <si>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</si>
  <si>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</si>
  <si>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</si>
  <si>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</si>
  <si>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</si>
  <si>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</si>
  <si>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</si>
  <si>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</si>
  <si>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</si>
  <si>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</si>
  <si>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</si>
  <si>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</si>
  <si>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</si>
  <si>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</si>
  <si>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</si>
  <si>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</si>
  <si>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</si>
  <si>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</si>
  <si>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</si>
  <si>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</si>
  <si>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</si>
  <si>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</si>
  <si>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</si>
  <si>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</si>
  <si>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</si>
  <si>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</si>
  <si>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</si>
  <si>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</si>
  <si>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</si>
  <si>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</si>
  <si>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</si>
  <si>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</si>
  <si>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</si>
  <si>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</si>
  <si>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</si>
  <si>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</si>
  <si>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</si>
  <si>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UHH (thn)</t>
  </si>
  <si>
    <t>HLS (thn)</t>
  </si>
  <si>
    <t>RLS (thn)</t>
  </si>
  <si>
    <t>Pengeluaran per Kapita (Rp 000)</t>
  </si>
  <si>
    <t>TPT (%)</t>
  </si>
  <si>
    <t>TPAK (%)</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</si>
  <si>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</si>
  <si>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</si>
  <si>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</si>
  <si>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</si>
  <si>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</si>
  <si>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</si>
  <si>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</si>
  <si>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</si>
  <si>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</si>
  <si>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</si>
  <si>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</si>
  <si>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</si>
  <si>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</si>
  <si>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</si>
  <si>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</si>
  <si>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</si>
  <si>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</si>
  <si>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</si>
  <si>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</si>
  <si>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</si>
  <si>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</si>
  <si>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</si>
  <si>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</si>
  <si>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UHH (thn)</t>
  </si>
  <si>
    <t>UHH (tahun)</t>
  </si>
  <si>
    <t>Sum of HLS (thn)</t>
  </si>
  <si>
    <t>HLS (tahun)</t>
  </si>
  <si>
    <t>Sum of RLS (thn)</t>
  </si>
  <si>
    <t>RLS (tahun)</t>
  </si>
  <si>
    <t>Sum of Pengeluaran per Kapita (Rp 000)</t>
  </si>
  <si>
    <t>Sum of Jml. Pend. Miskin (juta jiwa)</t>
  </si>
  <si>
    <t>APK PAUD</t>
  </si>
  <si>
    <t>APK SD</t>
  </si>
  <si>
    <t>APK SMP</t>
  </si>
  <si>
    <t>APK SMA</t>
  </si>
  <si>
    <t>Sulawesi Selatan I</t>
  </si>
  <si>
    <t>Sulawesi Selatan II</t>
  </si>
  <si>
    <t>Sulawesi Selatan III</t>
  </si>
  <si>
    <t>Bantaeng</t>
  </si>
  <si>
    <t>Barru</t>
  </si>
  <si>
    <t>Bone</t>
  </si>
  <si>
    <t>Bulukumba</t>
  </si>
  <si>
    <t>Enrekang</t>
  </si>
  <si>
    <t>Gowa</t>
  </si>
  <si>
    <t>Jeneponto</t>
  </si>
  <si>
    <t>Luwu</t>
  </si>
  <si>
    <t>Luwu Utara</t>
  </si>
  <si>
    <t>Maros</t>
  </si>
  <si>
    <t>Luwu Timur</t>
  </si>
  <si>
    <t>Pinrang</t>
  </si>
  <si>
    <t>Sinjai</t>
  </si>
  <si>
    <t>Sidenreng Rappang</t>
  </si>
  <si>
    <t>Soppeng</t>
  </si>
  <si>
    <t>Takalar</t>
  </si>
  <si>
    <t>Tana Toraja</t>
  </si>
  <si>
    <t>Wajo</t>
  </si>
  <si>
    <t>Toraja Utara</t>
  </si>
  <si>
    <t>Pangkajene Kep.</t>
  </si>
  <si>
    <t>Kep. Selayar</t>
  </si>
  <si>
    <t>DBH CHT</t>
  </si>
  <si>
    <t>APM SD</t>
  </si>
  <si>
    <t>APM SMP</t>
  </si>
  <si>
    <t>APM SMA</t>
  </si>
  <si>
    <t>Jml. Pend. Miskin (ribu jiwa)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</si>
</sst>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s>
  <fills count="2">
    <fill>
      <patternFill patternType="none"/>
    </fill>
    <fill>
      <patternFill patternType="gray125"/>
    </fill>
  </fills>
  <borders count="4">
    <border>
      <left/>
      <right/>
      <top/>
      <bottom/>
      <diagonal/>
    </border>
    <border>
      <left/>
      <right/>
      <top style="thin">
        <color theme="7"/>
      </top>
      <bottom/>
      <diagonal/>
    </border>
    <border>
      <left/>
      <right/>
      <top style="thin">
        <color theme="7"/>
      </top>
      <bottom style="thin">
        <color theme="7"/>
      </bottom>
      <diagonal/>
    </border>
    <border>
      <left style="thin">
        <color theme="7"/>
      </left>
      <right/>
      <top style="thin">
        <color theme="7"/>
      </top>
      <bottom style="thin">
        <color theme="7"/>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3" fontId="2" fillId="0" borderId="0" xfId="1" applyNumberFormat="1" applyFont="1"/>
    <xf numFmtId="164" fontId="2" fillId="0" borderId="1" xfId="1" applyNumberFormat="1" applyFont="1" applyBorder="1"/>
    <xf numFmtId="164" fontId="2" fillId="0" borderId="0" xfId="1" applyNumberFormat="1" applyFont="1" applyBorder="1"/>
    <xf numFmtId="0" fontId="2" fillId="0" borderId="3" xfId="1" applyNumberFormat="1" applyFont="1" applyBorder="1"/>
    <xf numFmtId="164" fontId="2" fillId="0" borderId="2" xfId="1" applyNumberFormat="1" applyFont="1" applyBorder="1"/>
    <xf numFmtId="43" fontId="2" fillId="0" borderId="0" xfId="1" applyFont="1" applyBorder="1"/>
    <xf numFmtId="43" fontId="2" fillId="0" borderId="0" xfId="1" applyFont="1" applyFill="1" applyAlignment="1">
      <alignment horizontal="center"/>
    </xf>
    <xf numFmtId="0" fontId="4" fillId="0" borderId="0" xfId="0" applyFont="1" applyAlignment="1">
      <alignment horizontal="center" vertical="center"/>
    </xf>
    <xf numFmtId="43" fontId="2" fillId="0" borderId="0" xfId="1" applyNumberFormat="1" applyFont="1"/>
  </cellXfs>
  <cellStyles count="2">
    <cellStyle name="Comma" xfId="1" builtinId="3"/>
    <cellStyle name="Normal" xfId="0" builtinId="0"/>
  </cellStyles>
  <dxfs count="57">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DAK_Fisik_Reg!$A$4:$A$10</c:f>
              <c:strCache>
                <c:ptCount val="6"/>
                <c:pt idx="0">
                  <c:v>Kota Makassar</c:v>
                </c:pt>
                <c:pt idx="1">
                  <c:v>Bantaeng</c:v>
                </c:pt>
                <c:pt idx="2">
                  <c:v>Gowa</c:v>
                </c:pt>
                <c:pt idx="3">
                  <c:v>Jeneponto</c:v>
                </c:pt>
                <c:pt idx="4">
                  <c:v>Takalar</c:v>
                </c:pt>
                <c:pt idx="5">
                  <c:v>Kep. Selayar</c:v>
                </c:pt>
              </c:strCache>
            </c:strRef>
          </c:cat>
          <c:val>
            <c:numRef>
              <c:f>DAK_Fisik_Reg!$B$4:$B$10</c:f>
              <c:numCache>
                <c:formatCode>_(* #,##0_);_(* \(#,##0\);_(* "-"??_);_(@_)</c:formatCode>
                <c:ptCount val="6"/>
                <c:pt idx="0">
                  <c:v>67513769</c:v>
                </c:pt>
                <c:pt idx="1">
                  <c:v>68195483</c:v>
                </c:pt>
                <c:pt idx="2">
                  <c:v>170593972</c:v>
                </c:pt>
                <c:pt idx="3">
                  <c:v>100853066</c:v>
                </c:pt>
                <c:pt idx="4">
                  <c:v>66494672</c:v>
                </c:pt>
                <c:pt idx="5">
                  <c:v>102262405</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DAK_Fisik_Reg!$A$4:$A$10</c:f>
              <c:strCache>
                <c:ptCount val="6"/>
                <c:pt idx="0">
                  <c:v>Kota Makassar</c:v>
                </c:pt>
                <c:pt idx="1">
                  <c:v>Bantaeng</c:v>
                </c:pt>
                <c:pt idx="2">
                  <c:v>Gowa</c:v>
                </c:pt>
                <c:pt idx="3">
                  <c:v>Jeneponto</c:v>
                </c:pt>
                <c:pt idx="4">
                  <c:v>Takalar</c:v>
                </c:pt>
                <c:pt idx="5">
                  <c:v>Kep. Selayar</c:v>
                </c:pt>
              </c:strCache>
            </c:strRef>
          </c:cat>
          <c:val>
            <c:numRef>
              <c:f>DAK_Fisik_Reg!$C$4:$C$10</c:f>
              <c:numCache>
                <c:formatCode>_(* #,##0_);_(* \(#,##0\);_(* "-"??_);_(@_)</c:formatCode>
                <c:ptCount val="6"/>
                <c:pt idx="0">
                  <c:v>69527545</c:v>
                </c:pt>
                <c:pt idx="1">
                  <c:v>100967397</c:v>
                </c:pt>
                <c:pt idx="2">
                  <c:v>153028567</c:v>
                </c:pt>
                <c:pt idx="3">
                  <c:v>88131808</c:v>
                </c:pt>
                <c:pt idx="4">
                  <c:v>52168981</c:v>
                </c:pt>
                <c:pt idx="5">
                  <c:v>97276658</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DAK_Fisik_Reg!$A$4:$A$10</c:f>
              <c:strCache>
                <c:ptCount val="6"/>
                <c:pt idx="0">
                  <c:v>Kota Makassar</c:v>
                </c:pt>
                <c:pt idx="1">
                  <c:v>Bantaeng</c:v>
                </c:pt>
                <c:pt idx="2">
                  <c:v>Gowa</c:v>
                </c:pt>
                <c:pt idx="3">
                  <c:v>Jeneponto</c:v>
                </c:pt>
                <c:pt idx="4">
                  <c:v>Takalar</c:v>
                </c:pt>
                <c:pt idx="5">
                  <c:v>Kep. Selayar</c:v>
                </c:pt>
              </c:strCache>
            </c:strRef>
          </c:cat>
          <c:val>
            <c:numRef>
              <c:f>DAK_Fisik_Reg!$D$4:$D$10</c:f>
              <c:numCache>
                <c:formatCode>_(* #,##0_);_(* \(#,##0\);_(* "-"??_);_(@_)</c:formatCode>
                <c:ptCount val="6"/>
              </c:numCache>
            </c:numRef>
          </c:val>
          <c:extLst>
            <c:ext xmlns:c16="http://schemas.microsoft.com/office/drawing/2014/chart" uri="{C3380CC4-5D6E-409C-BE32-E72D297353CC}">
              <c16:uniqueId val="{00000000-5C25-4CEB-B0A6-07E3C1FD917B}"/>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9504229198806409"/>
          <c:y val="2.6454505686789153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DBH!$K$5:$K$11</c:f>
              <c:strCache>
                <c:ptCount val="6"/>
                <c:pt idx="0">
                  <c:v>Kota Makassar</c:v>
                </c:pt>
                <c:pt idx="1">
                  <c:v>Bantaeng</c:v>
                </c:pt>
                <c:pt idx="2">
                  <c:v>Gowa</c:v>
                </c:pt>
                <c:pt idx="3">
                  <c:v>Jeneponto</c:v>
                </c:pt>
                <c:pt idx="4">
                  <c:v>Takalar</c:v>
                </c:pt>
                <c:pt idx="5">
                  <c:v>Kep. Selayar</c:v>
                </c:pt>
              </c:strCache>
            </c:strRef>
          </c:cat>
          <c:val>
            <c:numRef>
              <c:f>DBH!$L$5:$L$11</c:f>
              <c:numCache>
                <c:formatCode>_(* #,##0_);_(* \(#,##0\);_(* "-"??_);_(@_)</c:formatCode>
                <c:ptCount val="6"/>
                <c:pt idx="0">
                  <c:v>292491</c:v>
                </c:pt>
                <c:pt idx="1">
                  <c:v>292491</c:v>
                </c:pt>
                <c:pt idx="2">
                  <c:v>292491</c:v>
                </c:pt>
                <c:pt idx="3">
                  <c:v>292491</c:v>
                </c:pt>
                <c:pt idx="4">
                  <c:v>292491</c:v>
                </c:pt>
                <c:pt idx="5">
                  <c:v>292491</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DBH!$K$5:$K$11</c:f>
              <c:strCache>
                <c:ptCount val="6"/>
                <c:pt idx="0">
                  <c:v>Kota Makassar</c:v>
                </c:pt>
                <c:pt idx="1">
                  <c:v>Bantaeng</c:v>
                </c:pt>
                <c:pt idx="2">
                  <c:v>Gowa</c:v>
                </c:pt>
                <c:pt idx="3">
                  <c:v>Jeneponto</c:v>
                </c:pt>
                <c:pt idx="4">
                  <c:v>Takalar</c:v>
                </c:pt>
                <c:pt idx="5">
                  <c:v>Kep. Selayar</c:v>
                </c:pt>
              </c:strCache>
            </c:strRef>
          </c:cat>
          <c:val>
            <c:numRef>
              <c:f>DBH!$M$5:$M$11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DBH!$K$5:$K$11</c:f>
              <c:strCache>
                <c:ptCount val="6"/>
                <c:pt idx="0">
                  <c:v>Kota Makassar</c:v>
                </c:pt>
                <c:pt idx="1">
                  <c:v>Bantaeng</c:v>
                </c:pt>
                <c:pt idx="2">
                  <c:v>Gowa</c:v>
                </c:pt>
                <c:pt idx="3">
                  <c:v>Jeneponto</c:v>
                </c:pt>
                <c:pt idx="4">
                  <c:v>Takalar</c:v>
                </c:pt>
                <c:pt idx="5">
                  <c:v>Kep. Selayar</c:v>
                </c:pt>
              </c:strCache>
            </c:strRef>
          </c:cat>
          <c:val>
            <c:numRef>
              <c:f>DBH!$N$5:$N$11</c:f>
              <c:numCache>
                <c:formatCode>_(* #,##0_);_(* \(#,##0\);_(* "-"??_);_(@_)</c:formatCode>
                <c:ptCount val="6"/>
              </c:numCache>
            </c:numRef>
          </c:val>
          <c:extLst>
            <c:ext xmlns:c16="http://schemas.microsoft.com/office/drawing/2014/chart" uri="{C3380CC4-5D6E-409C-BE32-E72D297353CC}">
              <c16:uniqueId val="{00000000-794E-4A75-83CA-FE23E8A3E5FC}"/>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79614489642361308"/>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DBH!$P$5:$P$11</c:f>
              <c:strCache>
                <c:ptCount val="6"/>
                <c:pt idx="0">
                  <c:v>Kota Makassar</c:v>
                </c:pt>
                <c:pt idx="1">
                  <c:v>Bantaeng</c:v>
                </c:pt>
                <c:pt idx="2">
                  <c:v>Gowa</c:v>
                </c:pt>
                <c:pt idx="3">
                  <c:v>Jeneponto</c:v>
                </c:pt>
                <c:pt idx="4">
                  <c:v>Takalar</c:v>
                </c:pt>
                <c:pt idx="5">
                  <c:v>Kep. Selayar</c:v>
                </c:pt>
              </c:strCache>
            </c:strRef>
          </c:cat>
          <c:val>
            <c:numRef>
              <c:f>DBH!$Q$5:$Q$11</c:f>
              <c:numCache>
                <c:formatCode>_(* #,##0_);_(* \(#,##0\);_(* "-"??_);_(@_)</c:formatCode>
                <c:ptCount val="6"/>
                <c:pt idx="0">
                  <c:v>2635908</c:v>
                </c:pt>
                <c:pt idx="1">
                  <c:v>2635908</c:v>
                </c:pt>
                <c:pt idx="2">
                  <c:v>2635908</c:v>
                </c:pt>
                <c:pt idx="3">
                  <c:v>2635908</c:v>
                </c:pt>
                <c:pt idx="4">
                  <c:v>2635908</c:v>
                </c:pt>
                <c:pt idx="5">
                  <c:v>2651643</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DBH!$P$5:$P$11</c:f>
              <c:strCache>
                <c:ptCount val="6"/>
                <c:pt idx="0">
                  <c:v>Kota Makassar</c:v>
                </c:pt>
                <c:pt idx="1">
                  <c:v>Bantaeng</c:v>
                </c:pt>
                <c:pt idx="2">
                  <c:v>Gowa</c:v>
                </c:pt>
                <c:pt idx="3">
                  <c:v>Jeneponto</c:v>
                </c:pt>
                <c:pt idx="4">
                  <c:v>Takalar</c:v>
                </c:pt>
                <c:pt idx="5">
                  <c:v>Kep. Selayar</c:v>
                </c:pt>
              </c:strCache>
            </c:strRef>
          </c:cat>
          <c:val>
            <c:numRef>
              <c:f>DBH!$R$5:$R$11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DBH!$P$5:$P$11</c:f>
              <c:strCache>
                <c:ptCount val="6"/>
                <c:pt idx="0">
                  <c:v>Kota Makassar</c:v>
                </c:pt>
                <c:pt idx="1">
                  <c:v>Bantaeng</c:v>
                </c:pt>
                <c:pt idx="2">
                  <c:v>Gowa</c:v>
                </c:pt>
                <c:pt idx="3">
                  <c:v>Jeneponto</c:v>
                </c:pt>
                <c:pt idx="4">
                  <c:v>Takalar</c:v>
                </c:pt>
                <c:pt idx="5">
                  <c:v>Kep. Selayar</c:v>
                </c:pt>
              </c:strCache>
            </c:strRef>
          </c:cat>
          <c:val>
            <c:numRef>
              <c:f>DBH!$S$5:$S$11</c:f>
              <c:numCache>
                <c:formatCode>_(* #,##0_);_(* \(#,##0\);_(* "-"??_);_(@_)</c:formatCode>
                <c:ptCount val="6"/>
              </c:numCache>
            </c:numRef>
          </c:val>
          <c:extLst>
            <c:ext xmlns:c16="http://schemas.microsoft.com/office/drawing/2014/chart" uri="{C3380CC4-5D6E-409C-BE32-E72D297353CC}">
              <c16:uniqueId val="{00000000-5C6A-49AD-94CE-E4884759B3D1}"/>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79563923957688332"/>
          <c:y val="3.3068678915135611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DBH!$U$5:$U$11</c:f>
              <c:strCache>
                <c:ptCount val="6"/>
                <c:pt idx="0">
                  <c:v>Kota Makassar</c:v>
                </c:pt>
                <c:pt idx="1">
                  <c:v>Bantaeng</c:v>
                </c:pt>
                <c:pt idx="2">
                  <c:v>Gowa</c:v>
                </c:pt>
                <c:pt idx="3">
                  <c:v>Jeneponto</c:v>
                </c:pt>
                <c:pt idx="4">
                  <c:v>Takalar</c:v>
                </c:pt>
                <c:pt idx="5">
                  <c:v>Kep. Selayar</c:v>
                </c:pt>
              </c:strCache>
            </c:strRef>
          </c:cat>
          <c:val>
            <c:numRef>
              <c:f>DBH!$V$5:$V$11</c:f>
              <c:numCache>
                <c:formatCode>_(* #,##0_);_(* \(#,##0\);_(* "-"??_);_(@_)</c:formatCode>
                <c:ptCount val="6"/>
                <c:pt idx="0">
                  <c:v>48744</c:v>
                </c:pt>
                <c:pt idx="1">
                  <c:v>19676</c:v>
                </c:pt>
                <c:pt idx="2">
                  <c:v>45425</c:v>
                </c:pt>
                <c:pt idx="3">
                  <c:v>19401</c:v>
                </c:pt>
                <c:pt idx="4">
                  <c:v>18925</c:v>
                </c:pt>
                <c:pt idx="5">
                  <c:v>18925</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DBH!$U$5:$U$11</c:f>
              <c:strCache>
                <c:ptCount val="6"/>
                <c:pt idx="0">
                  <c:v>Kota Makassar</c:v>
                </c:pt>
                <c:pt idx="1">
                  <c:v>Bantaeng</c:v>
                </c:pt>
                <c:pt idx="2">
                  <c:v>Gowa</c:v>
                </c:pt>
                <c:pt idx="3">
                  <c:v>Jeneponto</c:v>
                </c:pt>
                <c:pt idx="4">
                  <c:v>Takalar</c:v>
                </c:pt>
                <c:pt idx="5">
                  <c:v>Kep. Selayar</c:v>
                </c:pt>
              </c:strCache>
            </c:strRef>
          </c:cat>
          <c:val>
            <c:numRef>
              <c:f>DBH!$W$5:$W$11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DBH!$U$5:$U$11</c:f>
              <c:strCache>
                <c:ptCount val="6"/>
                <c:pt idx="0">
                  <c:v>Kota Makassar</c:v>
                </c:pt>
                <c:pt idx="1">
                  <c:v>Bantaeng</c:v>
                </c:pt>
                <c:pt idx="2">
                  <c:v>Gowa</c:v>
                </c:pt>
                <c:pt idx="3">
                  <c:v>Jeneponto</c:v>
                </c:pt>
                <c:pt idx="4">
                  <c:v>Takalar</c:v>
                </c:pt>
                <c:pt idx="5">
                  <c:v>Kep. Selayar</c:v>
                </c:pt>
              </c:strCache>
            </c:strRef>
          </c:cat>
          <c:val>
            <c:numRef>
              <c:f>DBH!$X$5:$X$11</c:f>
              <c:numCache>
                <c:formatCode>_(* #,##0_);_(* \(#,##0\);_(* "-"??_);_(@_)</c:formatCode>
                <c:ptCount val="6"/>
              </c:numCache>
            </c:numRef>
          </c:val>
          <c:extLst>
            <c:ext xmlns:c16="http://schemas.microsoft.com/office/drawing/2014/chart" uri="{C3380CC4-5D6E-409C-BE32-E72D297353CC}">
              <c16:uniqueId val="{00000000-EFFF-4242-9E41-068F177E1A9E}"/>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9556520778105966"/>
          <c:y val="5.290901137357830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DBH!$Z$5:$Z$11</c:f>
              <c:strCache>
                <c:ptCount val="6"/>
                <c:pt idx="0">
                  <c:v>Kota Makassar</c:v>
                </c:pt>
                <c:pt idx="1">
                  <c:v>Bantaeng</c:v>
                </c:pt>
                <c:pt idx="2">
                  <c:v>Gowa</c:v>
                </c:pt>
                <c:pt idx="3">
                  <c:v>Jeneponto</c:v>
                </c:pt>
                <c:pt idx="4">
                  <c:v>Takalar</c:v>
                </c:pt>
                <c:pt idx="5">
                  <c:v>Kep. Selayar</c:v>
                </c:pt>
              </c:strCache>
            </c:strRef>
          </c:cat>
          <c:val>
            <c:numRef>
              <c:f>DBH!$AA$5:$AA$11</c:f>
              <c:numCache>
                <c:formatCode>_(* #,##0_);_(* \(#,##0\);_(* "-"??_);_(@_)</c:formatCode>
                <c:ptCount val="6"/>
                <c:pt idx="0">
                  <c:v>1418361</c:v>
                </c:pt>
                <c:pt idx="1">
                  <c:v>1418361</c:v>
                </c:pt>
                <c:pt idx="2">
                  <c:v>1418361</c:v>
                </c:pt>
                <c:pt idx="3">
                  <c:v>1418361</c:v>
                </c:pt>
                <c:pt idx="4">
                  <c:v>1418361</c:v>
                </c:pt>
                <c:pt idx="5">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DBH!$Z$5:$Z$11</c:f>
              <c:strCache>
                <c:ptCount val="6"/>
                <c:pt idx="0">
                  <c:v>Kota Makassar</c:v>
                </c:pt>
                <c:pt idx="1">
                  <c:v>Bantaeng</c:v>
                </c:pt>
                <c:pt idx="2">
                  <c:v>Gowa</c:v>
                </c:pt>
                <c:pt idx="3">
                  <c:v>Jeneponto</c:v>
                </c:pt>
                <c:pt idx="4">
                  <c:v>Takalar</c:v>
                </c:pt>
                <c:pt idx="5">
                  <c:v>Kep. Selayar</c:v>
                </c:pt>
              </c:strCache>
            </c:strRef>
          </c:cat>
          <c:val>
            <c:numRef>
              <c:f>DBH!$AB$5:$AB$11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DBH!$Z$5:$Z$11</c:f>
              <c:strCache>
                <c:ptCount val="6"/>
                <c:pt idx="0">
                  <c:v>Kota Makassar</c:v>
                </c:pt>
                <c:pt idx="1">
                  <c:v>Bantaeng</c:v>
                </c:pt>
                <c:pt idx="2">
                  <c:v>Gowa</c:v>
                </c:pt>
                <c:pt idx="3">
                  <c:v>Jeneponto</c:v>
                </c:pt>
                <c:pt idx="4">
                  <c:v>Takalar</c:v>
                </c:pt>
                <c:pt idx="5">
                  <c:v>Kep. Selayar</c:v>
                </c:pt>
              </c:strCache>
            </c:strRef>
          </c:cat>
          <c:val>
            <c:numRef>
              <c:f>DBH!$AC$5:$AC$11</c:f>
              <c:numCache>
                <c:formatCode>_(* #,##0_);_(* \(#,##0\);_(* "-"??_);_(@_)</c:formatCode>
                <c:ptCount val="6"/>
              </c:numCache>
            </c:numRef>
          </c:val>
          <c:extLst>
            <c:ext xmlns:c16="http://schemas.microsoft.com/office/drawing/2014/chart" uri="{C3380CC4-5D6E-409C-BE32-E72D297353CC}">
              <c16:uniqueId val="{00000000-F276-41F5-AA2D-01EC0E33A33B}"/>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79500292947903717"/>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DBH!$AE$5:$AE$11</c:f>
              <c:strCache>
                <c:ptCount val="6"/>
                <c:pt idx="0">
                  <c:v>Kota Makassar</c:v>
                </c:pt>
                <c:pt idx="1">
                  <c:v>Bantaeng</c:v>
                </c:pt>
                <c:pt idx="2">
                  <c:v>Gowa</c:v>
                </c:pt>
                <c:pt idx="3">
                  <c:v>Jeneponto</c:v>
                </c:pt>
                <c:pt idx="4">
                  <c:v>Takalar</c:v>
                </c:pt>
                <c:pt idx="5">
                  <c:v>Kep. Selayar</c:v>
                </c:pt>
              </c:strCache>
            </c:strRef>
          </c:cat>
          <c:val>
            <c:numRef>
              <c:f>DBH!$AF$5:$AF$11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DBH!$AE$5:$AE$11</c:f>
              <c:strCache>
                <c:ptCount val="6"/>
                <c:pt idx="0">
                  <c:v>Kota Makassar</c:v>
                </c:pt>
                <c:pt idx="1">
                  <c:v>Bantaeng</c:v>
                </c:pt>
                <c:pt idx="2">
                  <c:v>Gowa</c:v>
                </c:pt>
                <c:pt idx="3">
                  <c:v>Jeneponto</c:v>
                </c:pt>
                <c:pt idx="4">
                  <c:v>Takalar</c:v>
                </c:pt>
                <c:pt idx="5">
                  <c:v>Kep. Selayar</c:v>
                </c:pt>
              </c:strCache>
            </c:strRef>
          </c:cat>
          <c:val>
            <c:numRef>
              <c:f>DBH!$AG$5:$AG$11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DBH!$AE$5:$AE$11</c:f>
              <c:strCache>
                <c:ptCount val="6"/>
                <c:pt idx="0">
                  <c:v>Kota Makassar</c:v>
                </c:pt>
                <c:pt idx="1">
                  <c:v>Bantaeng</c:v>
                </c:pt>
                <c:pt idx="2">
                  <c:v>Gowa</c:v>
                </c:pt>
                <c:pt idx="3">
                  <c:v>Jeneponto</c:v>
                </c:pt>
                <c:pt idx="4">
                  <c:v>Takalar</c:v>
                </c:pt>
                <c:pt idx="5">
                  <c:v>Kep. Selayar</c:v>
                </c:pt>
              </c:strCache>
            </c:strRef>
          </c:cat>
          <c:val>
            <c:numRef>
              <c:f>DBH!$AH$5:$AH$11</c:f>
              <c:numCache>
                <c:formatCode>_(* #,##0_);_(* \(#,##0\);_(* "-"??_);_(@_)</c:formatCode>
                <c:ptCount val="6"/>
              </c:numCache>
            </c:numRef>
          </c:val>
          <c:extLst>
            <c:ext xmlns:c16="http://schemas.microsoft.com/office/drawing/2014/chart" uri="{C3380CC4-5D6E-409C-BE32-E72D297353CC}">
              <c16:uniqueId val="{00000000-76A9-4F3D-8821-68EF29C27B09}"/>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9642966903699619"/>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IPM!$A$7:$A$13</c:f>
              <c:strCache>
                <c:ptCount val="6"/>
                <c:pt idx="0">
                  <c:v>Kota Makassar</c:v>
                </c:pt>
                <c:pt idx="1">
                  <c:v>Bantaeng</c:v>
                </c:pt>
                <c:pt idx="2">
                  <c:v>Gowa</c:v>
                </c:pt>
                <c:pt idx="3">
                  <c:v>Jeneponto</c:v>
                </c:pt>
                <c:pt idx="4">
                  <c:v>Takalar</c:v>
                </c:pt>
                <c:pt idx="5">
                  <c:v>Kep. Selayar</c:v>
                </c:pt>
              </c:strCache>
            </c:strRef>
          </c:cat>
          <c:val>
            <c:numRef>
              <c:f>IPM!$B$7:$B$13</c:f>
              <c:numCache>
                <c:formatCode>General</c:formatCode>
                <c:ptCount val="6"/>
                <c:pt idx="0">
                  <c:v>82.25</c:v>
                </c:pt>
                <c:pt idx="1">
                  <c:v>68.73</c:v>
                </c:pt>
                <c:pt idx="2">
                  <c:v>70.14</c:v>
                </c:pt>
                <c:pt idx="3">
                  <c:v>64.260000000000005</c:v>
                </c:pt>
                <c:pt idx="4">
                  <c:v>67.31</c:v>
                </c:pt>
                <c:pt idx="5">
                  <c:v>67.38</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IPM!$A$7:$A$13</c:f>
              <c:strCache>
                <c:ptCount val="6"/>
                <c:pt idx="0">
                  <c:v>Kota Makassar</c:v>
                </c:pt>
                <c:pt idx="1">
                  <c:v>Bantaeng</c:v>
                </c:pt>
                <c:pt idx="2">
                  <c:v>Gowa</c:v>
                </c:pt>
                <c:pt idx="3">
                  <c:v>Jeneponto</c:v>
                </c:pt>
                <c:pt idx="4">
                  <c:v>Takalar</c:v>
                </c:pt>
                <c:pt idx="5">
                  <c:v>Kep. Selayar</c:v>
                </c:pt>
              </c:strCache>
            </c:strRef>
          </c:cat>
          <c:val>
            <c:numRef>
              <c:f>IPM!$C$7:$C$13</c:f>
              <c:numCache>
                <c:formatCode>General</c:formatCode>
                <c:ptCount val="6"/>
                <c:pt idx="0">
                  <c:v>62.8</c:v>
                </c:pt>
                <c:pt idx="1">
                  <c:v>64.36</c:v>
                </c:pt>
                <c:pt idx="2">
                  <c:v>76.5</c:v>
                </c:pt>
                <c:pt idx="3">
                  <c:v>67.319999999999993</c:v>
                </c:pt>
                <c:pt idx="4">
                  <c:v>66.400000000000006</c:v>
                </c:pt>
                <c:pt idx="5">
                  <c:v>71.97</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IPM!$A$7:$A$13</c:f>
              <c:strCache>
                <c:ptCount val="6"/>
                <c:pt idx="0">
                  <c:v>Kota Makassar</c:v>
                </c:pt>
                <c:pt idx="1">
                  <c:v>Bantaeng</c:v>
                </c:pt>
                <c:pt idx="2">
                  <c:v>Gowa</c:v>
                </c:pt>
                <c:pt idx="3">
                  <c:v>Jeneponto</c:v>
                </c:pt>
                <c:pt idx="4">
                  <c:v>Takalar</c:v>
                </c:pt>
                <c:pt idx="5">
                  <c:v>Kep. Selayar</c:v>
                </c:pt>
              </c:strCache>
            </c:strRef>
          </c:cat>
          <c:val>
            <c:numRef>
              <c:f>IPM!$D$7:$D$13</c:f>
              <c:numCache>
                <c:formatCode>General</c:formatCode>
                <c:ptCount val="6"/>
              </c:numCache>
            </c:numRef>
          </c:val>
          <c:extLst>
            <c:ext xmlns:c16="http://schemas.microsoft.com/office/drawing/2014/chart" uri="{C3380CC4-5D6E-409C-BE32-E72D297353CC}">
              <c16:uniqueId val="{00000000-71F1-454B-87A5-6FE9BA92AF8A}"/>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9.9198683695214521E-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Pengangguran!$A$5:$A$11</c:f>
              <c:strCache>
                <c:ptCount val="6"/>
                <c:pt idx="0">
                  <c:v>Kota Makassar</c:v>
                </c:pt>
                <c:pt idx="1">
                  <c:v>Bantaeng</c:v>
                </c:pt>
                <c:pt idx="2">
                  <c:v>Gowa</c:v>
                </c:pt>
                <c:pt idx="3">
                  <c:v>Jeneponto</c:v>
                </c:pt>
                <c:pt idx="4">
                  <c:v>Takalar</c:v>
                </c:pt>
                <c:pt idx="5">
                  <c:v>Kep. Selayar</c:v>
                </c:pt>
              </c:strCache>
            </c:strRef>
          </c:cat>
          <c:val>
            <c:numRef>
              <c:f>Pengangguran!$B$5:$B$11</c:f>
              <c:numCache>
                <c:formatCode>_(* #,##0.00_);_(* \(#,##0.00\);_(* "-"??_);_(@_)</c:formatCode>
                <c:ptCount val="6"/>
                <c:pt idx="0">
                  <c:v>58.05</c:v>
                </c:pt>
                <c:pt idx="1">
                  <c:v>73.14</c:v>
                </c:pt>
                <c:pt idx="2">
                  <c:v>67.62</c:v>
                </c:pt>
                <c:pt idx="3">
                  <c:v>68.87</c:v>
                </c:pt>
                <c:pt idx="4">
                  <c:v>62.8</c:v>
                </c:pt>
                <c:pt idx="5">
                  <c:v>68.180000000000007</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Pengangguran!$A$5:$A$11</c:f>
              <c:strCache>
                <c:ptCount val="6"/>
                <c:pt idx="0">
                  <c:v>Kota Makassar</c:v>
                </c:pt>
                <c:pt idx="1">
                  <c:v>Bantaeng</c:v>
                </c:pt>
                <c:pt idx="2">
                  <c:v>Gowa</c:v>
                </c:pt>
                <c:pt idx="3">
                  <c:v>Jeneponto</c:v>
                </c:pt>
                <c:pt idx="4">
                  <c:v>Takalar</c:v>
                </c:pt>
                <c:pt idx="5">
                  <c:v>Kep. Selayar</c:v>
                </c:pt>
              </c:strCache>
            </c:strRef>
          </c:cat>
          <c:val>
            <c:numRef>
              <c:f>Pengangguran!$C$5:$C$11</c:f>
              <c:numCache>
                <c:formatCode>_(* #,##0.00_);_(* \(#,##0.00\);_(* "-"??_);_(@_)</c:formatCode>
                <c:ptCount val="6"/>
                <c:pt idx="0">
                  <c:v>70.19</c:v>
                </c:pt>
                <c:pt idx="1">
                  <c:v>68.66</c:v>
                </c:pt>
                <c:pt idx="2">
                  <c:v>69.430000000000007</c:v>
                </c:pt>
                <c:pt idx="3">
                  <c:v>68.97</c:v>
                </c:pt>
                <c:pt idx="4">
                  <c:v>65.88</c:v>
                </c:pt>
                <c:pt idx="5">
                  <c:v>64.239999999999995</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Pengangguran!$A$5:$A$11</c:f>
              <c:strCache>
                <c:ptCount val="6"/>
                <c:pt idx="0">
                  <c:v>Kota Makassar</c:v>
                </c:pt>
                <c:pt idx="1">
                  <c:v>Bantaeng</c:v>
                </c:pt>
                <c:pt idx="2">
                  <c:v>Gowa</c:v>
                </c:pt>
                <c:pt idx="3">
                  <c:v>Jeneponto</c:v>
                </c:pt>
                <c:pt idx="4">
                  <c:v>Takalar</c:v>
                </c:pt>
                <c:pt idx="5">
                  <c:v>Kep. Selayar</c:v>
                </c:pt>
              </c:strCache>
            </c:strRef>
          </c:cat>
          <c:val>
            <c:numRef>
              <c:f>Pengangguran!$D$5:$D$11</c:f>
              <c:numCache>
                <c:formatCode>_(* #,##0.00_);_(* \(#,##0.00\);_(* "-"??_);_(@_)</c:formatCode>
                <c:ptCount val="6"/>
              </c:numCache>
            </c:numRef>
          </c:val>
          <c:extLst>
            <c:ext xmlns:c16="http://schemas.microsoft.com/office/drawing/2014/chart" uri="{C3380CC4-5D6E-409C-BE32-E72D297353CC}">
              <c16:uniqueId val="{00000000-FB5E-46DA-9C27-4464F06377CC}"/>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70.01166666666667</c:v>
                </c:pt>
                <c:pt idx="1">
                  <c:v>68.225000000000009</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UHH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69.181666666666658</c:v>
                </c:pt>
                <c:pt idx="1">
                  <c:v>69.918333333333337</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13.048333333333334</c:v>
                </c:pt>
                <c:pt idx="1">
                  <c:v>12.971666666666666</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DAK_Fisik_Pengsn!$A$5:$A$11</c:f>
              <c:strCache>
                <c:ptCount val="6"/>
                <c:pt idx="0">
                  <c:v>Kota Makassar</c:v>
                </c:pt>
                <c:pt idx="1">
                  <c:v>Bantaeng</c:v>
                </c:pt>
                <c:pt idx="2">
                  <c:v>Gowa</c:v>
                </c:pt>
                <c:pt idx="3">
                  <c:v>Jeneponto</c:v>
                </c:pt>
                <c:pt idx="4">
                  <c:v>Takalar</c:v>
                </c:pt>
                <c:pt idx="5">
                  <c:v>Kep. Selayar</c:v>
                </c:pt>
              </c:strCache>
            </c:strRef>
          </c:cat>
          <c:val>
            <c:numRef>
              <c:f>DAK_Fisik_Pengsn!$B$5:$B$11</c:f>
              <c:numCache>
                <c:formatCode>_(* #,##0_);_(* \(#,##0\);_(* "-"??_);_(@_)</c:formatCode>
                <c:ptCount val="6"/>
                <c:pt idx="0">
                  <c:v>24927029</c:v>
                </c:pt>
                <c:pt idx="1">
                  <c:v>31618064</c:v>
                </c:pt>
                <c:pt idx="2">
                  <c:v>45872847</c:v>
                </c:pt>
                <c:pt idx="3">
                  <c:v>25762708</c:v>
                </c:pt>
                <c:pt idx="4">
                  <c:v>19394352</c:v>
                </c:pt>
                <c:pt idx="5">
                  <c:v>65791677</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DAK_Fisik_Pengsn!$A$5:$A$11</c:f>
              <c:strCache>
                <c:ptCount val="6"/>
                <c:pt idx="0">
                  <c:v>Kota Makassar</c:v>
                </c:pt>
                <c:pt idx="1">
                  <c:v>Bantaeng</c:v>
                </c:pt>
                <c:pt idx="2">
                  <c:v>Gowa</c:v>
                </c:pt>
                <c:pt idx="3">
                  <c:v>Jeneponto</c:v>
                </c:pt>
                <c:pt idx="4">
                  <c:v>Takalar</c:v>
                </c:pt>
                <c:pt idx="5">
                  <c:v>Kep. Selayar</c:v>
                </c:pt>
              </c:strCache>
            </c:strRef>
          </c:cat>
          <c:val>
            <c:numRef>
              <c:f>DAK_Fisik_Pengsn!$C$5:$C$11</c:f>
              <c:numCache>
                <c:formatCode>_(* #,##0_);_(* \(#,##0\);_(* "-"??_);_(@_)</c:formatCode>
                <c:ptCount val="6"/>
                <c:pt idx="0">
                  <c:v>16860654</c:v>
                </c:pt>
                <c:pt idx="1">
                  <c:v>34613210</c:v>
                </c:pt>
                <c:pt idx="2">
                  <c:v>69407860</c:v>
                </c:pt>
                <c:pt idx="3">
                  <c:v>65244374</c:v>
                </c:pt>
                <c:pt idx="4">
                  <c:v>25953410</c:v>
                </c:pt>
                <c:pt idx="5">
                  <c:v>27670224</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DAK_Fisik_Pengsn!$A$5:$A$11</c:f>
              <c:strCache>
                <c:ptCount val="6"/>
                <c:pt idx="0">
                  <c:v>Kota Makassar</c:v>
                </c:pt>
                <c:pt idx="1">
                  <c:v>Bantaeng</c:v>
                </c:pt>
                <c:pt idx="2">
                  <c:v>Gowa</c:v>
                </c:pt>
                <c:pt idx="3">
                  <c:v>Jeneponto</c:v>
                </c:pt>
                <c:pt idx="4">
                  <c:v>Takalar</c:v>
                </c:pt>
                <c:pt idx="5">
                  <c:v>Kep. Selayar</c:v>
                </c:pt>
              </c:strCache>
            </c:strRef>
          </c:cat>
          <c:val>
            <c:numRef>
              <c:f>DAK_Fisik_Pengsn!$D$5:$D$11</c:f>
              <c:numCache>
                <c:formatCode>_(* #,##0_);_(* \(#,##0\);_(* "-"??_);_(@_)</c:formatCode>
                <c:ptCount val="6"/>
              </c:numCache>
            </c:numRef>
          </c:val>
          <c:extLst>
            <c:ext xmlns:c16="http://schemas.microsoft.com/office/drawing/2014/chart" uri="{C3380CC4-5D6E-409C-BE32-E72D297353CC}">
              <c16:uniqueId val="{00000000-C60E-4DB2-917D-574867F87CD8}"/>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9560820375245822"/>
          <c:y val="6.614173228346458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7.9799999999999995</c:v>
                </c:pt>
                <c:pt idx="1">
                  <c:v>6.8916666666666684</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11072.833333333334</c:v>
                </c:pt>
                <c:pt idx="1">
                  <c:v>10188.166666666666</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Pengangguran!$F$5:$F$11</c:f>
              <c:strCache>
                <c:ptCount val="6"/>
                <c:pt idx="0">
                  <c:v>Kota Makassar</c:v>
                </c:pt>
                <c:pt idx="1">
                  <c:v>Bantaeng</c:v>
                </c:pt>
                <c:pt idx="2">
                  <c:v>Gowa</c:v>
                </c:pt>
                <c:pt idx="3">
                  <c:v>Jeneponto</c:v>
                </c:pt>
                <c:pt idx="4">
                  <c:v>Takalar</c:v>
                </c:pt>
                <c:pt idx="5">
                  <c:v>Kep. Selayar</c:v>
                </c:pt>
              </c:strCache>
            </c:strRef>
          </c:cat>
          <c:val>
            <c:numRef>
              <c:f>Pengangguran!$G$5:$G$11</c:f>
              <c:numCache>
                <c:formatCode>_(* #,##0.00_);_(* \(#,##0.00\);_(* "-"??_);_(@_)</c:formatCode>
                <c:ptCount val="6"/>
                <c:pt idx="0">
                  <c:v>15.92</c:v>
                </c:pt>
                <c:pt idx="1">
                  <c:v>4.2699999999999996</c:v>
                </c:pt>
                <c:pt idx="2">
                  <c:v>6.44</c:v>
                </c:pt>
                <c:pt idx="3">
                  <c:v>2.31</c:v>
                </c:pt>
                <c:pt idx="4">
                  <c:v>4.16</c:v>
                </c:pt>
                <c:pt idx="5">
                  <c:v>2.44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Pengangguran!$F$5:$F$11</c:f>
              <c:strCache>
                <c:ptCount val="6"/>
                <c:pt idx="0">
                  <c:v>Kota Makassar</c:v>
                </c:pt>
                <c:pt idx="1">
                  <c:v>Bantaeng</c:v>
                </c:pt>
                <c:pt idx="2">
                  <c:v>Gowa</c:v>
                </c:pt>
                <c:pt idx="3">
                  <c:v>Jeneponto</c:v>
                </c:pt>
                <c:pt idx="4">
                  <c:v>Takalar</c:v>
                </c:pt>
                <c:pt idx="5">
                  <c:v>Kep. Selayar</c:v>
                </c:pt>
              </c:strCache>
            </c:strRef>
          </c:cat>
          <c:val>
            <c:numRef>
              <c:f>Pengangguran!$H$5:$H$11</c:f>
              <c:numCache>
                <c:formatCode>_(* #,##0.00_);_(* \(#,##0.00\);_(* "-"??_);_(@_)</c:formatCode>
                <c:ptCount val="6"/>
                <c:pt idx="0">
                  <c:v>3.45</c:v>
                </c:pt>
                <c:pt idx="1">
                  <c:v>8.07</c:v>
                </c:pt>
                <c:pt idx="2">
                  <c:v>8</c:v>
                </c:pt>
                <c:pt idx="3">
                  <c:v>5.44</c:v>
                </c:pt>
                <c:pt idx="4">
                  <c:v>3.1</c:v>
                </c:pt>
                <c:pt idx="5">
                  <c:v>4.9800000000000004</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Pengangguran!$F$5:$F$11</c:f>
              <c:strCache>
                <c:ptCount val="6"/>
                <c:pt idx="0">
                  <c:v>Kota Makassar</c:v>
                </c:pt>
                <c:pt idx="1">
                  <c:v>Bantaeng</c:v>
                </c:pt>
                <c:pt idx="2">
                  <c:v>Gowa</c:v>
                </c:pt>
                <c:pt idx="3">
                  <c:v>Jeneponto</c:v>
                </c:pt>
                <c:pt idx="4">
                  <c:v>Takalar</c:v>
                </c:pt>
                <c:pt idx="5">
                  <c:v>Kep. Selayar</c:v>
                </c:pt>
              </c:strCache>
            </c:strRef>
          </c:cat>
          <c:val>
            <c:numRef>
              <c:f>Pengangguran!$I$5:$I$11</c:f>
              <c:numCache>
                <c:formatCode>_(* #,##0.00_);_(* \(#,##0.00\);_(* "-"??_);_(@_)</c:formatCode>
                <c:ptCount val="6"/>
              </c:numCache>
            </c:numRef>
          </c:val>
          <c:extLst>
            <c:ext xmlns:c16="http://schemas.microsoft.com/office/drawing/2014/chart" uri="{C3380CC4-5D6E-409C-BE32-E72D297353CC}">
              <c16:uniqueId val="{00000000-F355-47B6-9082-20BD2C7AD203}"/>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DAK_Fisik_Afirm!$A$5:$A$11</c:f>
              <c:strCache>
                <c:ptCount val="6"/>
                <c:pt idx="0">
                  <c:v>Kota Makassar</c:v>
                </c:pt>
                <c:pt idx="1">
                  <c:v>Bantaeng</c:v>
                </c:pt>
                <c:pt idx="2">
                  <c:v>Gowa</c:v>
                </c:pt>
                <c:pt idx="3">
                  <c:v>Jeneponto</c:v>
                </c:pt>
                <c:pt idx="4">
                  <c:v>Takalar</c:v>
                </c:pt>
                <c:pt idx="5">
                  <c:v>Kep. Selayar</c:v>
                </c:pt>
              </c:strCache>
            </c:strRef>
          </c:cat>
          <c:val>
            <c:numRef>
              <c:f>DAK_Fisik_Afirm!$B$5:$B$11</c:f>
              <c:numCache>
                <c:formatCode>_(* #,##0_);_(* \(#,##0\);_(* "-"??_);_(@_)</c:formatCode>
                <c:ptCount val="6"/>
                <c:pt idx="0">
                  <c:v>0</c:v>
                </c:pt>
                <c:pt idx="1">
                  <c:v>0</c:v>
                </c:pt>
                <c:pt idx="2">
                  <c:v>0</c:v>
                </c:pt>
                <c:pt idx="3">
                  <c:v>17694949</c:v>
                </c:pt>
                <c:pt idx="4">
                  <c:v>0</c:v>
                </c:pt>
                <c:pt idx="5">
                  <c:v>0</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DAK_Fisik_Afirm!$A$5:$A$11</c:f>
              <c:strCache>
                <c:ptCount val="6"/>
                <c:pt idx="0">
                  <c:v>Kota Makassar</c:v>
                </c:pt>
                <c:pt idx="1">
                  <c:v>Bantaeng</c:v>
                </c:pt>
                <c:pt idx="2">
                  <c:v>Gowa</c:v>
                </c:pt>
                <c:pt idx="3">
                  <c:v>Jeneponto</c:v>
                </c:pt>
                <c:pt idx="4">
                  <c:v>Takalar</c:v>
                </c:pt>
                <c:pt idx="5">
                  <c:v>Kep. Selayar</c:v>
                </c:pt>
              </c:strCache>
            </c:strRef>
          </c:cat>
          <c:val>
            <c:numRef>
              <c:f>DAK_Fisik_Afirm!$C$5:$C$11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DAK_Fisik_Afirm!$A$5:$A$11</c:f>
              <c:strCache>
                <c:ptCount val="6"/>
                <c:pt idx="0">
                  <c:v>Kota Makassar</c:v>
                </c:pt>
                <c:pt idx="1">
                  <c:v>Bantaeng</c:v>
                </c:pt>
                <c:pt idx="2">
                  <c:v>Gowa</c:v>
                </c:pt>
                <c:pt idx="3">
                  <c:v>Jeneponto</c:v>
                </c:pt>
                <c:pt idx="4">
                  <c:v>Takalar</c:v>
                </c:pt>
                <c:pt idx="5">
                  <c:v>Kep. Selayar</c:v>
                </c:pt>
              </c:strCache>
            </c:strRef>
          </c:cat>
          <c:val>
            <c:numRef>
              <c:f>DAK_Fisik_Afirm!$D$5:$D$11</c:f>
              <c:numCache>
                <c:formatCode>_(* #,##0_);_(* \(#,##0\);_(* "-"??_);_(@_)</c:formatCode>
                <c:ptCount val="6"/>
              </c:numCache>
            </c:numRef>
          </c:val>
          <c:extLst>
            <c:ext xmlns:c16="http://schemas.microsoft.com/office/drawing/2014/chart" uri="{C3380CC4-5D6E-409C-BE32-E72D297353CC}">
              <c16:uniqueId val="{00000000-A890-4DB8-94E7-EE1138CC35A2}"/>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9625798793993285"/>
          <c:y val="2.7777777777777779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DAK_Non_Fisik!$A$5:$A$11</c:f>
              <c:strCache>
                <c:ptCount val="6"/>
                <c:pt idx="0">
                  <c:v>Kota Makassar</c:v>
                </c:pt>
                <c:pt idx="1">
                  <c:v>Bantaeng</c:v>
                </c:pt>
                <c:pt idx="2">
                  <c:v>Gowa</c:v>
                </c:pt>
                <c:pt idx="3">
                  <c:v>Jeneponto</c:v>
                </c:pt>
                <c:pt idx="4">
                  <c:v>Takalar</c:v>
                </c:pt>
                <c:pt idx="5">
                  <c:v>Kep. Selayar</c:v>
                </c:pt>
              </c:strCache>
            </c:strRef>
          </c:cat>
          <c:val>
            <c:numRef>
              <c:f>DAK_Non_Fisik!$B$5:$B$11</c:f>
              <c:numCache>
                <c:formatCode>_(* #,##0_);_(* \(#,##0\);_(* "-"??_);_(@_)</c:formatCode>
                <c:ptCount val="6"/>
                <c:pt idx="0">
                  <c:v>260718132</c:v>
                </c:pt>
                <c:pt idx="1">
                  <c:v>85807417</c:v>
                </c:pt>
                <c:pt idx="2">
                  <c:v>191524249</c:v>
                </c:pt>
                <c:pt idx="3">
                  <c:v>121269928</c:v>
                </c:pt>
                <c:pt idx="4">
                  <c:v>111752845</c:v>
                </c:pt>
                <c:pt idx="5">
                  <c:v>75177426</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DAK_Non_Fisik!$A$5:$A$11</c:f>
              <c:strCache>
                <c:ptCount val="6"/>
                <c:pt idx="0">
                  <c:v>Kota Makassar</c:v>
                </c:pt>
                <c:pt idx="1">
                  <c:v>Bantaeng</c:v>
                </c:pt>
                <c:pt idx="2">
                  <c:v>Gowa</c:v>
                </c:pt>
                <c:pt idx="3">
                  <c:v>Jeneponto</c:v>
                </c:pt>
                <c:pt idx="4">
                  <c:v>Takalar</c:v>
                </c:pt>
                <c:pt idx="5">
                  <c:v>Kep. Selayar</c:v>
                </c:pt>
              </c:strCache>
            </c:strRef>
          </c:cat>
          <c:val>
            <c:numRef>
              <c:f>DAK_Non_Fisik!$C$5:$C$11</c:f>
              <c:numCache>
                <c:formatCode>_(* #,##0_);_(* \(#,##0\);_(* "-"??_);_(@_)</c:formatCode>
                <c:ptCount val="6"/>
                <c:pt idx="0">
                  <c:v>269392923</c:v>
                </c:pt>
                <c:pt idx="1">
                  <c:v>94349407</c:v>
                </c:pt>
                <c:pt idx="2">
                  <c:v>203016705</c:v>
                </c:pt>
                <c:pt idx="3">
                  <c:v>125907078</c:v>
                </c:pt>
                <c:pt idx="4">
                  <c:v>123482947</c:v>
                </c:pt>
                <c:pt idx="5">
                  <c:v>88828330</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DAK_Non_Fisik!$A$5:$A$11</c:f>
              <c:strCache>
                <c:ptCount val="6"/>
                <c:pt idx="0">
                  <c:v>Kota Makassar</c:v>
                </c:pt>
                <c:pt idx="1">
                  <c:v>Bantaeng</c:v>
                </c:pt>
                <c:pt idx="2">
                  <c:v>Gowa</c:v>
                </c:pt>
                <c:pt idx="3">
                  <c:v>Jeneponto</c:v>
                </c:pt>
                <c:pt idx="4">
                  <c:v>Takalar</c:v>
                </c:pt>
                <c:pt idx="5">
                  <c:v>Kep. Selayar</c:v>
                </c:pt>
              </c:strCache>
            </c:strRef>
          </c:cat>
          <c:val>
            <c:numRef>
              <c:f>DAK_Non_Fisik!$D$5:$D$11</c:f>
              <c:numCache>
                <c:formatCode>_(* #,##0_);_(* \(#,##0\);_(* "-"??_);_(@_)</c:formatCode>
                <c:ptCount val="6"/>
              </c:numCache>
            </c:numRef>
          </c:val>
          <c:extLst>
            <c:ext xmlns:c16="http://schemas.microsoft.com/office/drawing/2014/chart" uri="{C3380CC4-5D6E-409C-BE32-E72D297353CC}">
              <c16:uniqueId val="{00000000-C1D8-4455-A73B-B16E8ACB9B48}"/>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79538625975925303"/>
          <c:y val="6.6141732283464582E-4"/>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DAU!$A$5:$A$11</c:f>
              <c:strCache>
                <c:ptCount val="6"/>
                <c:pt idx="0">
                  <c:v>Kota Makassar</c:v>
                </c:pt>
                <c:pt idx="1">
                  <c:v>Bantaeng</c:v>
                </c:pt>
                <c:pt idx="2">
                  <c:v>Gowa</c:v>
                </c:pt>
                <c:pt idx="3">
                  <c:v>Jeneponto</c:v>
                </c:pt>
                <c:pt idx="4">
                  <c:v>Takalar</c:v>
                </c:pt>
                <c:pt idx="5">
                  <c:v>Kep. Selayar</c:v>
                </c:pt>
              </c:strCache>
            </c:strRef>
          </c:cat>
          <c:val>
            <c:numRef>
              <c:f>DAU!$B$5:$B$11</c:f>
              <c:numCache>
                <c:formatCode>_(* #,##0_);_(* \(#,##0\);_(* "-"??_);_(@_)</c:formatCode>
                <c:ptCount val="6"/>
                <c:pt idx="0">
                  <c:v>1286419315</c:v>
                </c:pt>
                <c:pt idx="1">
                  <c:v>478709520</c:v>
                </c:pt>
                <c:pt idx="2">
                  <c:v>811842983</c:v>
                </c:pt>
                <c:pt idx="3">
                  <c:v>616181444</c:v>
                </c:pt>
                <c:pt idx="4">
                  <c:v>576931979</c:v>
                </c:pt>
                <c:pt idx="5">
                  <c:v>568560531</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DAU!$A$5:$A$11</c:f>
              <c:strCache>
                <c:ptCount val="6"/>
                <c:pt idx="0">
                  <c:v>Kota Makassar</c:v>
                </c:pt>
                <c:pt idx="1">
                  <c:v>Bantaeng</c:v>
                </c:pt>
                <c:pt idx="2">
                  <c:v>Gowa</c:v>
                </c:pt>
                <c:pt idx="3">
                  <c:v>Jeneponto</c:v>
                </c:pt>
                <c:pt idx="4">
                  <c:v>Takalar</c:v>
                </c:pt>
                <c:pt idx="5">
                  <c:v>Kep. Selayar</c:v>
                </c:pt>
              </c:strCache>
            </c:strRef>
          </c:cat>
          <c:val>
            <c:numRef>
              <c:f>DAU!$C$5:$C$11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DAU!$A$5:$A$11</c:f>
              <c:strCache>
                <c:ptCount val="6"/>
                <c:pt idx="0">
                  <c:v>Kota Makassar</c:v>
                </c:pt>
                <c:pt idx="1">
                  <c:v>Bantaeng</c:v>
                </c:pt>
                <c:pt idx="2">
                  <c:v>Gowa</c:v>
                </c:pt>
                <c:pt idx="3">
                  <c:v>Jeneponto</c:v>
                </c:pt>
                <c:pt idx="4">
                  <c:v>Takalar</c:v>
                </c:pt>
                <c:pt idx="5">
                  <c:v>Kep. Selayar</c:v>
                </c:pt>
              </c:strCache>
            </c:strRef>
          </c:cat>
          <c:val>
            <c:numRef>
              <c:f>DAU!$D$5:$D$11</c:f>
              <c:numCache>
                <c:formatCode>_(* #,##0_);_(* \(#,##0\);_(* "-"??_);_(@_)</c:formatCode>
                <c:ptCount val="6"/>
              </c:numCache>
            </c:numRef>
          </c:val>
          <c:extLst>
            <c:ext xmlns:c16="http://schemas.microsoft.com/office/drawing/2014/chart" uri="{C3380CC4-5D6E-409C-BE32-E72D297353CC}">
              <c16:uniqueId val="{00000000-C4C2-4D0E-A78C-75FE5BB86726}"/>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964988562163241"/>
          <c:y val="2.7777777777777779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DID!$A$5:$A$11</c:f>
              <c:strCache>
                <c:ptCount val="6"/>
                <c:pt idx="0">
                  <c:v>Kota Makassar</c:v>
                </c:pt>
                <c:pt idx="1">
                  <c:v>Bantaeng</c:v>
                </c:pt>
                <c:pt idx="2">
                  <c:v>Gowa</c:v>
                </c:pt>
                <c:pt idx="3">
                  <c:v>Jeneponto</c:v>
                </c:pt>
                <c:pt idx="4">
                  <c:v>Takalar</c:v>
                </c:pt>
                <c:pt idx="5">
                  <c:v>Kep. Selayar</c:v>
                </c:pt>
              </c:strCache>
            </c:strRef>
          </c:cat>
          <c:val>
            <c:numRef>
              <c:f>DID!$B$5:$B$11</c:f>
              <c:numCache>
                <c:formatCode>_(* #,##0_);_(* \(#,##0\);_(* "-"??_);_(@_)</c:formatCode>
                <c:ptCount val="6"/>
                <c:pt idx="0">
                  <c:v>58990062</c:v>
                </c:pt>
                <c:pt idx="1">
                  <c:v>34345463</c:v>
                </c:pt>
                <c:pt idx="2">
                  <c:v>30480042</c:v>
                </c:pt>
                <c:pt idx="3">
                  <c:v>0</c:v>
                </c:pt>
                <c:pt idx="4">
                  <c:v>0</c:v>
                </c:pt>
                <c:pt idx="5">
                  <c:v>16523889</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DID!$A$5:$A$11</c:f>
              <c:strCache>
                <c:ptCount val="6"/>
                <c:pt idx="0">
                  <c:v>Kota Makassar</c:v>
                </c:pt>
                <c:pt idx="1">
                  <c:v>Bantaeng</c:v>
                </c:pt>
                <c:pt idx="2">
                  <c:v>Gowa</c:v>
                </c:pt>
                <c:pt idx="3">
                  <c:v>Jeneponto</c:v>
                </c:pt>
                <c:pt idx="4">
                  <c:v>Takalar</c:v>
                </c:pt>
                <c:pt idx="5">
                  <c:v>Kep. Selayar</c:v>
                </c:pt>
              </c:strCache>
            </c:strRef>
          </c:cat>
          <c:val>
            <c:numRef>
              <c:f>DID!$C$5:$C$11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DID!$A$5:$A$11</c:f>
              <c:strCache>
                <c:ptCount val="6"/>
                <c:pt idx="0">
                  <c:v>Kota Makassar</c:v>
                </c:pt>
                <c:pt idx="1">
                  <c:v>Bantaeng</c:v>
                </c:pt>
                <c:pt idx="2">
                  <c:v>Gowa</c:v>
                </c:pt>
                <c:pt idx="3">
                  <c:v>Jeneponto</c:v>
                </c:pt>
                <c:pt idx="4">
                  <c:v>Takalar</c:v>
                </c:pt>
                <c:pt idx="5">
                  <c:v>Kep. Selayar</c:v>
                </c:pt>
              </c:strCache>
            </c:strRef>
          </c:cat>
          <c:val>
            <c:numRef>
              <c:f>DID!$D$5:$D$11</c:f>
              <c:numCache>
                <c:formatCode>_(* #,##0_);_(* \(#,##0\);_(* "-"??_);_(@_)</c:formatCode>
                <c:ptCount val="6"/>
              </c:numCache>
            </c:numRef>
          </c:val>
          <c:extLst>
            <c:ext xmlns:c16="http://schemas.microsoft.com/office/drawing/2014/chart" uri="{C3380CC4-5D6E-409C-BE32-E72D297353CC}">
              <c16:uniqueId val="{00000000-F110-40AE-B7A0-DB59FF9F7C6F}"/>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9488030012399191"/>
          <c:y val="2.7777777777777779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Dana_Desa!$A$5:$A$11</c:f>
              <c:strCache>
                <c:ptCount val="6"/>
                <c:pt idx="0">
                  <c:v>Kota Makassar</c:v>
                </c:pt>
                <c:pt idx="1">
                  <c:v>Bantaeng</c:v>
                </c:pt>
                <c:pt idx="2">
                  <c:v>Gowa</c:v>
                </c:pt>
                <c:pt idx="3">
                  <c:v>Jeneponto</c:v>
                </c:pt>
                <c:pt idx="4">
                  <c:v>Takalar</c:v>
                </c:pt>
                <c:pt idx="5">
                  <c:v>Kep. Selayar</c:v>
                </c:pt>
              </c:strCache>
            </c:strRef>
          </c:cat>
          <c:val>
            <c:numRef>
              <c:f>Dana_Desa!$B$5:$B$11</c:f>
              <c:numCache>
                <c:formatCode>_(* #,##0_);_(* \(#,##0\);_(* "-"??_);_(@_)</c:formatCode>
                <c:ptCount val="6"/>
                <c:pt idx="0">
                  <c:v>0</c:v>
                </c:pt>
                <c:pt idx="1">
                  <c:v>45142373</c:v>
                </c:pt>
                <c:pt idx="2">
                  <c:v>146733217</c:v>
                </c:pt>
                <c:pt idx="3">
                  <c:v>105932176</c:v>
                </c:pt>
                <c:pt idx="4">
                  <c:v>83927455</c:v>
                </c:pt>
                <c:pt idx="5">
                  <c:v>84532957</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Dana_Desa!$A$5:$A$11</c:f>
              <c:strCache>
                <c:ptCount val="6"/>
                <c:pt idx="0">
                  <c:v>Kota Makassar</c:v>
                </c:pt>
                <c:pt idx="1">
                  <c:v>Bantaeng</c:v>
                </c:pt>
                <c:pt idx="2">
                  <c:v>Gowa</c:v>
                </c:pt>
                <c:pt idx="3">
                  <c:v>Jeneponto</c:v>
                </c:pt>
                <c:pt idx="4">
                  <c:v>Takalar</c:v>
                </c:pt>
                <c:pt idx="5">
                  <c:v>Kep. Selayar</c:v>
                </c:pt>
              </c:strCache>
            </c:strRef>
          </c:cat>
          <c:val>
            <c:numRef>
              <c:f>Dana_Desa!$C$5:$C$11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Dana_Desa!$A$5:$A$11</c:f>
              <c:strCache>
                <c:ptCount val="6"/>
                <c:pt idx="0">
                  <c:v>Kota Makassar</c:v>
                </c:pt>
                <c:pt idx="1">
                  <c:v>Bantaeng</c:v>
                </c:pt>
                <c:pt idx="2">
                  <c:v>Gowa</c:v>
                </c:pt>
                <c:pt idx="3">
                  <c:v>Jeneponto</c:v>
                </c:pt>
                <c:pt idx="4">
                  <c:v>Takalar</c:v>
                </c:pt>
                <c:pt idx="5">
                  <c:v>Kep. Selayar</c:v>
                </c:pt>
              </c:strCache>
            </c:strRef>
          </c:cat>
          <c:val>
            <c:numRef>
              <c:f>Dana_Desa!$D$5:$D$11</c:f>
              <c:numCache>
                <c:formatCode>_(* #,##0_);_(* \(#,##0\);_(* "-"??_);_(@_)</c:formatCode>
                <c:ptCount val="6"/>
              </c:numCache>
            </c:numRef>
          </c:val>
          <c:extLst>
            <c:ext xmlns:c16="http://schemas.microsoft.com/office/drawing/2014/chart" uri="{C3380CC4-5D6E-409C-BE32-E72D297353CC}">
              <c16:uniqueId val="{00000000-961A-4726-B2F8-050ED71002C5}"/>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79487560690176173"/>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DBH!$A$5:$A$11</c:f>
              <c:strCache>
                <c:ptCount val="6"/>
                <c:pt idx="0">
                  <c:v>Kota Makassar</c:v>
                </c:pt>
                <c:pt idx="1">
                  <c:v>Bantaeng</c:v>
                </c:pt>
                <c:pt idx="2">
                  <c:v>Gowa</c:v>
                </c:pt>
                <c:pt idx="3">
                  <c:v>Jeneponto</c:v>
                </c:pt>
                <c:pt idx="4">
                  <c:v>Takalar</c:v>
                </c:pt>
                <c:pt idx="5">
                  <c:v>Kep. Selayar</c:v>
                </c:pt>
              </c:strCache>
            </c:strRef>
          </c:cat>
          <c:val>
            <c:numRef>
              <c:f>DBH!$B$5:$B$11</c:f>
              <c:numCache>
                <c:formatCode>_(* #,##0_);_(* \(#,##0\);_(* "-"??_);_(@_)</c:formatCode>
                <c:ptCount val="6"/>
                <c:pt idx="0">
                  <c:v>97424459</c:v>
                </c:pt>
                <c:pt idx="1">
                  <c:v>5209526</c:v>
                </c:pt>
                <c:pt idx="2">
                  <c:v>8091469</c:v>
                </c:pt>
                <c:pt idx="3">
                  <c:v>6555453</c:v>
                </c:pt>
                <c:pt idx="4">
                  <c:v>6618458</c:v>
                </c:pt>
                <c:pt idx="5">
                  <c:v>5257763</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DBH!$A$5:$A$11</c:f>
              <c:strCache>
                <c:ptCount val="6"/>
                <c:pt idx="0">
                  <c:v>Kota Makassar</c:v>
                </c:pt>
                <c:pt idx="1">
                  <c:v>Bantaeng</c:v>
                </c:pt>
                <c:pt idx="2">
                  <c:v>Gowa</c:v>
                </c:pt>
                <c:pt idx="3">
                  <c:v>Jeneponto</c:v>
                </c:pt>
                <c:pt idx="4">
                  <c:v>Takalar</c:v>
                </c:pt>
                <c:pt idx="5">
                  <c:v>Kep. Selayar</c:v>
                </c:pt>
              </c:strCache>
            </c:strRef>
          </c:cat>
          <c:val>
            <c:numRef>
              <c:f>DBH!$C$5:$C$11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DBH!$A$5:$A$11</c:f>
              <c:strCache>
                <c:ptCount val="6"/>
                <c:pt idx="0">
                  <c:v>Kota Makassar</c:v>
                </c:pt>
                <c:pt idx="1">
                  <c:v>Bantaeng</c:v>
                </c:pt>
                <c:pt idx="2">
                  <c:v>Gowa</c:v>
                </c:pt>
                <c:pt idx="3">
                  <c:v>Jeneponto</c:v>
                </c:pt>
                <c:pt idx="4">
                  <c:v>Takalar</c:v>
                </c:pt>
                <c:pt idx="5">
                  <c:v>Kep. Selayar</c:v>
                </c:pt>
              </c:strCache>
            </c:strRef>
          </c:cat>
          <c:val>
            <c:numRef>
              <c:f>DBH!$D$5:$D$11</c:f>
              <c:numCache>
                <c:formatCode>_(* #,##0_);_(* \(#,##0\);_(* "-"??_);_(@_)</c:formatCode>
                <c:ptCount val="6"/>
              </c:numCache>
            </c:numRef>
          </c:val>
          <c:extLst>
            <c:ext xmlns:c16="http://schemas.microsoft.com/office/drawing/2014/chart" uri="{C3380CC4-5D6E-409C-BE32-E72D297353CC}">
              <c16:uniqueId val="{00000000-0094-4ED8-8267-A8A830CCC626}"/>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79604406784279824"/>
          <c:y val="0"/>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Sulsel 31 Agustus 2022 (update DBH CHT 2021).xlsx]DBH!PivotTable7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DBH!$F$5:$F$11</c:f>
              <c:strCache>
                <c:ptCount val="6"/>
                <c:pt idx="0">
                  <c:v>Kota Makassar</c:v>
                </c:pt>
                <c:pt idx="1">
                  <c:v>Bantaeng</c:v>
                </c:pt>
                <c:pt idx="2">
                  <c:v>Gowa</c:v>
                </c:pt>
                <c:pt idx="3">
                  <c:v>Jeneponto</c:v>
                </c:pt>
                <c:pt idx="4">
                  <c:v>Takalar</c:v>
                </c:pt>
                <c:pt idx="5">
                  <c:v>Kep. Selayar</c:v>
                </c:pt>
              </c:strCache>
            </c:strRef>
          </c:cat>
          <c:val>
            <c:numRef>
              <c:f>DBH!$G$5:$G$11</c:f>
              <c:numCache>
                <c:formatCode>_(* #,##0_);_(* \(#,##0\);_(* "-"??_);_(@_)</c:formatCode>
                <c:ptCount val="6"/>
                <c:pt idx="0">
                  <c:v>5690248</c:v>
                </c:pt>
                <c:pt idx="1">
                  <c:v>3735128</c:v>
                </c:pt>
                <c:pt idx="2">
                  <c:v>5181080</c:v>
                </c:pt>
                <c:pt idx="3">
                  <c:v>4248672</c:v>
                </c:pt>
                <c:pt idx="4">
                  <c:v>4640812</c:v>
                </c:pt>
                <c:pt idx="5">
                  <c:v>4279051</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DBH!$F$5:$F$11</c:f>
              <c:strCache>
                <c:ptCount val="6"/>
                <c:pt idx="0">
                  <c:v>Kota Makassar</c:v>
                </c:pt>
                <c:pt idx="1">
                  <c:v>Bantaeng</c:v>
                </c:pt>
                <c:pt idx="2">
                  <c:v>Gowa</c:v>
                </c:pt>
                <c:pt idx="3">
                  <c:v>Jeneponto</c:v>
                </c:pt>
                <c:pt idx="4">
                  <c:v>Takalar</c:v>
                </c:pt>
                <c:pt idx="5">
                  <c:v>Kep. Selayar</c:v>
                </c:pt>
              </c:strCache>
            </c:strRef>
          </c:cat>
          <c:val>
            <c:numRef>
              <c:f>DBH!$H$5:$H$11</c:f>
              <c:numCache>
                <c:formatCode>_(* #,##0_);_(* \(#,##0\);_(*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DBH!$F$5:$F$11</c:f>
              <c:strCache>
                <c:ptCount val="6"/>
                <c:pt idx="0">
                  <c:v>Kota Makassar</c:v>
                </c:pt>
                <c:pt idx="1">
                  <c:v>Bantaeng</c:v>
                </c:pt>
                <c:pt idx="2">
                  <c:v>Gowa</c:v>
                </c:pt>
                <c:pt idx="3">
                  <c:v>Jeneponto</c:v>
                </c:pt>
                <c:pt idx="4">
                  <c:v>Takalar</c:v>
                </c:pt>
                <c:pt idx="5">
                  <c:v>Kep. Selayar</c:v>
                </c:pt>
              </c:strCache>
            </c:strRef>
          </c:cat>
          <c:val>
            <c:numRef>
              <c:f>DBH!$I$5:$I$11</c:f>
              <c:numCache>
                <c:formatCode>_(* #,##0_);_(* \(#,##0\);_(* "-"??_);_(@_)</c:formatCode>
                <c:ptCount val="6"/>
              </c:numCache>
            </c:numRef>
          </c:val>
          <c:extLst>
            <c:ext xmlns:c16="http://schemas.microsoft.com/office/drawing/2014/chart" uri="{C3380CC4-5D6E-409C-BE32-E72D297353CC}">
              <c16:uniqueId val="{00000000-72D5-486C-BCC1-4A6BC9B6EDD8}"/>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9609448213320577"/>
          <c:y val="1.1905074365704284E-3"/>
          <c:w val="0.2019354242899987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15</xdr:row>
      <xdr:rowOff>142876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12319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441325</xdr:colOff>
      <xdr:row>189</xdr:row>
      <xdr:rowOff>171449</xdr:rowOff>
    </xdr:from>
    <xdr:to>
      <xdr:col>26</xdr:col>
      <xdr:colOff>410845</xdr:colOff>
      <xdr:row>213</xdr:row>
      <xdr:rowOff>171449</xdr:rowOff>
    </xdr:to>
    <xdr:sp macro="" textlink="">
      <xdr:nvSpPr>
        <xdr:cNvPr id="30" name="TextBox 29">
          <a:extLst>
            <a:ext uri="{FF2B5EF4-FFF2-40B4-BE49-F238E27FC236}">
              <a16:creationId xmlns:a16="http://schemas.microsoft.com/office/drawing/2014/main" id="{9B497187-E0C5-4FF2-B725-591A982D4DE3}"/>
            </a:ext>
          </a:extLst>
        </xdr:cNvPr>
        <xdr:cNvSpPr txBox="1"/>
      </xdr:nvSpPr>
      <xdr:spPr>
        <a:xfrm>
          <a:off x="9585325" y="36175949"/>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editAs="oneCell">
    <xdr:from>
      <xdr:col>0</xdr:col>
      <xdr:colOff>63500</xdr:colOff>
      <xdr:row>16</xdr:row>
      <xdr:rowOff>147411</xdr:rowOff>
    </xdr:from>
    <xdr:to>
      <xdr:col>3</xdr:col>
      <xdr:colOff>533400</xdr:colOff>
      <xdr:row>37</xdr:row>
      <xdr:rowOff>78831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63500" y="31954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 iskandar" refreshedDate="44776.458290625" createdVersion="6" refreshedVersion="8" minRefreshableVersion="3" recordCount="576" xr:uid="{04B3B976-92E0-4976-9A6A-8CEFAF46688B}">
  <cacheSource type="worksheet">
    <worksheetSource name="Sulawesi_Selatan"/>
  </cacheSource>
  <cacheFields count="33">
    <cacheField name="Tahun" numFmtId="0">
      <sharedItems containsSemiMixedTypes="0" containsString="0" containsNumber="1" containsInteger="1" minValue="2020" maxValue="2022" count="3">
        <n v="2020"/>
        <n v="2021"/>
        <n v="2022"/>
      </sharedItems>
    </cacheField>
    <cacheField name="Daerah Pemilihan" numFmtId="164">
      <sharedItems count="14">
        <s v="Sulawesi Selatan I"/>
        <s v="Sulawesi Selatan II"/>
        <s v="Sulawesi Selatan III"/>
        <s v="Jatim IV" u="1"/>
        <s v="Jatim VI" u="1"/>
        <s v="Jatim XI" u="1"/>
        <s v="Jatim II" u="1"/>
        <s v="Jatim IX" u="1"/>
        <s v="Jatim V" u="1"/>
        <s v="Jatim VII" u="1"/>
        <s v="Jatim X" u="1"/>
        <s v="Jatim VIII" u="1"/>
        <s v="Jatim I" u="1"/>
        <s v="Jatim III" u="1"/>
      </sharedItems>
    </cacheField>
    <cacheField name="Nama Daerah" numFmtId="164">
      <sharedItems count="85">
        <s v="Bantaeng"/>
        <s v="Barru"/>
        <s v="Bone"/>
        <s v="Bulukumba"/>
        <s v="Enrekang"/>
        <s v="Gowa"/>
        <s v="Jeneponto"/>
        <s v="Luwu"/>
        <s v="Luwu Utara"/>
        <s v="Maros"/>
        <s v="Pangkajene Kep."/>
        <s v="Kota Palopo"/>
        <s v="Luwu Timur"/>
        <s v="Pinrang"/>
        <s v="Sinjai"/>
        <s v="Kep. Selayar"/>
        <s v="Sidenreng Rappang"/>
        <s v="Soppeng"/>
        <s v="Takalar"/>
        <s v="Tana Toraja"/>
        <s v="Wajo"/>
        <s v="Kota Pare-Pare"/>
        <s v="Kota Makassar"/>
        <s v="Toraja Utara"/>
        <s v="Kepulauan Selayar" u="1"/>
        <s v="Kab. Tana Toraja" u="1"/>
        <s v="Kab. Pamekasan" u="1"/>
        <s v="Kota Probolinggo" u="1"/>
        <s v="Kab. Jember" u="1"/>
        <s v="Kab. Takalar" u="1"/>
        <s v="Kab. Nganjuk" u="1"/>
        <s v="Kab. Sampang" u="1"/>
        <s v="Kota Pasuruan" u="1"/>
        <s v="Kab. Pangkajene Kepulauan" u="1"/>
        <s v="Kab. Malang" u="1"/>
        <s v="Kab. Lumajang" u="1"/>
        <s v="Kab. Magetan" u="1"/>
        <s v="Kab. Tulungagung" u="1"/>
        <s v="Kab. Jeneponto" u="1"/>
        <s v="Kab. Gowa" u="1"/>
        <s v="Kab. Madiun" u="1"/>
        <s v="Kab. Ngawi" u="1"/>
        <s v="Kab. Bondowoso" u="1"/>
        <s v="Kab. Jombang" u="1"/>
        <s v="Kab. Lamongan" u="1"/>
        <s v="Kab. Enrekang" u="1"/>
        <s v="Kab. Blitar" u="1"/>
        <s v="Pangkajene Kepulauan" u="1"/>
        <s v="Kab. Situbondo" u="1"/>
        <s v="Kab. Bojonegoro" u="1"/>
        <s v="Kab. Sidoarjo" u="1"/>
        <s v="Kab. Tuban" u="1"/>
        <s v="Kab. Sidenreng Rappang" u="1"/>
        <s v="Kab. Mojokerto" u="1"/>
        <s v="Kab. Ponorogo" u="1"/>
        <s v="Kab. Luwu" u="1"/>
        <s v="Kab. Banyuwangi" u="1"/>
        <s v="Kota Batu" u="1"/>
        <s v="Kab. Pinrang" u="1"/>
        <s v="Kota Malang" u="1"/>
        <s v="Kab. Maros" u="1"/>
        <s v="Kab. Bantaeng" u="1"/>
        <s v="Kab. Toraja Utara" u="1"/>
        <s v="Kota Madiun" u="1"/>
        <s v="Kab. Barru" u="1"/>
        <s v="Kab. Gresik" u="1"/>
        <s v="Kota Blitar" u="1"/>
        <s v="Kab. Wajo" u="1"/>
        <s v="Kab. Luwu Utara" u="1"/>
        <s v="Kab. Bone" u="1"/>
        <s v="Kab. Kediri" u="1"/>
        <s v="Kab. Kepulauan Selayar" u="1"/>
        <s v="Kota Surabaya" u="1"/>
        <s v="Kota Mojokerto" u="1"/>
        <s v="Kab. Luwu Timur" u="1"/>
        <s v="Kab. Sumenep" u="1"/>
        <s v="Kab. Bulukumba" u="1"/>
        <s v="Kab. Bangkalan" u="1"/>
        <s v="Kab. Probolinggo" u="1"/>
        <s v="Kota Kediri" u="1"/>
        <s v="Kab. Sinjai" u="1"/>
        <s v="Kab. Pacitan" u="1"/>
        <s v="Kab. Pasuruan" u="1"/>
        <s v="Kab. Soppeng" u="1"/>
        <s v="Kab. Trenggalek" u="1"/>
      </sharedItems>
    </cacheField>
    <cacheField name="Bidang" numFmtId="164">
      <sharedItems containsBlank="1" count="13">
        <s v="Umum"/>
        <s v="Pendidikan"/>
        <s v="Kesehatan"/>
        <s v="Sosial"/>
        <s v="Infrastruktur"/>
        <s v="Pertanian"/>
        <s v="Ekonomi"/>
        <s v="Kelautan dan Perikanan"/>
        <s v="Pariwisata"/>
        <s v="Lingkungan Hidup dan Kehutanan"/>
        <s v="Kebudayaan"/>
        <s v="Kemiskinan"/>
        <m/>
      </sharedItems>
    </cacheField>
    <cacheField name="DAK Fisik Reguler" numFmtId="164">
      <sharedItems containsString="0" containsBlank="1" containsNumber="1" containsInteger="1" minValue="0" maxValue="89869082"/>
    </cacheField>
    <cacheField name="DAK Fisik Penugasan" numFmtId="164">
      <sharedItems containsString="0" containsBlank="1" containsNumber="1" containsInteger="1" minValue="0" maxValue="52578328"/>
    </cacheField>
    <cacheField name="DAK Fisik Afirmasi" numFmtId="164">
      <sharedItems containsString="0" containsBlank="1" containsNumber="1" containsInteger="1" minValue="0" maxValue="15445838"/>
    </cacheField>
    <cacheField name="DAK Non Fisik" numFmtId="164">
      <sharedItems containsString="0" containsBlank="1" containsNumber="1" containsInteger="1" minValue="0" maxValue="235594757"/>
    </cacheField>
    <cacheField name="DAU" numFmtId="164">
      <sharedItems containsString="0" containsBlank="1" containsNumber="1" containsInteger="1" minValue="0" maxValue="1286419315"/>
    </cacheField>
    <cacheField name="DID" numFmtId="164">
      <sharedItems containsString="0" containsBlank="1" containsNumber="1" containsInteger="1" minValue="0" maxValue="58990062"/>
    </cacheField>
    <cacheField name="Dana Desa" numFmtId="164">
      <sharedItems containsString="0" containsBlank="1" containsNumber="1" containsInteger="1" minValue="0" maxValue="333787856"/>
    </cacheField>
    <cacheField name="DBH PPh" numFmtId="164">
      <sharedItems containsString="0" containsBlank="1" containsNumber="1" containsInteger="1" minValue="0" maxValue="97424459"/>
    </cacheField>
    <cacheField name="DBH PBB" numFmtId="164">
      <sharedItems containsString="0" containsBlank="1" containsNumber="1" containsInteger="1" minValue="0" maxValue="21767746"/>
    </cacheField>
    <cacheField name="DBH SDA Migas" numFmtId="164">
      <sharedItems containsString="0" containsBlank="1" containsNumber="1" containsInteger="1" minValue="0" maxValue="6727307"/>
    </cacheField>
    <cacheField name="DBH SDA Minerba" numFmtId="0">
      <sharedItems containsString="0" containsBlank="1" containsNumber="1" containsInteger="1" minValue="0" maxValue="62350667"/>
    </cacheField>
    <cacheField name="DBH SDA Kehutanan" numFmtId="0">
      <sharedItems containsString="0" containsBlank="1" containsNumber="1" containsInteger="1" minValue="0" maxValue="233423"/>
    </cacheField>
    <cacheField name="DBH SDA Perikanan" numFmtId="0">
      <sharedItems containsString="0" containsBlank="1" containsNumber="1" containsInteger="1" minValue="0" maxValue="1418361"/>
    </cacheField>
    <cacheField name="DBH SDA Panas Bumi" numFmtId="164">
      <sharedItems containsString="0" containsBlank="1" containsNumber="1" containsInteger="1" minValue="0" maxValue="0"/>
    </cacheField>
    <cacheField name="IPM (%)" numFmtId="0">
      <sharedItems containsString="0" containsBlank="1" containsNumber="1" minValue="62.8" maxValue="82.25"/>
    </cacheField>
    <cacheField name="UHH (thn)" numFmtId="0">
      <sharedItems containsString="0" containsBlank="1" containsNumber="1" minValue="0" maxValue="74.06"/>
    </cacheField>
    <cacheField name="HLS (thn)" numFmtId="0">
      <sharedItems containsString="0" containsBlank="1" containsNumber="1" minValue="0" maxValue="15.57"/>
    </cacheField>
    <cacheField name="RLS (thn)" numFmtId="0">
      <sharedItems containsString="0" containsBlank="1" containsNumber="1" minValue="0" maxValue="11.21"/>
    </cacheField>
    <cacheField name="Pengeluaran per Kapita (Rp 000)" numFmtId="0">
      <sharedItems containsString="0" containsBlank="1" containsNumber="1" containsInteger="1" minValue="0" maxValue="16873"/>
    </cacheField>
    <cacheField name="TPT (%)" numFmtId="43">
      <sharedItems containsString="0" containsBlank="1" containsNumber="1" minValue="0" maxValue="15.92"/>
    </cacheField>
    <cacheField name="TPAK (%)" numFmtId="43">
      <sharedItems containsString="0" containsBlank="1" containsNumber="1" minValue="0" maxValue="80.569999999999993"/>
    </cacheField>
    <cacheField name="Jml. Pend. Miskin (juta jiwa)" numFmtId="43">
      <sharedItems containsNonDate="0" containsString="0" containsBlank="1"/>
    </cacheField>
    <cacheField name="% Pend. Miskin" numFmtId="43">
      <sharedItems containsString="0" containsBlank="1" containsNumber="1" minValue="4.54" maxValue="14.58"/>
    </cacheField>
    <cacheField name="APK PAUD" numFmtId="43">
      <sharedItems containsNonDate="0" containsString="0" containsBlank="1"/>
    </cacheField>
    <cacheField name="APK SD" numFmtId="43">
      <sharedItems containsNonDate="0" containsString="0" containsBlank="1"/>
    </cacheField>
    <cacheField name="APK SMP" numFmtId="43">
      <sharedItems containsNonDate="0" containsString="0" containsBlank="1"/>
    </cacheField>
    <cacheField name="APK SMA" numFmtId="43">
      <sharedItems containsNonDate="0" containsString="0" containsBlank="1"/>
    </cacheField>
    <cacheField name="DBH CHT" numFmtId="0">
      <sharedItems containsString="0" containsBlank="1" containsNumber="1" containsInteger="1" minValue="186602" maxValue="3644928"/>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6">
  <r>
    <x v="0"/>
    <x v="0"/>
    <x v="0"/>
    <x v="0"/>
    <n v="0"/>
    <n v="0"/>
    <n v="0"/>
    <n v="856968"/>
    <n v="478709520"/>
    <n v="34345463"/>
    <n v="45142373"/>
    <n v="5209526"/>
    <n v="3735128"/>
    <n v="292491"/>
    <n v="2635908"/>
    <n v="19676"/>
    <n v="1418361"/>
    <n v="0"/>
    <n v="68.73"/>
    <n v="0"/>
    <n v="0"/>
    <n v="0"/>
    <n v="0"/>
    <n v="0"/>
    <n v="0"/>
    <m/>
    <m/>
    <m/>
    <m/>
    <m/>
    <m/>
    <n v="292442"/>
  </r>
  <r>
    <x v="0"/>
    <x v="1"/>
    <x v="1"/>
    <x v="0"/>
    <n v="0"/>
    <n v="0"/>
    <n v="0"/>
    <n v="777544"/>
    <n v="493676854"/>
    <n v="20238103"/>
    <n v="52436179"/>
    <n v="5537350"/>
    <n v="3706677"/>
    <n v="292491"/>
    <n v="2649024"/>
    <n v="21205"/>
    <n v="1418361"/>
    <n v="0"/>
    <n v="71"/>
    <n v="0"/>
    <n v="0"/>
    <n v="0"/>
    <n v="0"/>
    <n v="0"/>
    <n v="0"/>
    <m/>
    <m/>
    <m/>
    <m/>
    <m/>
    <m/>
    <n v="209193"/>
  </r>
  <r>
    <x v="0"/>
    <x v="1"/>
    <x v="2"/>
    <x v="0"/>
    <n v="0"/>
    <n v="0"/>
    <n v="0"/>
    <n v="2826652"/>
    <n v="1015212018"/>
    <n v="41710557"/>
    <n v="333787856"/>
    <n v="10211645"/>
    <n v="6703182"/>
    <n v="292491"/>
    <n v="3420014"/>
    <n v="35571"/>
    <n v="1418361"/>
    <n v="0"/>
    <n v="66.06"/>
    <n v="0"/>
    <n v="0"/>
    <n v="0"/>
    <n v="0"/>
    <n v="0"/>
    <n v="0"/>
    <m/>
    <m/>
    <m/>
    <m/>
    <m/>
    <m/>
    <n v="786110"/>
  </r>
  <r>
    <x v="0"/>
    <x v="1"/>
    <x v="3"/>
    <x v="0"/>
    <n v="0"/>
    <n v="0"/>
    <n v="0"/>
    <n v="1598855"/>
    <n v="672997972"/>
    <n v="33530285"/>
    <n v="109559109"/>
    <n v="7763880"/>
    <n v="5202334"/>
    <n v="292491"/>
    <n v="2635908"/>
    <n v="18925"/>
    <n v="1418361"/>
    <n v="0"/>
    <n v="68.989999999999995"/>
    <n v="0"/>
    <n v="0"/>
    <n v="0"/>
    <n v="0"/>
    <n v="0"/>
    <n v="0"/>
    <m/>
    <m/>
    <m/>
    <m/>
    <m/>
    <m/>
    <n v="283242"/>
  </r>
  <r>
    <x v="0"/>
    <x v="2"/>
    <x v="4"/>
    <x v="0"/>
    <n v="0"/>
    <n v="0"/>
    <n v="0"/>
    <n v="961022"/>
    <n v="506950764"/>
    <n v="29359902"/>
    <n v="115950564"/>
    <n v="5557974"/>
    <n v="4137134"/>
    <n v="292491"/>
    <n v="2679246"/>
    <n v="22687"/>
    <n v="1418361"/>
    <n v="0"/>
    <n v="72.760000000000005"/>
    <n v="0"/>
    <n v="0"/>
    <n v="0"/>
    <n v="0"/>
    <n v="0"/>
    <n v="0"/>
    <m/>
    <m/>
    <m/>
    <m/>
    <m/>
    <m/>
    <n v="238475"/>
  </r>
  <r>
    <x v="0"/>
    <x v="0"/>
    <x v="5"/>
    <x v="0"/>
    <n v="0"/>
    <n v="0"/>
    <n v="0"/>
    <n v="2637504"/>
    <n v="811842983"/>
    <n v="30480042"/>
    <n v="146733217"/>
    <n v="8091469"/>
    <n v="5181080"/>
    <n v="292491"/>
    <n v="2635908"/>
    <n v="45425"/>
    <n v="1418361"/>
    <n v="0"/>
    <n v="70.14"/>
    <n v="0"/>
    <n v="0"/>
    <n v="0"/>
    <n v="0"/>
    <n v="0"/>
    <n v="0"/>
    <m/>
    <m/>
    <m/>
    <m/>
    <m/>
    <m/>
    <n v="186602"/>
  </r>
  <r>
    <x v="0"/>
    <x v="0"/>
    <x v="6"/>
    <x v="0"/>
    <n v="0"/>
    <n v="0"/>
    <n v="0"/>
    <n v="1878930"/>
    <n v="616181444"/>
    <n v="0"/>
    <n v="105932176"/>
    <n v="6555453"/>
    <n v="4248672"/>
    <n v="292491"/>
    <n v="2635908"/>
    <n v="19401"/>
    <n v="1418361"/>
    <n v="0"/>
    <n v="64.260000000000005"/>
    <n v="0"/>
    <n v="0"/>
    <n v="0"/>
    <n v="0"/>
    <n v="0"/>
    <n v="0"/>
    <m/>
    <m/>
    <m/>
    <m/>
    <m/>
    <m/>
    <n v="199153"/>
  </r>
  <r>
    <x v="0"/>
    <x v="2"/>
    <x v="7"/>
    <x v="0"/>
    <n v="0"/>
    <n v="0"/>
    <n v="0"/>
    <n v="1441628"/>
    <n v="659004993"/>
    <n v="27430797"/>
    <n v="193005440"/>
    <n v="6076574"/>
    <n v="4148612"/>
    <n v="292491"/>
    <n v="2901860"/>
    <n v="19838"/>
    <n v="1418361"/>
    <n v="0"/>
    <n v="70.510000000000005"/>
    <n v="0"/>
    <n v="0"/>
    <n v="0"/>
    <n v="0"/>
    <n v="0"/>
    <n v="0"/>
    <m/>
    <m/>
    <m/>
    <m/>
    <m/>
    <m/>
    <n v="206270"/>
  </r>
  <r>
    <x v="0"/>
    <x v="2"/>
    <x v="8"/>
    <x v="0"/>
    <n v="0"/>
    <n v="0"/>
    <n v="0"/>
    <n v="1370839"/>
    <n v="626246756"/>
    <n v="37719742"/>
    <n v="172962367"/>
    <n v="5880645"/>
    <n v="4815979"/>
    <n v="292491"/>
    <n v="3754201"/>
    <n v="20807"/>
    <n v="1418361"/>
    <n v="0"/>
    <n v="69.569999999999993"/>
    <n v="0"/>
    <n v="0"/>
    <n v="0"/>
    <n v="0"/>
    <n v="0"/>
    <n v="0"/>
    <m/>
    <m/>
    <m/>
    <m/>
    <m/>
    <m/>
    <n v="186602"/>
  </r>
  <r>
    <x v="0"/>
    <x v="1"/>
    <x v="9"/>
    <x v="0"/>
    <n v="0"/>
    <n v="0"/>
    <n v="0"/>
    <n v="1451012"/>
    <n v="675113981"/>
    <n v="30505656"/>
    <n v="87203723"/>
    <n v="10347002"/>
    <n v="5659099"/>
    <n v="292491"/>
    <n v="2647220"/>
    <n v="22310"/>
    <n v="1418361"/>
    <n v="0"/>
    <n v="69.86"/>
    <n v="0"/>
    <n v="0"/>
    <n v="0"/>
    <n v="0"/>
    <n v="0"/>
    <n v="0"/>
    <m/>
    <m/>
    <m/>
    <m/>
    <m/>
    <m/>
    <n v="189113"/>
  </r>
  <r>
    <x v="0"/>
    <x v="1"/>
    <x v="10"/>
    <x v="0"/>
    <n v="0"/>
    <n v="0"/>
    <n v="0"/>
    <n v="1342055"/>
    <n v="715539546"/>
    <n v="0"/>
    <n v="71528276"/>
    <n v="13434631"/>
    <n v="7565876"/>
    <n v="292491"/>
    <n v="2700792"/>
    <n v="20431"/>
    <n v="1418361"/>
    <n v="0"/>
    <n v="68.72"/>
    <n v="0"/>
    <n v="0"/>
    <n v="0"/>
    <n v="0"/>
    <n v="0"/>
    <n v="0"/>
    <m/>
    <m/>
    <m/>
    <m/>
    <m/>
    <m/>
    <n v="186602"/>
  </r>
  <r>
    <x v="0"/>
    <x v="2"/>
    <x v="11"/>
    <x v="0"/>
    <n v="0"/>
    <n v="0"/>
    <n v="0"/>
    <n v="800571"/>
    <n v="498865870"/>
    <n v="6983797"/>
    <n v="0"/>
    <n v="8161818"/>
    <n v="3358117"/>
    <n v="292491"/>
    <n v="2635908"/>
    <n v="18925"/>
    <n v="1418361"/>
    <n v="0"/>
    <n v="78.06"/>
    <n v="0"/>
    <n v="0"/>
    <n v="0"/>
    <n v="0"/>
    <n v="0"/>
    <n v="0"/>
    <m/>
    <m/>
    <m/>
    <m/>
    <m/>
    <m/>
    <n v="186602"/>
  </r>
  <r>
    <x v="0"/>
    <x v="2"/>
    <x v="12"/>
    <x v="0"/>
    <n v="0"/>
    <n v="0"/>
    <n v="0"/>
    <n v="1279252"/>
    <n v="512404165"/>
    <n v="0"/>
    <n v="115448707"/>
    <n v="16356334"/>
    <n v="15579732"/>
    <n v="292491"/>
    <n v="62350667"/>
    <n v="233423"/>
    <n v="1418361"/>
    <n v="0"/>
    <n v="73.22"/>
    <n v="0"/>
    <n v="0"/>
    <n v="0"/>
    <n v="0"/>
    <n v="0"/>
    <n v="0"/>
    <m/>
    <m/>
    <m/>
    <m/>
    <m/>
    <m/>
    <n v="186602"/>
  </r>
  <r>
    <x v="0"/>
    <x v="2"/>
    <x v="13"/>
    <x v="0"/>
    <n v="0"/>
    <n v="0"/>
    <n v="0"/>
    <n v="1507231"/>
    <n v="675600723"/>
    <n v="250000"/>
    <n v="68215483"/>
    <n v="6704708"/>
    <n v="4114179"/>
    <n v="292491"/>
    <n v="2635908"/>
    <n v="20182"/>
    <n v="1418361"/>
    <n v="0"/>
    <n v="71.260000000000005"/>
    <n v="0"/>
    <n v="0"/>
    <n v="0"/>
    <n v="0"/>
    <n v="0"/>
    <n v="0"/>
    <m/>
    <m/>
    <m/>
    <m/>
    <m/>
    <m/>
    <n v="186602"/>
  </r>
  <r>
    <x v="0"/>
    <x v="1"/>
    <x v="14"/>
    <x v="0"/>
    <n v="0"/>
    <n v="0"/>
    <n v="0"/>
    <n v="1051037"/>
    <n v="553586735"/>
    <n v="0"/>
    <n v="72163881"/>
    <n v="5821595"/>
    <n v="3746845"/>
    <n v="292491"/>
    <n v="2643352"/>
    <n v="20292"/>
    <n v="1418361"/>
    <n v="0"/>
    <n v="67.599999999999994"/>
    <n v="0"/>
    <n v="0"/>
    <n v="0"/>
    <n v="0"/>
    <n v="0"/>
    <n v="0"/>
    <m/>
    <m/>
    <m/>
    <m/>
    <m/>
    <m/>
    <n v="1333732"/>
  </r>
  <r>
    <x v="0"/>
    <x v="0"/>
    <x v="15"/>
    <x v="0"/>
    <n v="0"/>
    <n v="0"/>
    <n v="0"/>
    <n v="677545"/>
    <n v="568560531"/>
    <n v="16523889"/>
    <n v="84532957"/>
    <n v="5257763"/>
    <n v="4279051"/>
    <n v="292491"/>
    <n v="2651643"/>
    <n v="18925"/>
    <n v="1418361"/>
    <n v="0"/>
    <n v="67.38"/>
    <n v="0"/>
    <n v="0"/>
    <n v="0"/>
    <n v="0"/>
    <n v="0"/>
    <n v="0"/>
    <m/>
    <m/>
    <m/>
    <m/>
    <m/>
    <m/>
    <n v="186602"/>
  </r>
  <r>
    <x v="0"/>
    <x v="2"/>
    <x v="16"/>
    <x v="0"/>
    <n v="0"/>
    <n v="0"/>
    <n v="0"/>
    <n v="1228966"/>
    <n v="588705480"/>
    <n v="31409880"/>
    <n v="66571092"/>
    <n v="6510184"/>
    <n v="4223875"/>
    <n v="292491"/>
    <n v="3139986"/>
    <n v="20182"/>
    <n v="1418361"/>
    <n v="0"/>
    <n v="71.209999999999994"/>
    <n v="0"/>
    <n v="0"/>
    <n v="0"/>
    <n v="0"/>
    <n v="0"/>
    <n v="0"/>
    <m/>
    <m/>
    <m/>
    <m/>
    <m/>
    <m/>
    <n v="186602"/>
  </r>
  <r>
    <x v="0"/>
    <x v="1"/>
    <x v="17"/>
    <x v="0"/>
    <n v="0"/>
    <n v="0"/>
    <n v="0"/>
    <n v="962027"/>
    <n v="592427212"/>
    <n v="9877479"/>
    <n v="51485251"/>
    <n v="6235310"/>
    <n v="3820394"/>
    <n v="292491"/>
    <n v="2640620"/>
    <n v="44715"/>
    <n v="1418361"/>
    <n v="0"/>
    <n v="68.67"/>
    <n v="0"/>
    <n v="0"/>
    <n v="0"/>
    <n v="0"/>
    <n v="0"/>
    <n v="0"/>
    <m/>
    <m/>
    <m/>
    <m/>
    <m/>
    <m/>
    <n v="3644928"/>
  </r>
  <r>
    <x v="0"/>
    <x v="0"/>
    <x v="18"/>
    <x v="0"/>
    <n v="0"/>
    <n v="0"/>
    <n v="0"/>
    <n v="1121219"/>
    <n v="576931979"/>
    <n v="0"/>
    <n v="83927455"/>
    <n v="6618458"/>
    <n v="4640812"/>
    <n v="292491"/>
    <n v="2635908"/>
    <n v="18925"/>
    <n v="1418361"/>
    <n v="0"/>
    <n v="67.31"/>
    <n v="0"/>
    <n v="0"/>
    <n v="0"/>
    <n v="0"/>
    <n v="0"/>
    <n v="0"/>
    <m/>
    <m/>
    <m/>
    <m/>
    <m/>
    <m/>
    <n v="186602"/>
  </r>
  <r>
    <x v="0"/>
    <x v="2"/>
    <x v="19"/>
    <x v="0"/>
    <n v="0"/>
    <n v="0"/>
    <n v="0"/>
    <n v="1170023"/>
    <n v="549165995"/>
    <n v="0"/>
    <n v="124549994"/>
    <n v="6439444"/>
    <n v="3745557"/>
    <n v="292491"/>
    <n v="2635908"/>
    <n v="26348"/>
    <n v="1418361"/>
    <n v="0"/>
    <n v="68.75"/>
    <n v="0"/>
    <n v="0"/>
    <n v="0"/>
    <n v="0"/>
    <n v="0"/>
    <n v="0"/>
    <m/>
    <m/>
    <m/>
    <m/>
    <m/>
    <m/>
    <n v="186602"/>
  </r>
  <r>
    <x v="0"/>
    <x v="1"/>
    <x v="20"/>
    <x v="0"/>
    <n v="0"/>
    <n v="0"/>
    <n v="0"/>
    <n v="1499408"/>
    <n v="681631121"/>
    <n v="34784649"/>
    <n v="120444939"/>
    <n v="8145135"/>
    <n v="21767746"/>
    <n v="6727307"/>
    <n v="2671179"/>
    <n v="19429"/>
    <n v="1418361"/>
    <n v="0"/>
    <n v="69.150000000000006"/>
    <n v="0"/>
    <n v="0"/>
    <n v="0"/>
    <n v="0"/>
    <n v="0"/>
    <n v="0"/>
    <m/>
    <m/>
    <m/>
    <m/>
    <m/>
    <m/>
    <n v="205843"/>
  </r>
  <r>
    <x v="0"/>
    <x v="1"/>
    <x v="21"/>
    <x v="0"/>
    <n v="0"/>
    <n v="0"/>
    <n v="0"/>
    <n v="667515"/>
    <n v="439708311"/>
    <n v="0"/>
    <n v="0"/>
    <n v="8862407"/>
    <n v="3361020"/>
    <n v="292491"/>
    <n v="2635908"/>
    <n v="18925"/>
    <n v="1418361"/>
    <n v="0"/>
    <n v="77.86"/>
    <n v="0"/>
    <n v="0"/>
    <n v="0"/>
    <n v="0"/>
    <n v="0"/>
    <n v="0"/>
    <m/>
    <m/>
    <m/>
    <m/>
    <m/>
    <m/>
    <n v="186602"/>
  </r>
  <r>
    <x v="0"/>
    <x v="0"/>
    <x v="22"/>
    <x v="0"/>
    <n v="0"/>
    <n v="0"/>
    <n v="0"/>
    <n v="4866776"/>
    <n v="1286419315"/>
    <n v="58990062"/>
    <n v="0"/>
    <n v="97424459"/>
    <n v="5690248"/>
    <n v="292491"/>
    <n v="2635908"/>
    <n v="48744"/>
    <n v="1418361"/>
    <n v="0"/>
    <n v="82.25"/>
    <n v="0"/>
    <n v="0"/>
    <n v="0"/>
    <n v="0"/>
    <n v="0"/>
    <n v="0"/>
    <m/>
    <m/>
    <m/>
    <m/>
    <m/>
    <m/>
    <n v="186602"/>
  </r>
  <r>
    <x v="0"/>
    <x v="2"/>
    <x v="23"/>
    <x v="0"/>
    <n v="0"/>
    <n v="0"/>
    <n v="0"/>
    <n v="1056915"/>
    <n v="509432943"/>
    <n v="10639878"/>
    <n v="136239743"/>
    <n v="5189334"/>
    <n v="3669981"/>
    <n v="292491"/>
    <n v="2635908"/>
    <n v="20025"/>
    <n v="1418361"/>
    <n v="0"/>
    <n v="69.33"/>
    <n v="0"/>
    <n v="0"/>
    <n v="0"/>
    <n v="0"/>
    <n v="0"/>
    <n v="0"/>
    <m/>
    <m/>
    <m/>
    <m/>
    <m/>
    <m/>
    <n v="186602"/>
  </r>
  <r>
    <x v="0"/>
    <x v="0"/>
    <x v="0"/>
    <x v="1"/>
    <n v="22966597"/>
    <n v="0"/>
    <n v="0"/>
    <n v="68679014"/>
    <m/>
    <m/>
    <m/>
    <m/>
    <m/>
    <m/>
    <m/>
    <m/>
    <m/>
    <m/>
    <m/>
    <n v="0"/>
    <n v="12.04"/>
    <n v="6.72"/>
    <n v="0"/>
    <n v="0"/>
    <n v="0"/>
    <m/>
    <m/>
    <m/>
    <m/>
    <m/>
    <m/>
    <m/>
  </r>
  <r>
    <x v="0"/>
    <x v="1"/>
    <x v="1"/>
    <x v="1"/>
    <n v="5011683"/>
    <n v="0"/>
    <n v="0"/>
    <n v="80900057"/>
    <m/>
    <m/>
    <m/>
    <m/>
    <m/>
    <m/>
    <m/>
    <m/>
    <m/>
    <m/>
    <m/>
    <n v="0"/>
    <n v="13.58"/>
    <n v="8.23"/>
    <n v="0"/>
    <n v="0"/>
    <n v="0"/>
    <m/>
    <m/>
    <m/>
    <m/>
    <m/>
    <m/>
    <m/>
  </r>
  <r>
    <x v="0"/>
    <x v="1"/>
    <x v="2"/>
    <x v="1"/>
    <n v="43077387"/>
    <n v="0"/>
    <n v="0"/>
    <n v="224227924"/>
    <m/>
    <m/>
    <m/>
    <m/>
    <m/>
    <m/>
    <m/>
    <m/>
    <m/>
    <m/>
    <m/>
    <n v="0"/>
    <n v="12.88"/>
    <n v="7.15"/>
    <n v="0"/>
    <n v="0"/>
    <n v="0"/>
    <m/>
    <m/>
    <m/>
    <m/>
    <m/>
    <m/>
    <m/>
  </r>
  <r>
    <x v="0"/>
    <x v="1"/>
    <x v="3"/>
    <x v="1"/>
    <n v="41579424"/>
    <n v="0"/>
    <n v="0"/>
    <n v="127162175"/>
    <m/>
    <m/>
    <m/>
    <m/>
    <m/>
    <m/>
    <m/>
    <m/>
    <m/>
    <m/>
    <m/>
    <n v="0"/>
    <n v="13.17"/>
    <n v="7.67"/>
    <n v="0"/>
    <n v="0"/>
    <n v="0"/>
    <m/>
    <m/>
    <m/>
    <m/>
    <m/>
    <m/>
    <m/>
  </r>
  <r>
    <x v="0"/>
    <x v="2"/>
    <x v="4"/>
    <x v="1"/>
    <n v="35711641"/>
    <n v="0"/>
    <n v="0"/>
    <n v="83227196"/>
    <m/>
    <m/>
    <m/>
    <m/>
    <m/>
    <m/>
    <m/>
    <m/>
    <m/>
    <m/>
    <m/>
    <n v="0"/>
    <n v="13.7"/>
    <n v="8.9"/>
    <n v="0"/>
    <n v="0"/>
    <n v="0"/>
    <m/>
    <m/>
    <m/>
    <m/>
    <m/>
    <m/>
    <m/>
  </r>
  <r>
    <x v="0"/>
    <x v="0"/>
    <x v="5"/>
    <x v="1"/>
    <n v="51960976"/>
    <n v="0"/>
    <n v="0"/>
    <n v="153292347"/>
    <m/>
    <m/>
    <m/>
    <m/>
    <m/>
    <m/>
    <m/>
    <m/>
    <m/>
    <m/>
    <m/>
    <n v="0"/>
    <n v="13.64"/>
    <n v="8.19"/>
    <n v="0"/>
    <n v="0"/>
    <n v="0"/>
    <m/>
    <m/>
    <m/>
    <m/>
    <m/>
    <m/>
    <m/>
  </r>
  <r>
    <x v="0"/>
    <x v="0"/>
    <x v="6"/>
    <x v="1"/>
    <n v="41583464"/>
    <n v="0"/>
    <n v="2249111"/>
    <n v="92293708"/>
    <m/>
    <m/>
    <m/>
    <m/>
    <m/>
    <m/>
    <m/>
    <m/>
    <m/>
    <m/>
    <m/>
    <n v="0"/>
    <n v="11.98"/>
    <n v="6.59"/>
    <n v="0"/>
    <n v="0"/>
    <n v="0"/>
    <m/>
    <m/>
    <m/>
    <m/>
    <m/>
    <m/>
    <m/>
  </r>
  <r>
    <x v="0"/>
    <x v="2"/>
    <x v="7"/>
    <x v="1"/>
    <n v="50780222"/>
    <n v="0"/>
    <n v="0"/>
    <n v="96939142"/>
    <m/>
    <m/>
    <m/>
    <m/>
    <m/>
    <m/>
    <m/>
    <m/>
    <m/>
    <m/>
    <m/>
    <n v="0"/>
    <n v="13.33"/>
    <n v="8.24"/>
    <n v="0"/>
    <n v="0"/>
    <n v="0"/>
    <m/>
    <m/>
    <m/>
    <m/>
    <m/>
    <m/>
    <m/>
  </r>
  <r>
    <x v="0"/>
    <x v="2"/>
    <x v="8"/>
    <x v="1"/>
    <n v="29247144"/>
    <n v="0"/>
    <n v="743440"/>
    <n v="77318213"/>
    <m/>
    <m/>
    <m/>
    <m/>
    <m/>
    <m/>
    <m/>
    <m/>
    <m/>
    <m/>
    <m/>
    <n v="0"/>
    <n v="12.43"/>
    <n v="7.79"/>
    <n v="0"/>
    <n v="0"/>
    <n v="0"/>
    <m/>
    <m/>
    <m/>
    <m/>
    <m/>
    <m/>
    <m/>
  </r>
  <r>
    <x v="0"/>
    <x v="1"/>
    <x v="9"/>
    <x v="1"/>
    <n v="17313737"/>
    <n v="0"/>
    <n v="0"/>
    <n v="97639795"/>
    <m/>
    <m/>
    <m/>
    <m/>
    <m/>
    <m/>
    <m/>
    <m/>
    <m/>
    <m/>
    <m/>
    <n v="0"/>
    <n v="13.04"/>
    <n v="7.73"/>
    <n v="0"/>
    <n v="0"/>
    <n v="0"/>
    <m/>
    <m/>
    <m/>
    <m/>
    <m/>
    <m/>
    <m/>
  </r>
  <r>
    <x v="0"/>
    <x v="1"/>
    <x v="10"/>
    <x v="1"/>
    <n v="19258611"/>
    <n v="0"/>
    <n v="0"/>
    <n v="103652059"/>
    <m/>
    <m/>
    <m/>
    <m/>
    <m/>
    <m/>
    <m/>
    <m/>
    <m/>
    <m/>
    <m/>
    <n v="0"/>
    <n v="12.76"/>
    <n v="7.66"/>
    <n v="0"/>
    <n v="0"/>
    <n v="0"/>
    <m/>
    <m/>
    <m/>
    <m/>
    <m/>
    <m/>
    <m/>
  </r>
  <r>
    <x v="0"/>
    <x v="2"/>
    <x v="11"/>
    <x v="1"/>
    <n v="8670439"/>
    <n v="0"/>
    <n v="0"/>
    <n v="51331100"/>
    <m/>
    <m/>
    <m/>
    <m/>
    <m/>
    <m/>
    <m/>
    <m/>
    <m/>
    <m/>
    <m/>
    <n v="0"/>
    <n v="15.08"/>
    <n v="10.76"/>
    <n v="0"/>
    <n v="0"/>
    <n v="0"/>
    <m/>
    <m/>
    <m/>
    <m/>
    <m/>
    <m/>
    <m/>
  </r>
  <r>
    <x v="0"/>
    <x v="2"/>
    <x v="12"/>
    <x v="1"/>
    <n v="26814015"/>
    <n v="0"/>
    <n v="1000000"/>
    <n v="54414775"/>
    <m/>
    <m/>
    <m/>
    <m/>
    <m/>
    <m/>
    <m/>
    <m/>
    <m/>
    <m/>
    <m/>
    <n v="0"/>
    <n v="12.83"/>
    <n v="8.8000000000000007"/>
    <n v="0"/>
    <n v="0"/>
    <n v="0"/>
    <m/>
    <m/>
    <m/>
    <m/>
    <m/>
    <m/>
    <m/>
  </r>
  <r>
    <x v="0"/>
    <x v="2"/>
    <x v="13"/>
    <x v="1"/>
    <n v="21782535"/>
    <n v="0"/>
    <n v="0"/>
    <n v="110241217"/>
    <m/>
    <m/>
    <m/>
    <m/>
    <m/>
    <m/>
    <m/>
    <m/>
    <m/>
    <m/>
    <m/>
    <n v="0"/>
    <n v="13.23"/>
    <n v="7.86"/>
    <n v="0"/>
    <n v="0"/>
    <n v="0"/>
    <m/>
    <m/>
    <m/>
    <m/>
    <m/>
    <m/>
    <m/>
  </r>
  <r>
    <x v="0"/>
    <x v="1"/>
    <x v="14"/>
    <x v="1"/>
    <n v="19757777"/>
    <n v="0"/>
    <n v="0"/>
    <n v="92125286"/>
    <m/>
    <m/>
    <m/>
    <m/>
    <m/>
    <m/>
    <m/>
    <m/>
    <m/>
    <m/>
    <m/>
    <n v="0"/>
    <n v="13.05"/>
    <n v="7.75"/>
    <n v="0"/>
    <n v="0"/>
    <n v="0"/>
    <m/>
    <m/>
    <m/>
    <m/>
    <m/>
    <m/>
    <m/>
  </r>
  <r>
    <x v="0"/>
    <x v="0"/>
    <x v="15"/>
    <x v="1"/>
    <n v="30418210"/>
    <n v="0"/>
    <n v="0"/>
    <n v="53900380"/>
    <m/>
    <m/>
    <m/>
    <m/>
    <m/>
    <m/>
    <m/>
    <m/>
    <m/>
    <m/>
    <m/>
    <n v="0"/>
    <n v="12.65"/>
    <n v="7.88"/>
    <n v="0"/>
    <n v="0"/>
    <n v="0"/>
    <m/>
    <m/>
    <m/>
    <m/>
    <m/>
    <m/>
    <m/>
  </r>
  <r>
    <x v="0"/>
    <x v="2"/>
    <x v="16"/>
    <x v="1"/>
    <n v="37259172"/>
    <n v="0"/>
    <n v="0"/>
    <n v="96160113"/>
    <m/>
    <m/>
    <m/>
    <m/>
    <m/>
    <m/>
    <m/>
    <m/>
    <m/>
    <m/>
    <m/>
    <n v="0"/>
    <n v="12.94"/>
    <n v="7.84"/>
    <n v="0"/>
    <n v="0"/>
    <n v="0"/>
    <m/>
    <m/>
    <m/>
    <m/>
    <m/>
    <m/>
    <m/>
  </r>
  <r>
    <x v="0"/>
    <x v="1"/>
    <x v="17"/>
    <x v="1"/>
    <n v="53655691"/>
    <n v="0"/>
    <n v="0"/>
    <n v="99392977"/>
    <m/>
    <m/>
    <m/>
    <m/>
    <m/>
    <m/>
    <m/>
    <m/>
    <m/>
    <m/>
    <m/>
    <n v="0"/>
    <n v="12.9"/>
    <n v="7.81"/>
    <n v="0"/>
    <n v="0"/>
    <n v="0"/>
    <m/>
    <m/>
    <m/>
    <m/>
    <m/>
    <m/>
    <m/>
  </r>
  <r>
    <x v="0"/>
    <x v="0"/>
    <x v="18"/>
    <x v="1"/>
    <n v="9626369"/>
    <n v="0"/>
    <n v="0"/>
    <n v="91269689"/>
    <m/>
    <m/>
    <m/>
    <m/>
    <m/>
    <m/>
    <m/>
    <m/>
    <m/>
    <m/>
    <m/>
    <n v="0"/>
    <n v="12.41"/>
    <n v="7.29"/>
    <n v="0"/>
    <n v="0"/>
    <n v="0"/>
    <m/>
    <m/>
    <m/>
    <m/>
    <m/>
    <m/>
    <m/>
  </r>
  <r>
    <x v="0"/>
    <x v="2"/>
    <x v="19"/>
    <x v="1"/>
    <n v="19572385"/>
    <n v="0"/>
    <n v="0"/>
    <n v="79069098"/>
    <m/>
    <m/>
    <m/>
    <m/>
    <m/>
    <m/>
    <m/>
    <m/>
    <m/>
    <m/>
    <m/>
    <n v="0"/>
    <n v="13.8"/>
    <n v="8.26"/>
    <n v="0"/>
    <n v="0"/>
    <n v="0"/>
    <m/>
    <m/>
    <m/>
    <m/>
    <m/>
    <m/>
    <m/>
  </r>
  <r>
    <x v="0"/>
    <x v="1"/>
    <x v="20"/>
    <x v="1"/>
    <n v="68606031"/>
    <n v="0"/>
    <n v="2417304"/>
    <n v="124197608"/>
    <m/>
    <m/>
    <m/>
    <m/>
    <m/>
    <m/>
    <m/>
    <m/>
    <m/>
    <m/>
    <m/>
    <n v="0"/>
    <n v="13.14"/>
    <n v="6.81"/>
    <n v="0"/>
    <n v="0"/>
    <n v="0"/>
    <m/>
    <m/>
    <m/>
    <m/>
    <m/>
    <m/>
    <m/>
  </r>
  <r>
    <x v="0"/>
    <x v="1"/>
    <x v="21"/>
    <x v="1"/>
    <n v="12439509"/>
    <n v="0"/>
    <n v="0"/>
    <n v="51145379"/>
    <m/>
    <m/>
    <m/>
    <m/>
    <m/>
    <m/>
    <m/>
    <m/>
    <m/>
    <m/>
    <m/>
    <n v="0"/>
    <n v="14.5"/>
    <n v="10.45"/>
    <n v="0"/>
    <n v="0"/>
    <n v="0"/>
    <m/>
    <m/>
    <m/>
    <m/>
    <m/>
    <m/>
    <m/>
  </r>
  <r>
    <x v="0"/>
    <x v="0"/>
    <x v="22"/>
    <x v="1"/>
    <n v="45562389"/>
    <n v="0"/>
    <n v="0"/>
    <n v="221725866"/>
    <m/>
    <m/>
    <m/>
    <m/>
    <m/>
    <m/>
    <m/>
    <m/>
    <m/>
    <m/>
    <m/>
    <n v="0"/>
    <n v="15.57"/>
    <n v="11.21"/>
    <n v="0"/>
    <n v="0"/>
    <n v="0"/>
    <m/>
    <m/>
    <m/>
    <m/>
    <m/>
    <m/>
    <m/>
  </r>
  <r>
    <x v="0"/>
    <x v="2"/>
    <x v="23"/>
    <x v="1"/>
    <n v="16621611"/>
    <n v="0"/>
    <n v="0"/>
    <n v="70661812"/>
    <m/>
    <m/>
    <m/>
    <m/>
    <m/>
    <m/>
    <m/>
    <m/>
    <m/>
    <m/>
    <m/>
    <n v="0"/>
    <n v="13.38"/>
    <n v="7.96"/>
    <n v="0"/>
    <n v="0"/>
    <n v="0"/>
    <m/>
    <m/>
    <m/>
    <m/>
    <m/>
    <m/>
    <m/>
  </r>
  <r>
    <x v="0"/>
    <x v="0"/>
    <x v="0"/>
    <x v="2"/>
    <n v="34278012"/>
    <n v="1009201"/>
    <n v="0"/>
    <n v="15157273"/>
    <m/>
    <m/>
    <m/>
    <m/>
    <m/>
    <m/>
    <m/>
    <m/>
    <m/>
    <m/>
    <m/>
    <n v="70.540000000000006"/>
    <n v="0"/>
    <n v="0"/>
    <n v="0"/>
    <n v="0"/>
    <n v="0"/>
    <m/>
    <m/>
    <m/>
    <m/>
    <m/>
    <m/>
    <m/>
  </r>
  <r>
    <x v="0"/>
    <x v="1"/>
    <x v="1"/>
    <x v="2"/>
    <n v="26617035"/>
    <n v="868050"/>
    <n v="0"/>
    <n v="13537402"/>
    <m/>
    <m/>
    <m/>
    <m/>
    <m/>
    <m/>
    <m/>
    <m/>
    <m/>
    <m/>
    <m/>
    <n v="69.02"/>
    <n v="0"/>
    <n v="0"/>
    <n v="0"/>
    <n v="0"/>
    <n v="0"/>
    <m/>
    <m/>
    <m/>
    <m/>
    <m/>
    <m/>
    <m/>
  </r>
  <r>
    <x v="0"/>
    <x v="1"/>
    <x v="2"/>
    <x v="2"/>
    <n v="53728427"/>
    <n v="4089435"/>
    <n v="0"/>
    <n v="51091157"/>
    <m/>
    <m/>
    <m/>
    <m/>
    <m/>
    <m/>
    <m/>
    <m/>
    <m/>
    <m/>
    <m/>
    <n v="67.069999999999993"/>
    <n v="0"/>
    <n v="0"/>
    <n v="0"/>
    <n v="0"/>
    <n v="0"/>
    <m/>
    <m/>
    <m/>
    <m/>
    <m/>
    <m/>
    <m/>
  </r>
  <r>
    <x v="0"/>
    <x v="1"/>
    <x v="3"/>
    <x v="2"/>
    <n v="48607281"/>
    <n v="5306191"/>
    <n v="0"/>
    <n v="23625534"/>
    <m/>
    <m/>
    <m/>
    <m/>
    <m/>
    <m/>
    <m/>
    <m/>
    <m/>
    <m/>
    <m/>
    <n v="67.92"/>
    <n v="0"/>
    <n v="0"/>
    <n v="0"/>
    <n v="0"/>
    <n v="0"/>
    <m/>
    <m/>
    <m/>
    <m/>
    <m/>
    <m/>
    <m/>
  </r>
  <r>
    <x v="0"/>
    <x v="2"/>
    <x v="4"/>
    <x v="2"/>
    <n v="32615122"/>
    <n v="2943548"/>
    <n v="0"/>
    <n v="17923136"/>
    <m/>
    <m/>
    <m/>
    <m/>
    <m/>
    <m/>
    <m/>
    <m/>
    <m/>
    <m/>
    <m/>
    <n v="70.91"/>
    <n v="0"/>
    <n v="0"/>
    <n v="0"/>
    <n v="0"/>
    <n v="0"/>
    <m/>
    <m/>
    <m/>
    <m/>
    <m/>
    <m/>
    <m/>
  </r>
  <r>
    <x v="0"/>
    <x v="0"/>
    <x v="5"/>
    <x v="2"/>
    <n v="66749438"/>
    <n v="3769771"/>
    <n v="0"/>
    <n v="34297594"/>
    <m/>
    <m/>
    <m/>
    <m/>
    <m/>
    <m/>
    <m/>
    <m/>
    <m/>
    <m/>
    <m/>
    <n v="70.430000000000007"/>
    <n v="0"/>
    <n v="0"/>
    <n v="0"/>
    <n v="0"/>
    <n v="0"/>
    <m/>
    <m/>
    <m/>
    <m/>
    <m/>
    <m/>
    <m/>
  </r>
  <r>
    <x v="0"/>
    <x v="0"/>
    <x v="6"/>
    <x v="2"/>
    <n v="36990229"/>
    <n v="1589259"/>
    <n v="0"/>
    <n v="25983128"/>
    <m/>
    <m/>
    <m/>
    <m/>
    <m/>
    <m/>
    <m/>
    <m/>
    <m/>
    <m/>
    <m/>
    <n v="66.39"/>
    <n v="0"/>
    <n v="0"/>
    <n v="0"/>
    <n v="0"/>
    <n v="0"/>
    <m/>
    <m/>
    <m/>
    <m/>
    <m/>
    <m/>
    <m/>
  </r>
  <r>
    <x v="0"/>
    <x v="2"/>
    <x v="7"/>
    <x v="2"/>
    <n v="36312378"/>
    <n v="3486710"/>
    <n v="0"/>
    <n v="28258037"/>
    <m/>
    <m/>
    <m/>
    <m/>
    <m/>
    <m/>
    <m/>
    <m/>
    <m/>
    <m/>
    <m/>
    <n v="70.34"/>
    <n v="0"/>
    <n v="0"/>
    <n v="0"/>
    <n v="0"/>
    <n v="0"/>
    <m/>
    <m/>
    <m/>
    <m/>
    <m/>
    <m/>
    <m/>
  </r>
  <r>
    <x v="0"/>
    <x v="2"/>
    <x v="8"/>
    <x v="2"/>
    <n v="42378721"/>
    <n v="1100649"/>
    <n v="0"/>
    <n v="20361802"/>
    <m/>
    <m/>
    <m/>
    <m/>
    <m/>
    <m/>
    <m/>
    <m/>
    <m/>
    <m/>
    <m/>
    <n v="68.510000000000005"/>
    <n v="0"/>
    <n v="0"/>
    <n v="0"/>
    <n v="0"/>
    <n v="0"/>
    <m/>
    <m/>
    <m/>
    <m/>
    <m/>
    <m/>
    <m/>
  </r>
  <r>
    <x v="0"/>
    <x v="1"/>
    <x v="9"/>
    <x v="2"/>
    <n v="32241539"/>
    <n v="2061025"/>
    <n v="0"/>
    <n v="17099692"/>
    <m/>
    <m/>
    <m/>
    <m/>
    <m/>
    <m/>
    <m/>
    <m/>
    <m/>
    <m/>
    <m/>
    <n v="69.02"/>
    <n v="0"/>
    <n v="0"/>
    <n v="0"/>
    <n v="0"/>
    <n v="0"/>
    <m/>
    <m/>
    <m/>
    <m/>
    <m/>
    <m/>
    <m/>
  </r>
  <r>
    <x v="0"/>
    <x v="1"/>
    <x v="10"/>
    <x v="2"/>
    <n v="31870645"/>
    <n v="3847830"/>
    <n v="0"/>
    <n v="27338701"/>
    <m/>
    <m/>
    <m/>
    <m/>
    <m/>
    <m/>
    <m/>
    <m/>
    <m/>
    <m/>
    <m/>
    <n v="66.66"/>
    <n v="0"/>
    <n v="0"/>
    <n v="0"/>
    <n v="0"/>
    <n v="0"/>
    <m/>
    <m/>
    <m/>
    <m/>
    <m/>
    <m/>
    <m/>
  </r>
  <r>
    <x v="0"/>
    <x v="2"/>
    <x v="11"/>
    <x v="2"/>
    <n v="71358527"/>
    <n v="2187845"/>
    <n v="0"/>
    <n v="10822005"/>
    <m/>
    <m/>
    <m/>
    <m/>
    <m/>
    <m/>
    <m/>
    <m/>
    <m/>
    <m/>
    <m/>
    <n v="70.88"/>
    <n v="0"/>
    <n v="0"/>
    <n v="0"/>
    <n v="0"/>
    <n v="0"/>
    <m/>
    <m/>
    <m/>
    <m/>
    <m/>
    <m/>
    <m/>
  </r>
  <r>
    <x v="0"/>
    <x v="2"/>
    <x v="12"/>
    <x v="2"/>
    <n v="18175917"/>
    <n v="2816744"/>
    <n v="0"/>
    <n v="21662316"/>
    <m/>
    <m/>
    <m/>
    <m/>
    <m/>
    <m/>
    <m/>
    <m/>
    <m/>
    <m/>
    <m/>
    <n v="70.53"/>
    <n v="0"/>
    <n v="0"/>
    <n v="0"/>
    <n v="0"/>
    <n v="0"/>
    <m/>
    <m/>
    <m/>
    <m/>
    <m/>
    <m/>
    <m/>
  </r>
  <r>
    <x v="0"/>
    <x v="2"/>
    <x v="13"/>
    <x v="2"/>
    <n v="30202109"/>
    <n v="3363312"/>
    <n v="0"/>
    <n v="23932652"/>
    <m/>
    <m/>
    <m/>
    <m/>
    <m/>
    <m/>
    <m/>
    <m/>
    <m/>
    <m/>
    <m/>
    <n v="69.61"/>
    <n v="0"/>
    <n v="0"/>
    <n v="0"/>
    <n v="0"/>
    <n v="0"/>
    <m/>
    <m/>
    <m/>
    <m/>
    <m/>
    <m/>
    <m/>
  </r>
  <r>
    <x v="0"/>
    <x v="1"/>
    <x v="14"/>
    <x v="2"/>
    <n v="66244355"/>
    <n v="4588289"/>
    <n v="0"/>
    <n v="19363762"/>
    <m/>
    <m/>
    <m/>
    <m/>
    <m/>
    <m/>
    <m/>
    <m/>
    <m/>
    <m/>
    <m/>
    <n v="67.3"/>
    <n v="0"/>
    <n v="0"/>
    <n v="0"/>
    <n v="0"/>
    <n v="0"/>
    <m/>
    <m/>
    <m/>
    <m/>
    <m/>
    <m/>
    <m/>
  </r>
  <r>
    <x v="0"/>
    <x v="0"/>
    <x v="15"/>
    <x v="2"/>
    <n v="41946742"/>
    <n v="1000733"/>
    <n v="0"/>
    <n v="18982697"/>
    <m/>
    <m/>
    <m/>
    <m/>
    <m/>
    <m/>
    <m/>
    <m/>
    <m/>
    <m/>
    <m/>
    <n v="68.459999999999994"/>
    <n v="0"/>
    <n v="0"/>
    <n v="0"/>
    <n v="0"/>
    <n v="0"/>
    <m/>
    <m/>
    <m/>
    <m/>
    <m/>
    <m/>
    <m/>
  </r>
  <r>
    <x v="0"/>
    <x v="2"/>
    <x v="16"/>
    <x v="2"/>
    <n v="35781978"/>
    <n v="3986591"/>
    <n v="0"/>
    <n v="16315257"/>
    <m/>
    <m/>
    <m/>
    <m/>
    <m/>
    <m/>
    <m/>
    <m/>
    <m/>
    <m/>
    <m/>
    <n v="69.83"/>
    <n v="0"/>
    <n v="0"/>
    <n v="0"/>
    <n v="0"/>
    <n v="0"/>
    <m/>
    <m/>
    <m/>
    <m/>
    <m/>
    <m/>
    <m/>
  </r>
  <r>
    <x v="0"/>
    <x v="1"/>
    <x v="17"/>
    <x v="2"/>
    <n v="32662918"/>
    <n v="1050068"/>
    <n v="0"/>
    <n v="17432937"/>
    <m/>
    <m/>
    <m/>
    <m/>
    <m/>
    <m/>
    <m/>
    <m/>
    <m/>
    <m/>
    <m/>
    <n v="69.650000000000006"/>
    <n v="0"/>
    <n v="0"/>
    <n v="0"/>
    <n v="0"/>
    <n v="0"/>
    <m/>
    <m/>
    <m/>
    <m/>
    <m/>
    <m/>
    <m/>
  </r>
  <r>
    <x v="0"/>
    <x v="0"/>
    <x v="18"/>
    <x v="2"/>
    <n v="37433322"/>
    <n v="3875854"/>
    <n v="0"/>
    <n v="18665133"/>
    <m/>
    <m/>
    <m/>
    <m/>
    <m/>
    <m/>
    <m/>
    <m/>
    <m/>
    <m/>
    <m/>
    <n v="67.180000000000007"/>
    <n v="0"/>
    <n v="0"/>
    <n v="0"/>
    <n v="0"/>
    <n v="0"/>
    <m/>
    <m/>
    <m/>
    <m/>
    <m/>
    <m/>
    <m/>
  </r>
  <r>
    <x v="0"/>
    <x v="2"/>
    <x v="19"/>
    <x v="2"/>
    <n v="30814227"/>
    <n v="2073110"/>
    <n v="0"/>
    <n v="26565860"/>
    <m/>
    <m/>
    <m/>
    <m/>
    <m/>
    <m/>
    <m/>
    <m/>
    <m/>
    <m/>
    <m/>
    <n v="73.3"/>
    <n v="0"/>
    <n v="0"/>
    <n v="0"/>
    <n v="0"/>
    <n v="0"/>
    <m/>
    <m/>
    <m/>
    <m/>
    <m/>
    <m/>
    <m/>
  </r>
  <r>
    <x v="0"/>
    <x v="1"/>
    <x v="20"/>
    <x v="2"/>
    <n v="30034978"/>
    <n v="4499774"/>
    <n v="0"/>
    <n v="26794676"/>
    <m/>
    <m/>
    <m/>
    <m/>
    <m/>
    <m/>
    <m/>
    <m/>
    <m/>
    <m/>
    <m/>
    <n v="67.349999999999994"/>
    <n v="0"/>
    <n v="0"/>
    <n v="0"/>
    <n v="0"/>
    <n v="0"/>
    <m/>
    <m/>
    <m/>
    <m/>
    <m/>
    <m/>
    <m/>
  </r>
  <r>
    <x v="0"/>
    <x v="1"/>
    <x v="21"/>
    <x v="2"/>
    <n v="14811940"/>
    <n v="2489903"/>
    <n v="0"/>
    <n v="5933207"/>
    <m/>
    <m/>
    <m/>
    <m/>
    <m/>
    <m/>
    <m/>
    <m/>
    <m/>
    <m/>
    <m/>
    <n v="71.27"/>
    <n v="0"/>
    <n v="0"/>
    <n v="0"/>
    <n v="0"/>
    <n v="0"/>
    <m/>
    <m/>
    <m/>
    <m/>
    <m/>
    <m/>
    <m/>
  </r>
  <r>
    <x v="0"/>
    <x v="0"/>
    <x v="22"/>
    <x v="2"/>
    <n v="6340046"/>
    <n v="12536566"/>
    <n v="0"/>
    <n v="32311328"/>
    <m/>
    <m/>
    <m/>
    <m/>
    <m/>
    <m/>
    <m/>
    <m/>
    <m/>
    <m/>
    <m/>
    <n v="72.09"/>
    <n v="0"/>
    <n v="0"/>
    <n v="0"/>
    <n v="0"/>
    <n v="0"/>
    <m/>
    <m/>
    <m/>
    <m/>
    <m/>
    <m/>
    <m/>
  </r>
  <r>
    <x v="0"/>
    <x v="2"/>
    <x v="23"/>
    <x v="2"/>
    <n v="24989922"/>
    <n v="2190359"/>
    <n v="0"/>
    <n v="32431510"/>
    <m/>
    <m/>
    <m/>
    <m/>
    <m/>
    <m/>
    <m/>
    <m/>
    <m/>
    <m/>
    <m/>
    <n v="73.39"/>
    <n v="0"/>
    <n v="0"/>
    <n v="0"/>
    <n v="0"/>
    <n v="0"/>
    <m/>
    <m/>
    <m/>
    <m/>
    <m/>
    <m/>
    <m/>
  </r>
  <r>
    <x v="0"/>
    <x v="0"/>
    <x v="0"/>
    <x v="3"/>
    <n v="358226"/>
    <n v="0"/>
    <n v="0"/>
    <n v="0"/>
    <m/>
    <m/>
    <m/>
    <m/>
    <m/>
    <m/>
    <m/>
    <m/>
    <m/>
    <m/>
    <m/>
    <n v="0"/>
    <n v="0"/>
    <n v="0"/>
    <n v="0"/>
    <n v="0"/>
    <n v="0"/>
    <m/>
    <m/>
    <m/>
    <m/>
    <m/>
    <m/>
    <m/>
  </r>
  <r>
    <x v="0"/>
    <x v="1"/>
    <x v="1"/>
    <x v="3"/>
    <m/>
    <n v="0"/>
    <n v="0"/>
    <n v="0"/>
    <m/>
    <m/>
    <m/>
    <m/>
    <m/>
    <m/>
    <m/>
    <m/>
    <m/>
    <m/>
    <m/>
    <n v="0"/>
    <n v="0"/>
    <n v="0"/>
    <n v="0"/>
    <n v="0"/>
    <n v="0"/>
    <m/>
    <m/>
    <m/>
    <m/>
    <m/>
    <m/>
    <m/>
  </r>
  <r>
    <x v="0"/>
    <x v="1"/>
    <x v="2"/>
    <x v="3"/>
    <m/>
    <n v="0"/>
    <n v="0"/>
    <n v="0"/>
    <m/>
    <m/>
    <m/>
    <m/>
    <m/>
    <m/>
    <m/>
    <m/>
    <m/>
    <m/>
    <m/>
    <n v="0"/>
    <n v="0"/>
    <n v="0"/>
    <n v="0"/>
    <n v="0"/>
    <n v="0"/>
    <m/>
    <m/>
    <m/>
    <m/>
    <m/>
    <m/>
    <m/>
  </r>
  <r>
    <x v="0"/>
    <x v="1"/>
    <x v="3"/>
    <x v="3"/>
    <n v="98626"/>
    <n v="0"/>
    <n v="0"/>
    <n v="0"/>
    <m/>
    <m/>
    <m/>
    <m/>
    <m/>
    <m/>
    <m/>
    <m/>
    <m/>
    <m/>
    <m/>
    <n v="0"/>
    <n v="0"/>
    <n v="0"/>
    <n v="0"/>
    <n v="0"/>
    <n v="0"/>
    <m/>
    <m/>
    <m/>
    <m/>
    <m/>
    <m/>
    <m/>
  </r>
  <r>
    <x v="0"/>
    <x v="2"/>
    <x v="4"/>
    <x v="3"/>
    <m/>
    <n v="0"/>
    <n v="0"/>
    <n v="0"/>
    <m/>
    <m/>
    <m/>
    <m/>
    <m/>
    <m/>
    <m/>
    <m/>
    <m/>
    <m/>
    <m/>
    <n v="0"/>
    <n v="0"/>
    <n v="0"/>
    <n v="0"/>
    <n v="0"/>
    <n v="0"/>
    <m/>
    <m/>
    <m/>
    <m/>
    <m/>
    <m/>
    <m/>
  </r>
  <r>
    <x v="0"/>
    <x v="0"/>
    <x v="5"/>
    <x v="3"/>
    <n v="1368816"/>
    <n v="0"/>
    <n v="0"/>
    <n v="0"/>
    <m/>
    <m/>
    <m/>
    <m/>
    <m/>
    <m/>
    <m/>
    <m/>
    <m/>
    <m/>
    <m/>
    <n v="0"/>
    <n v="0"/>
    <n v="0"/>
    <n v="0"/>
    <n v="0"/>
    <n v="0"/>
    <m/>
    <m/>
    <m/>
    <m/>
    <m/>
    <m/>
    <m/>
  </r>
  <r>
    <x v="0"/>
    <x v="0"/>
    <x v="6"/>
    <x v="3"/>
    <n v="272000"/>
    <n v="0"/>
    <n v="0"/>
    <n v="0"/>
    <m/>
    <m/>
    <m/>
    <m/>
    <m/>
    <m/>
    <m/>
    <m/>
    <m/>
    <m/>
    <m/>
    <n v="0"/>
    <n v="0"/>
    <n v="0"/>
    <n v="0"/>
    <n v="0"/>
    <n v="0"/>
    <m/>
    <m/>
    <m/>
    <m/>
    <m/>
    <m/>
    <m/>
  </r>
  <r>
    <x v="0"/>
    <x v="2"/>
    <x v="7"/>
    <x v="3"/>
    <n v="98626"/>
    <n v="0"/>
    <n v="0"/>
    <n v="0"/>
    <m/>
    <m/>
    <m/>
    <m/>
    <m/>
    <m/>
    <m/>
    <m/>
    <m/>
    <m/>
    <m/>
    <n v="0"/>
    <n v="0"/>
    <n v="0"/>
    <n v="0"/>
    <n v="0"/>
    <n v="0"/>
    <m/>
    <m/>
    <m/>
    <m/>
    <m/>
    <m/>
    <m/>
  </r>
  <r>
    <x v="0"/>
    <x v="2"/>
    <x v="8"/>
    <x v="3"/>
    <n v="98626"/>
    <n v="0"/>
    <n v="0"/>
    <n v="0"/>
    <m/>
    <m/>
    <m/>
    <m/>
    <m/>
    <m/>
    <m/>
    <m/>
    <m/>
    <m/>
    <m/>
    <n v="0"/>
    <n v="0"/>
    <n v="0"/>
    <n v="0"/>
    <n v="0"/>
    <n v="0"/>
    <m/>
    <m/>
    <m/>
    <m/>
    <m/>
    <m/>
    <m/>
  </r>
  <r>
    <x v="0"/>
    <x v="1"/>
    <x v="9"/>
    <x v="3"/>
    <m/>
    <n v="0"/>
    <n v="0"/>
    <n v="0"/>
    <m/>
    <m/>
    <m/>
    <m/>
    <m/>
    <m/>
    <m/>
    <m/>
    <m/>
    <m/>
    <m/>
    <n v="0"/>
    <n v="0"/>
    <n v="0"/>
    <n v="0"/>
    <n v="0"/>
    <n v="0"/>
    <m/>
    <m/>
    <m/>
    <m/>
    <m/>
    <m/>
    <m/>
  </r>
  <r>
    <x v="0"/>
    <x v="1"/>
    <x v="10"/>
    <x v="3"/>
    <m/>
    <n v="0"/>
    <n v="0"/>
    <n v="0"/>
    <m/>
    <m/>
    <m/>
    <m/>
    <m/>
    <m/>
    <m/>
    <m/>
    <m/>
    <m/>
    <m/>
    <n v="0"/>
    <n v="0"/>
    <n v="0"/>
    <n v="0"/>
    <n v="0"/>
    <n v="0"/>
    <m/>
    <m/>
    <m/>
    <m/>
    <m/>
    <m/>
    <m/>
  </r>
  <r>
    <x v="0"/>
    <x v="2"/>
    <x v="11"/>
    <x v="3"/>
    <m/>
    <n v="0"/>
    <n v="0"/>
    <n v="0"/>
    <m/>
    <m/>
    <m/>
    <m/>
    <m/>
    <m/>
    <m/>
    <m/>
    <m/>
    <m/>
    <m/>
    <n v="0"/>
    <n v="0"/>
    <n v="0"/>
    <n v="0"/>
    <n v="0"/>
    <n v="0"/>
    <m/>
    <m/>
    <m/>
    <m/>
    <m/>
    <m/>
    <m/>
  </r>
  <r>
    <x v="0"/>
    <x v="2"/>
    <x v="12"/>
    <x v="3"/>
    <m/>
    <n v="0"/>
    <n v="0"/>
    <n v="0"/>
    <m/>
    <m/>
    <m/>
    <m/>
    <m/>
    <m/>
    <m/>
    <m/>
    <m/>
    <m/>
    <m/>
    <n v="0"/>
    <n v="0"/>
    <n v="0"/>
    <n v="0"/>
    <n v="0"/>
    <n v="0"/>
    <m/>
    <m/>
    <m/>
    <m/>
    <m/>
    <m/>
    <m/>
  </r>
  <r>
    <x v="0"/>
    <x v="2"/>
    <x v="13"/>
    <x v="3"/>
    <n v="98626"/>
    <n v="0"/>
    <n v="0"/>
    <n v="0"/>
    <m/>
    <m/>
    <m/>
    <m/>
    <m/>
    <m/>
    <m/>
    <m/>
    <m/>
    <m/>
    <m/>
    <n v="0"/>
    <n v="0"/>
    <n v="0"/>
    <n v="0"/>
    <n v="0"/>
    <n v="0"/>
    <m/>
    <m/>
    <m/>
    <m/>
    <m/>
    <m/>
    <m/>
  </r>
  <r>
    <x v="0"/>
    <x v="1"/>
    <x v="14"/>
    <x v="3"/>
    <n v="98626"/>
    <n v="0"/>
    <n v="0"/>
    <n v="0"/>
    <m/>
    <m/>
    <m/>
    <m/>
    <m/>
    <m/>
    <m/>
    <m/>
    <m/>
    <m/>
    <m/>
    <n v="0"/>
    <n v="0"/>
    <n v="0"/>
    <n v="0"/>
    <n v="0"/>
    <n v="0"/>
    <m/>
    <m/>
    <m/>
    <m/>
    <m/>
    <m/>
    <m/>
  </r>
  <r>
    <x v="0"/>
    <x v="0"/>
    <x v="15"/>
    <x v="3"/>
    <m/>
    <n v="0"/>
    <n v="0"/>
    <n v="0"/>
    <m/>
    <m/>
    <m/>
    <m/>
    <m/>
    <m/>
    <m/>
    <m/>
    <m/>
    <m/>
    <m/>
    <n v="0"/>
    <n v="0"/>
    <n v="0"/>
    <n v="0"/>
    <n v="0"/>
    <n v="0"/>
    <m/>
    <m/>
    <m/>
    <m/>
    <m/>
    <m/>
    <m/>
  </r>
  <r>
    <x v="0"/>
    <x v="2"/>
    <x v="16"/>
    <x v="3"/>
    <n v="98626"/>
    <n v="0"/>
    <n v="0"/>
    <n v="0"/>
    <m/>
    <m/>
    <m/>
    <m/>
    <m/>
    <m/>
    <m/>
    <m/>
    <m/>
    <m/>
    <m/>
    <n v="0"/>
    <n v="0"/>
    <n v="0"/>
    <n v="0"/>
    <n v="0"/>
    <n v="0"/>
    <m/>
    <m/>
    <m/>
    <m/>
    <m/>
    <m/>
    <m/>
  </r>
  <r>
    <x v="0"/>
    <x v="1"/>
    <x v="17"/>
    <x v="3"/>
    <n v="54657"/>
    <n v="0"/>
    <n v="0"/>
    <n v="0"/>
    <m/>
    <m/>
    <m/>
    <m/>
    <m/>
    <m/>
    <m/>
    <m/>
    <m/>
    <m/>
    <m/>
    <n v="0"/>
    <n v="0"/>
    <n v="0"/>
    <n v="0"/>
    <n v="0"/>
    <n v="0"/>
    <m/>
    <m/>
    <m/>
    <m/>
    <m/>
    <m/>
    <m/>
  </r>
  <r>
    <x v="0"/>
    <x v="0"/>
    <x v="18"/>
    <x v="3"/>
    <n v="155500"/>
    <n v="0"/>
    <n v="0"/>
    <n v="0"/>
    <m/>
    <m/>
    <m/>
    <m/>
    <m/>
    <m/>
    <m/>
    <m/>
    <m/>
    <m/>
    <m/>
    <n v="0"/>
    <n v="0"/>
    <n v="0"/>
    <n v="0"/>
    <n v="0"/>
    <n v="0"/>
    <m/>
    <m/>
    <m/>
    <m/>
    <m/>
    <m/>
    <m/>
  </r>
  <r>
    <x v="0"/>
    <x v="2"/>
    <x v="19"/>
    <x v="3"/>
    <m/>
    <n v="0"/>
    <n v="0"/>
    <n v="0"/>
    <m/>
    <m/>
    <m/>
    <m/>
    <m/>
    <m/>
    <m/>
    <m/>
    <m/>
    <m/>
    <m/>
    <n v="0"/>
    <n v="0"/>
    <n v="0"/>
    <n v="0"/>
    <n v="0"/>
    <n v="0"/>
    <m/>
    <m/>
    <m/>
    <m/>
    <m/>
    <m/>
    <m/>
  </r>
  <r>
    <x v="0"/>
    <x v="1"/>
    <x v="20"/>
    <x v="3"/>
    <n v="70857"/>
    <n v="0"/>
    <n v="0"/>
    <n v="0"/>
    <m/>
    <m/>
    <m/>
    <m/>
    <m/>
    <m/>
    <m/>
    <m/>
    <m/>
    <m/>
    <m/>
    <n v="0"/>
    <n v="0"/>
    <n v="0"/>
    <n v="0"/>
    <n v="0"/>
    <n v="0"/>
    <m/>
    <m/>
    <m/>
    <m/>
    <m/>
    <m/>
    <m/>
  </r>
  <r>
    <x v="0"/>
    <x v="1"/>
    <x v="21"/>
    <x v="3"/>
    <m/>
    <n v="0"/>
    <n v="0"/>
    <n v="0"/>
    <m/>
    <m/>
    <m/>
    <m/>
    <m/>
    <m/>
    <m/>
    <m/>
    <m/>
    <m/>
    <m/>
    <n v="0"/>
    <n v="0"/>
    <n v="0"/>
    <n v="0"/>
    <n v="0"/>
    <n v="0"/>
    <m/>
    <m/>
    <m/>
    <m/>
    <m/>
    <m/>
    <m/>
  </r>
  <r>
    <x v="0"/>
    <x v="0"/>
    <x v="22"/>
    <x v="3"/>
    <m/>
    <n v="0"/>
    <n v="0"/>
    <n v="0"/>
    <m/>
    <m/>
    <m/>
    <m/>
    <m/>
    <m/>
    <m/>
    <m/>
    <m/>
    <m/>
    <m/>
    <n v="0"/>
    <n v="0"/>
    <n v="0"/>
    <n v="0"/>
    <n v="0"/>
    <n v="0"/>
    <m/>
    <m/>
    <m/>
    <m/>
    <m/>
    <m/>
    <m/>
  </r>
  <r>
    <x v="0"/>
    <x v="2"/>
    <x v="23"/>
    <x v="3"/>
    <m/>
    <n v="0"/>
    <n v="0"/>
    <n v="0"/>
    <m/>
    <m/>
    <m/>
    <m/>
    <m/>
    <m/>
    <m/>
    <m/>
    <m/>
    <m/>
    <m/>
    <n v="0"/>
    <n v="0"/>
    <n v="0"/>
    <n v="0"/>
    <n v="0"/>
    <n v="0"/>
    <m/>
    <m/>
    <m/>
    <m/>
    <m/>
    <m/>
    <m/>
  </r>
  <r>
    <x v="0"/>
    <x v="0"/>
    <x v="0"/>
    <x v="4"/>
    <n v="10592648"/>
    <n v="20526455"/>
    <n v="0"/>
    <n v="0"/>
    <m/>
    <m/>
    <m/>
    <m/>
    <m/>
    <m/>
    <m/>
    <m/>
    <m/>
    <m/>
    <m/>
    <n v="0"/>
    <n v="0"/>
    <n v="0"/>
    <n v="0"/>
    <n v="0"/>
    <n v="0"/>
    <m/>
    <m/>
    <m/>
    <m/>
    <m/>
    <m/>
    <m/>
  </r>
  <r>
    <x v="0"/>
    <x v="1"/>
    <x v="1"/>
    <x v="4"/>
    <n v="18672795"/>
    <n v="9815710"/>
    <n v="0"/>
    <n v="0"/>
    <m/>
    <m/>
    <m/>
    <m/>
    <m/>
    <m/>
    <m/>
    <m/>
    <m/>
    <m/>
    <m/>
    <n v="0"/>
    <n v="0"/>
    <n v="0"/>
    <n v="0"/>
    <n v="0"/>
    <n v="0"/>
    <m/>
    <m/>
    <m/>
    <m/>
    <m/>
    <m/>
    <m/>
  </r>
  <r>
    <x v="0"/>
    <x v="1"/>
    <x v="2"/>
    <x v="4"/>
    <n v="38251664"/>
    <n v="32331494"/>
    <n v="0"/>
    <n v="0"/>
    <m/>
    <m/>
    <m/>
    <m/>
    <m/>
    <m/>
    <m/>
    <m/>
    <m/>
    <m/>
    <m/>
    <n v="0"/>
    <n v="0"/>
    <n v="0"/>
    <n v="0"/>
    <n v="0"/>
    <n v="0"/>
    <m/>
    <m/>
    <m/>
    <m/>
    <m/>
    <m/>
    <m/>
  </r>
  <r>
    <x v="0"/>
    <x v="1"/>
    <x v="3"/>
    <x v="4"/>
    <n v="32057764"/>
    <n v="25760579"/>
    <n v="0"/>
    <n v="0"/>
    <m/>
    <m/>
    <m/>
    <m/>
    <m/>
    <m/>
    <m/>
    <m/>
    <m/>
    <m/>
    <m/>
    <n v="0"/>
    <n v="0"/>
    <n v="0"/>
    <n v="0"/>
    <n v="0"/>
    <n v="0"/>
    <m/>
    <m/>
    <m/>
    <m/>
    <m/>
    <m/>
    <m/>
  </r>
  <r>
    <x v="0"/>
    <x v="2"/>
    <x v="4"/>
    <x v="4"/>
    <n v="32565063"/>
    <n v="6707205"/>
    <n v="0"/>
    <n v="0"/>
    <m/>
    <m/>
    <m/>
    <m/>
    <m/>
    <m/>
    <m/>
    <m/>
    <m/>
    <m/>
    <m/>
    <n v="0"/>
    <n v="0"/>
    <n v="0"/>
    <n v="0"/>
    <n v="0"/>
    <n v="0"/>
    <m/>
    <m/>
    <m/>
    <m/>
    <m/>
    <m/>
    <m/>
  </r>
  <r>
    <x v="0"/>
    <x v="0"/>
    <x v="5"/>
    <x v="4"/>
    <n v="50514742"/>
    <n v="36061323"/>
    <n v="0"/>
    <n v="0"/>
    <m/>
    <m/>
    <m/>
    <m/>
    <m/>
    <m/>
    <m/>
    <m/>
    <m/>
    <m/>
    <m/>
    <n v="0"/>
    <n v="0"/>
    <n v="0"/>
    <n v="0"/>
    <n v="0"/>
    <n v="0"/>
    <m/>
    <m/>
    <m/>
    <m/>
    <m/>
    <m/>
    <m/>
  </r>
  <r>
    <x v="0"/>
    <x v="0"/>
    <x v="6"/>
    <x v="4"/>
    <n v="22007373"/>
    <n v="19175313"/>
    <n v="15445838"/>
    <n v="0"/>
    <m/>
    <m/>
    <m/>
    <m/>
    <m/>
    <m/>
    <m/>
    <m/>
    <m/>
    <m/>
    <m/>
    <n v="0"/>
    <n v="0"/>
    <n v="0"/>
    <n v="0"/>
    <n v="0"/>
    <n v="0"/>
    <m/>
    <m/>
    <m/>
    <m/>
    <m/>
    <m/>
    <m/>
  </r>
  <r>
    <x v="0"/>
    <x v="2"/>
    <x v="7"/>
    <x v="4"/>
    <n v="73268741"/>
    <n v="14475208"/>
    <n v="0"/>
    <n v="0"/>
    <m/>
    <m/>
    <m/>
    <m/>
    <m/>
    <m/>
    <m/>
    <m/>
    <m/>
    <m/>
    <m/>
    <n v="0"/>
    <n v="0"/>
    <n v="0"/>
    <n v="0"/>
    <n v="0"/>
    <n v="0"/>
    <m/>
    <m/>
    <m/>
    <m/>
    <m/>
    <m/>
    <m/>
  </r>
  <r>
    <x v="0"/>
    <x v="2"/>
    <x v="8"/>
    <x v="4"/>
    <n v="34577151"/>
    <n v="25190776"/>
    <n v="5898718"/>
    <n v="0"/>
    <m/>
    <m/>
    <m/>
    <m/>
    <m/>
    <m/>
    <m/>
    <m/>
    <m/>
    <m/>
    <m/>
    <n v="0"/>
    <n v="0"/>
    <n v="0"/>
    <n v="0"/>
    <n v="0"/>
    <n v="0"/>
    <m/>
    <m/>
    <m/>
    <m/>
    <m/>
    <m/>
    <m/>
  </r>
  <r>
    <x v="0"/>
    <x v="1"/>
    <x v="9"/>
    <x v="4"/>
    <n v="30247394"/>
    <n v="14993256"/>
    <n v="0"/>
    <n v="0"/>
    <m/>
    <m/>
    <m/>
    <m/>
    <m/>
    <m/>
    <m/>
    <m/>
    <m/>
    <m/>
    <m/>
    <n v="0"/>
    <n v="0"/>
    <n v="0"/>
    <n v="0"/>
    <n v="0"/>
    <n v="0"/>
    <m/>
    <m/>
    <m/>
    <m/>
    <m/>
    <m/>
    <m/>
  </r>
  <r>
    <x v="0"/>
    <x v="1"/>
    <x v="10"/>
    <x v="4"/>
    <n v="22846686"/>
    <n v="9738926"/>
    <n v="0"/>
    <n v="0"/>
    <m/>
    <m/>
    <m/>
    <m/>
    <m/>
    <m/>
    <m/>
    <m/>
    <m/>
    <m/>
    <m/>
    <n v="0"/>
    <n v="0"/>
    <n v="0"/>
    <n v="0"/>
    <n v="0"/>
    <n v="0"/>
    <m/>
    <m/>
    <m/>
    <m/>
    <m/>
    <m/>
    <m/>
  </r>
  <r>
    <x v="0"/>
    <x v="2"/>
    <x v="11"/>
    <x v="4"/>
    <n v="17222599"/>
    <n v="3713275"/>
    <n v="0"/>
    <n v="0"/>
    <m/>
    <m/>
    <m/>
    <m/>
    <m/>
    <m/>
    <m/>
    <m/>
    <m/>
    <m/>
    <m/>
    <n v="0"/>
    <n v="0"/>
    <n v="0"/>
    <n v="0"/>
    <n v="0"/>
    <n v="0"/>
    <m/>
    <m/>
    <m/>
    <m/>
    <m/>
    <m/>
    <m/>
  </r>
  <r>
    <x v="0"/>
    <x v="2"/>
    <x v="12"/>
    <x v="4"/>
    <n v="13654500"/>
    <n v="22418609"/>
    <n v="10372563"/>
    <n v="0"/>
    <m/>
    <m/>
    <m/>
    <m/>
    <m/>
    <m/>
    <m/>
    <m/>
    <m/>
    <m/>
    <m/>
    <n v="0"/>
    <n v="0"/>
    <n v="0"/>
    <n v="0"/>
    <n v="0"/>
    <n v="0"/>
    <m/>
    <m/>
    <m/>
    <m/>
    <m/>
    <m/>
    <m/>
  </r>
  <r>
    <x v="0"/>
    <x v="2"/>
    <x v="13"/>
    <x v="4"/>
    <n v="29870964"/>
    <n v="21047016"/>
    <n v="0"/>
    <n v="0"/>
    <m/>
    <m/>
    <m/>
    <m/>
    <m/>
    <m/>
    <m/>
    <m/>
    <m/>
    <m/>
    <m/>
    <n v="0"/>
    <n v="0"/>
    <n v="0"/>
    <n v="0"/>
    <n v="0"/>
    <n v="0"/>
    <m/>
    <m/>
    <m/>
    <m/>
    <m/>
    <m/>
    <m/>
  </r>
  <r>
    <x v="0"/>
    <x v="1"/>
    <x v="14"/>
    <x v="4"/>
    <n v="37414564"/>
    <n v="23895094"/>
    <n v="0"/>
    <n v="0"/>
    <m/>
    <m/>
    <m/>
    <m/>
    <m/>
    <m/>
    <m/>
    <m/>
    <m/>
    <m/>
    <m/>
    <n v="0"/>
    <n v="0"/>
    <n v="0"/>
    <n v="0"/>
    <n v="0"/>
    <n v="0"/>
    <m/>
    <m/>
    <m/>
    <m/>
    <m/>
    <m/>
    <m/>
  </r>
  <r>
    <x v="0"/>
    <x v="0"/>
    <x v="15"/>
    <x v="4"/>
    <n v="29897453"/>
    <n v="52578328"/>
    <n v="0"/>
    <n v="0"/>
    <m/>
    <m/>
    <m/>
    <m/>
    <m/>
    <m/>
    <m/>
    <m/>
    <m/>
    <m/>
    <m/>
    <n v="0"/>
    <n v="0"/>
    <n v="0"/>
    <n v="0"/>
    <n v="0"/>
    <n v="0"/>
    <m/>
    <m/>
    <m/>
    <m/>
    <m/>
    <m/>
    <m/>
  </r>
  <r>
    <x v="0"/>
    <x v="2"/>
    <x v="16"/>
    <x v="4"/>
    <n v="36761629"/>
    <n v="14841359"/>
    <n v="0"/>
    <n v="0"/>
    <m/>
    <m/>
    <m/>
    <m/>
    <m/>
    <m/>
    <m/>
    <m/>
    <m/>
    <m/>
    <m/>
    <n v="0"/>
    <n v="0"/>
    <n v="0"/>
    <n v="0"/>
    <n v="0"/>
    <n v="0"/>
    <m/>
    <m/>
    <m/>
    <m/>
    <m/>
    <m/>
    <m/>
  </r>
  <r>
    <x v="0"/>
    <x v="1"/>
    <x v="17"/>
    <x v="4"/>
    <n v="31598492"/>
    <n v="8345561"/>
    <n v="0"/>
    <n v="0"/>
    <m/>
    <m/>
    <m/>
    <m/>
    <m/>
    <m/>
    <m/>
    <m/>
    <m/>
    <m/>
    <m/>
    <n v="0"/>
    <n v="0"/>
    <n v="0"/>
    <n v="0"/>
    <n v="0"/>
    <n v="0"/>
    <m/>
    <m/>
    <m/>
    <m/>
    <m/>
    <m/>
    <m/>
  </r>
  <r>
    <x v="0"/>
    <x v="0"/>
    <x v="18"/>
    <x v="4"/>
    <n v="19279481"/>
    <n v="6749930"/>
    <n v="0"/>
    <n v="0"/>
    <m/>
    <m/>
    <m/>
    <m/>
    <m/>
    <m/>
    <m/>
    <m/>
    <m/>
    <m/>
    <m/>
    <n v="0"/>
    <n v="0"/>
    <n v="0"/>
    <n v="0"/>
    <n v="0"/>
    <n v="0"/>
    <m/>
    <m/>
    <m/>
    <m/>
    <m/>
    <m/>
    <m/>
  </r>
  <r>
    <x v="0"/>
    <x v="2"/>
    <x v="19"/>
    <x v="4"/>
    <n v="41135485"/>
    <n v="7835011"/>
    <n v="0"/>
    <n v="0"/>
    <m/>
    <m/>
    <m/>
    <m/>
    <m/>
    <m/>
    <m/>
    <m/>
    <m/>
    <m/>
    <m/>
    <n v="0"/>
    <n v="0"/>
    <n v="0"/>
    <n v="0"/>
    <n v="0"/>
    <n v="0"/>
    <m/>
    <m/>
    <m/>
    <m/>
    <m/>
    <m/>
    <m/>
  </r>
  <r>
    <x v="0"/>
    <x v="1"/>
    <x v="20"/>
    <x v="4"/>
    <n v="36336296"/>
    <n v="30327485"/>
    <n v="3902382"/>
    <n v="0"/>
    <m/>
    <m/>
    <m/>
    <m/>
    <m/>
    <m/>
    <m/>
    <m/>
    <m/>
    <m/>
    <m/>
    <n v="0"/>
    <n v="0"/>
    <n v="0"/>
    <n v="0"/>
    <n v="0"/>
    <n v="0"/>
    <m/>
    <m/>
    <m/>
    <m/>
    <m/>
    <m/>
    <m/>
  </r>
  <r>
    <x v="0"/>
    <x v="1"/>
    <x v="21"/>
    <x v="4"/>
    <n v="18290478"/>
    <n v="3944009"/>
    <n v="0"/>
    <n v="0"/>
    <m/>
    <m/>
    <m/>
    <m/>
    <m/>
    <m/>
    <m/>
    <m/>
    <m/>
    <m/>
    <m/>
    <n v="0"/>
    <n v="0"/>
    <n v="0"/>
    <n v="0"/>
    <n v="0"/>
    <n v="0"/>
    <m/>
    <m/>
    <m/>
    <m/>
    <m/>
    <m/>
    <m/>
  </r>
  <r>
    <x v="0"/>
    <x v="0"/>
    <x v="22"/>
    <x v="4"/>
    <n v="15611334"/>
    <n v="10962477"/>
    <n v="0"/>
    <n v="0"/>
    <m/>
    <m/>
    <m/>
    <m/>
    <m/>
    <m/>
    <m/>
    <m/>
    <m/>
    <m/>
    <m/>
    <n v="0"/>
    <n v="0"/>
    <n v="0"/>
    <n v="0"/>
    <n v="0"/>
    <n v="0"/>
    <m/>
    <m/>
    <m/>
    <m/>
    <m/>
    <m/>
    <m/>
  </r>
  <r>
    <x v="0"/>
    <x v="2"/>
    <x v="23"/>
    <x v="4"/>
    <n v="32355768"/>
    <n v="9546475"/>
    <n v="0"/>
    <n v="0"/>
    <m/>
    <m/>
    <m/>
    <m/>
    <m/>
    <m/>
    <m/>
    <m/>
    <m/>
    <m/>
    <m/>
    <n v="0"/>
    <n v="0"/>
    <n v="0"/>
    <n v="0"/>
    <n v="0"/>
    <n v="0"/>
    <m/>
    <m/>
    <m/>
    <m/>
    <m/>
    <m/>
    <m/>
  </r>
  <r>
    <x v="0"/>
    <x v="0"/>
    <x v="0"/>
    <x v="5"/>
    <n v="0"/>
    <n v="2600000"/>
    <n v="0"/>
    <n v="0"/>
    <m/>
    <m/>
    <m/>
    <m/>
    <m/>
    <m/>
    <m/>
    <m/>
    <m/>
    <m/>
    <m/>
    <n v="0"/>
    <n v="0"/>
    <n v="0"/>
    <n v="0"/>
    <n v="0"/>
    <n v="0"/>
    <m/>
    <m/>
    <m/>
    <m/>
    <m/>
    <m/>
    <m/>
  </r>
  <r>
    <x v="0"/>
    <x v="1"/>
    <x v="1"/>
    <x v="5"/>
    <n v="0"/>
    <n v="1990000"/>
    <n v="0"/>
    <n v="0"/>
    <m/>
    <m/>
    <m/>
    <m/>
    <m/>
    <m/>
    <m/>
    <m/>
    <m/>
    <m/>
    <m/>
    <n v="0"/>
    <n v="0"/>
    <n v="0"/>
    <n v="0"/>
    <n v="0"/>
    <n v="0"/>
    <m/>
    <m/>
    <m/>
    <m/>
    <m/>
    <m/>
    <m/>
  </r>
  <r>
    <x v="0"/>
    <x v="1"/>
    <x v="2"/>
    <x v="5"/>
    <n v="0"/>
    <n v="6270000"/>
    <n v="0"/>
    <n v="0"/>
    <m/>
    <m/>
    <m/>
    <m/>
    <m/>
    <m/>
    <m/>
    <m/>
    <m/>
    <m/>
    <m/>
    <n v="0"/>
    <n v="0"/>
    <n v="0"/>
    <n v="0"/>
    <n v="0"/>
    <n v="0"/>
    <m/>
    <m/>
    <m/>
    <m/>
    <m/>
    <m/>
    <m/>
  </r>
  <r>
    <x v="0"/>
    <x v="1"/>
    <x v="3"/>
    <x v="5"/>
    <n v="0"/>
    <n v="3400000"/>
    <n v="0"/>
    <n v="0"/>
    <m/>
    <m/>
    <m/>
    <m/>
    <m/>
    <m/>
    <m/>
    <m/>
    <m/>
    <m/>
    <m/>
    <n v="0"/>
    <n v="0"/>
    <n v="0"/>
    <n v="0"/>
    <n v="0"/>
    <n v="0"/>
    <m/>
    <m/>
    <m/>
    <m/>
    <m/>
    <m/>
    <m/>
  </r>
  <r>
    <x v="0"/>
    <x v="2"/>
    <x v="4"/>
    <x v="5"/>
    <n v="0"/>
    <n v="2875994"/>
    <n v="0"/>
    <n v="0"/>
    <m/>
    <m/>
    <m/>
    <m/>
    <m/>
    <m/>
    <m/>
    <m/>
    <m/>
    <m/>
    <m/>
    <n v="0"/>
    <n v="0"/>
    <n v="0"/>
    <n v="0"/>
    <n v="0"/>
    <n v="0"/>
    <m/>
    <m/>
    <m/>
    <m/>
    <m/>
    <m/>
    <m/>
  </r>
  <r>
    <x v="0"/>
    <x v="0"/>
    <x v="5"/>
    <x v="5"/>
    <n v="0"/>
    <n v="2521295"/>
    <n v="0"/>
    <n v="0"/>
    <m/>
    <m/>
    <m/>
    <m/>
    <m/>
    <m/>
    <m/>
    <m/>
    <m/>
    <m/>
    <m/>
    <n v="0"/>
    <n v="0"/>
    <n v="0"/>
    <n v="0"/>
    <n v="0"/>
    <n v="0"/>
    <m/>
    <m/>
    <m/>
    <m/>
    <m/>
    <m/>
    <m/>
  </r>
  <r>
    <x v="0"/>
    <x v="0"/>
    <x v="6"/>
    <x v="5"/>
    <n v="0"/>
    <n v="3120000"/>
    <n v="0"/>
    <n v="0"/>
    <m/>
    <m/>
    <m/>
    <m/>
    <m/>
    <m/>
    <m/>
    <m/>
    <m/>
    <m/>
    <m/>
    <n v="0"/>
    <n v="0"/>
    <n v="0"/>
    <n v="0"/>
    <n v="0"/>
    <n v="0"/>
    <m/>
    <m/>
    <m/>
    <m/>
    <m/>
    <m/>
    <m/>
  </r>
  <r>
    <x v="0"/>
    <x v="2"/>
    <x v="7"/>
    <x v="5"/>
    <n v="0"/>
    <n v="1740000"/>
    <n v="0"/>
    <n v="0"/>
    <m/>
    <m/>
    <m/>
    <m/>
    <m/>
    <m/>
    <m/>
    <m/>
    <m/>
    <m/>
    <m/>
    <n v="0"/>
    <n v="0"/>
    <n v="0"/>
    <n v="0"/>
    <n v="0"/>
    <n v="0"/>
    <m/>
    <m/>
    <m/>
    <m/>
    <m/>
    <m/>
    <m/>
  </r>
  <r>
    <x v="0"/>
    <x v="2"/>
    <x v="8"/>
    <x v="5"/>
    <n v="0"/>
    <n v="2550000"/>
    <n v="0"/>
    <n v="0"/>
    <m/>
    <m/>
    <m/>
    <m/>
    <m/>
    <m/>
    <m/>
    <m/>
    <m/>
    <m/>
    <m/>
    <n v="0"/>
    <n v="0"/>
    <n v="0"/>
    <n v="0"/>
    <n v="0"/>
    <n v="0"/>
    <m/>
    <m/>
    <m/>
    <m/>
    <m/>
    <m/>
    <m/>
  </r>
  <r>
    <x v="0"/>
    <x v="1"/>
    <x v="9"/>
    <x v="5"/>
    <n v="0"/>
    <n v="3190000"/>
    <n v="0"/>
    <n v="0"/>
    <m/>
    <m/>
    <m/>
    <m/>
    <m/>
    <m/>
    <m/>
    <m/>
    <m/>
    <m/>
    <m/>
    <n v="0"/>
    <n v="0"/>
    <n v="0"/>
    <n v="0"/>
    <n v="0"/>
    <n v="0"/>
    <m/>
    <m/>
    <m/>
    <m/>
    <m/>
    <m/>
    <m/>
  </r>
  <r>
    <x v="0"/>
    <x v="1"/>
    <x v="10"/>
    <x v="5"/>
    <n v="0"/>
    <n v="2260000"/>
    <n v="0"/>
    <n v="0"/>
    <m/>
    <m/>
    <m/>
    <m/>
    <m/>
    <m/>
    <m/>
    <m/>
    <m/>
    <m/>
    <m/>
    <n v="0"/>
    <n v="0"/>
    <n v="0"/>
    <n v="0"/>
    <n v="0"/>
    <n v="0"/>
    <m/>
    <m/>
    <m/>
    <m/>
    <m/>
    <m/>
    <m/>
  </r>
  <r>
    <x v="0"/>
    <x v="2"/>
    <x v="11"/>
    <x v="5"/>
    <n v="0"/>
    <n v="0"/>
    <n v="0"/>
    <n v="0"/>
    <m/>
    <m/>
    <m/>
    <m/>
    <m/>
    <m/>
    <m/>
    <m/>
    <m/>
    <m/>
    <m/>
    <n v="0"/>
    <n v="0"/>
    <n v="0"/>
    <n v="0"/>
    <n v="0"/>
    <n v="0"/>
    <m/>
    <m/>
    <m/>
    <m/>
    <m/>
    <m/>
    <m/>
  </r>
  <r>
    <x v="0"/>
    <x v="2"/>
    <x v="12"/>
    <x v="5"/>
    <n v="0"/>
    <n v="4054500"/>
    <n v="0"/>
    <n v="0"/>
    <m/>
    <m/>
    <m/>
    <m/>
    <m/>
    <m/>
    <m/>
    <m/>
    <m/>
    <m/>
    <m/>
    <n v="0"/>
    <n v="0"/>
    <n v="0"/>
    <n v="0"/>
    <n v="0"/>
    <n v="0"/>
    <m/>
    <m/>
    <m/>
    <m/>
    <m/>
    <m/>
    <m/>
  </r>
  <r>
    <x v="0"/>
    <x v="2"/>
    <x v="13"/>
    <x v="5"/>
    <n v="0"/>
    <n v="4095000"/>
    <n v="0"/>
    <n v="0"/>
    <m/>
    <m/>
    <m/>
    <m/>
    <m/>
    <m/>
    <m/>
    <m/>
    <m/>
    <m/>
    <m/>
    <n v="0"/>
    <n v="0"/>
    <n v="0"/>
    <n v="0"/>
    <n v="0"/>
    <n v="0"/>
    <m/>
    <m/>
    <m/>
    <m/>
    <m/>
    <m/>
    <m/>
  </r>
  <r>
    <x v="0"/>
    <x v="1"/>
    <x v="14"/>
    <x v="5"/>
    <n v="0"/>
    <n v="3720000"/>
    <n v="0"/>
    <n v="0"/>
    <m/>
    <m/>
    <m/>
    <m/>
    <m/>
    <m/>
    <m/>
    <m/>
    <m/>
    <m/>
    <m/>
    <n v="0"/>
    <n v="0"/>
    <n v="0"/>
    <n v="0"/>
    <n v="0"/>
    <n v="0"/>
    <m/>
    <m/>
    <m/>
    <m/>
    <m/>
    <m/>
    <m/>
  </r>
  <r>
    <x v="0"/>
    <x v="0"/>
    <x v="15"/>
    <x v="5"/>
    <n v="0"/>
    <n v="2625000"/>
    <n v="0"/>
    <n v="0"/>
    <m/>
    <m/>
    <m/>
    <m/>
    <m/>
    <m/>
    <m/>
    <m/>
    <m/>
    <m/>
    <m/>
    <n v="0"/>
    <n v="0"/>
    <n v="0"/>
    <n v="0"/>
    <n v="0"/>
    <n v="0"/>
    <m/>
    <m/>
    <m/>
    <m/>
    <m/>
    <m/>
    <m/>
  </r>
  <r>
    <x v="0"/>
    <x v="2"/>
    <x v="16"/>
    <x v="5"/>
    <n v="0"/>
    <n v="3135500"/>
    <n v="0"/>
    <n v="0"/>
    <m/>
    <m/>
    <m/>
    <m/>
    <m/>
    <m/>
    <m/>
    <m/>
    <m/>
    <m/>
    <m/>
    <n v="0"/>
    <n v="0"/>
    <n v="0"/>
    <n v="0"/>
    <n v="0"/>
    <n v="0"/>
    <m/>
    <m/>
    <m/>
    <m/>
    <m/>
    <m/>
    <m/>
  </r>
  <r>
    <x v="0"/>
    <x v="1"/>
    <x v="17"/>
    <x v="5"/>
    <n v="0"/>
    <n v="2640545"/>
    <n v="0"/>
    <n v="0"/>
    <m/>
    <m/>
    <m/>
    <m/>
    <m/>
    <m/>
    <m/>
    <m/>
    <m/>
    <m/>
    <m/>
    <n v="0"/>
    <n v="0"/>
    <n v="0"/>
    <n v="0"/>
    <n v="0"/>
    <n v="0"/>
    <m/>
    <m/>
    <m/>
    <m/>
    <m/>
    <m/>
    <m/>
  </r>
  <r>
    <x v="0"/>
    <x v="0"/>
    <x v="18"/>
    <x v="5"/>
    <n v="0"/>
    <n v="2160000"/>
    <n v="0"/>
    <n v="0"/>
    <m/>
    <m/>
    <m/>
    <m/>
    <m/>
    <m/>
    <m/>
    <m/>
    <m/>
    <m/>
    <m/>
    <n v="0"/>
    <n v="0"/>
    <n v="0"/>
    <n v="0"/>
    <n v="0"/>
    <n v="0"/>
    <m/>
    <m/>
    <m/>
    <m/>
    <m/>
    <m/>
    <m/>
  </r>
  <r>
    <x v="0"/>
    <x v="2"/>
    <x v="19"/>
    <x v="5"/>
    <n v="0"/>
    <n v="3441213"/>
    <n v="0"/>
    <n v="0"/>
    <m/>
    <m/>
    <m/>
    <m/>
    <m/>
    <m/>
    <m/>
    <m/>
    <m/>
    <m/>
    <m/>
    <n v="0"/>
    <n v="0"/>
    <n v="0"/>
    <n v="0"/>
    <n v="0"/>
    <n v="0"/>
    <m/>
    <m/>
    <m/>
    <m/>
    <m/>
    <m/>
    <m/>
  </r>
  <r>
    <x v="0"/>
    <x v="1"/>
    <x v="20"/>
    <x v="5"/>
    <n v="0"/>
    <n v="4449472"/>
    <n v="0"/>
    <n v="0"/>
    <m/>
    <m/>
    <m/>
    <m/>
    <m/>
    <m/>
    <m/>
    <m/>
    <m/>
    <m/>
    <m/>
    <n v="0"/>
    <n v="0"/>
    <n v="0"/>
    <n v="0"/>
    <n v="0"/>
    <n v="0"/>
    <m/>
    <m/>
    <m/>
    <m/>
    <m/>
    <m/>
    <m/>
  </r>
  <r>
    <x v="0"/>
    <x v="1"/>
    <x v="21"/>
    <x v="5"/>
    <n v="0"/>
    <n v="0"/>
    <n v="0"/>
    <n v="0"/>
    <m/>
    <m/>
    <m/>
    <m/>
    <m/>
    <m/>
    <m/>
    <m/>
    <m/>
    <m/>
    <m/>
    <n v="0"/>
    <n v="0"/>
    <n v="0"/>
    <n v="0"/>
    <n v="0"/>
    <n v="0"/>
    <m/>
    <m/>
    <m/>
    <m/>
    <m/>
    <m/>
    <m/>
  </r>
  <r>
    <x v="0"/>
    <x v="0"/>
    <x v="22"/>
    <x v="5"/>
    <n v="0"/>
    <n v="0"/>
    <n v="0"/>
    <n v="0"/>
    <m/>
    <m/>
    <m/>
    <m/>
    <m/>
    <m/>
    <m/>
    <m/>
    <m/>
    <m/>
    <m/>
    <n v="0"/>
    <n v="0"/>
    <n v="0"/>
    <n v="0"/>
    <n v="0"/>
    <n v="0"/>
    <m/>
    <m/>
    <m/>
    <m/>
    <m/>
    <m/>
    <m/>
  </r>
  <r>
    <x v="0"/>
    <x v="2"/>
    <x v="23"/>
    <x v="5"/>
    <n v="0"/>
    <n v="0"/>
    <n v="0"/>
    <n v="0"/>
    <m/>
    <m/>
    <m/>
    <m/>
    <m/>
    <m/>
    <m/>
    <m/>
    <m/>
    <m/>
    <m/>
    <n v="0"/>
    <n v="0"/>
    <n v="0"/>
    <n v="0"/>
    <n v="0"/>
    <n v="0"/>
    <m/>
    <m/>
    <m/>
    <m/>
    <m/>
    <m/>
    <m/>
  </r>
  <r>
    <x v="0"/>
    <x v="0"/>
    <x v="0"/>
    <x v="6"/>
    <n v="0"/>
    <n v="0"/>
    <n v="0"/>
    <n v="417358"/>
    <m/>
    <m/>
    <m/>
    <m/>
    <m/>
    <m/>
    <m/>
    <m/>
    <m/>
    <m/>
    <m/>
    <n v="0"/>
    <n v="0"/>
    <n v="0"/>
    <n v="11632"/>
    <n v="4.2699999999999996"/>
    <n v="73.14"/>
    <m/>
    <m/>
    <m/>
    <m/>
    <m/>
    <m/>
    <m/>
  </r>
  <r>
    <x v="0"/>
    <x v="1"/>
    <x v="1"/>
    <x v="6"/>
    <n v="0"/>
    <n v="0"/>
    <n v="0"/>
    <n v="417358"/>
    <m/>
    <m/>
    <m/>
    <m/>
    <m/>
    <m/>
    <m/>
    <m/>
    <m/>
    <m/>
    <m/>
    <n v="0"/>
    <n v="0"/>
    <n v="0"/>
    <n v="10923"/>
    <n v="6.39"/>
    <n v="57.18"/>
    <m/>
    <m/>
    <m/>
    <m/>
    <m/>
    <m/>
    <m/>
  </r>
  <r>
    <x v="0"/>
    <x v="1"/>
    <x v="2"/>
    <x v="6"/>
    <n v="0"/>
    <n v="2000000"/>
    <n v="0"/>
    <n v="0"/>
    <m/>
    <m/>
    <m/>
    <m/>
    <m/>
    <m/>
    <m/>
    <m/>
    <m/>
    <m/>
    <m/>
    <n v="0"/>
    <n v="0"/>
    <n v="0"/>
    <n v="8963"/>
    <n v="3.2"/>
    <n v="60.57"/>
    <m/>
    <m/>
    <m/>
    <m/>
    <m/>
    <m/>
    <m/>
  </r>
  <r>
    <x v="0"/>
    <x v="1"/>
    <x v="3"/>
    <x v="6"/>
    <n v="0"/>
    <n v="3325446"/>
    <n v="0"/>
    <n v="417358"/>
    <m/>
    <m/>
    <m/>
    <m/>
    <m/>
    <m/>
    <m/>
    <m/>
    <m/>
    <m/>
    <m/>
    <n v="0"/>
    <n v="0"/>
    <n v="0"/>
    <n v="10513"/>
    <n v="3.42"/>
    <n v="68.260000000000005"/>
    <m/>
    <m/>
    <m/>
    <m/>
    <m/>
    <m/>
    <m/>
  </r>
  <r>
    <x v="0"/>
    <x v="2"/>
    <x v="4"/>
    <x v="6"/>
    <n v="0"/>
    <n v="7173801"/>
    <n v="0"/>
    <n v="0"/>
    <m/>
    <m/>
    <m/>
    <m/>
    <m/>
    <m/>
    <m/>
    <m/>
    <m/>
    <m/>
    <m/>
    <n v="0"/>
    <n v="0"/>
    <n v="0"/>
    <n v="10844"/>
    <n v="2.44"/>
    <n v="70.8"/>
    <m/>
    <m/>
    <m/>
    <m/>
    <m/>
    <m/>
    <m/>
  </r>
  <r>
    <x v="0"/>
    <x v="0"/>
    <x v="5"/>
    <x v="6"/>
    <n v="0"/>
    <n v="2000000"/>
    <n v="0"/>
    <n v="0"/>
    <m/>
    <m/>
    <m/>
    <m/>
    <m/>
    <m/>
    <m/>
    <m/>
    <m/>
    <m/>
    <m/>
    <n v="0"/>
    <n v="0"/>
    <n v="0"/>
    <n v="9394"/>
    <n v="6.44"/>
    <n v="67.62"/>
    <m/>
    <m/>
    <m/>
    <m/>
    <m/>
    <m/>
    <m/>
  </r>
  <r>
    <x v="0"/>
    <x v="0"/>
    <x v="6"/>
    <x v="6"/>
    <n v="0"/>
    <n v="0"/>
    <n v="0"/>
    <n v="417358"/>
    <m/>
    <m/>
    <m/>
    <m/>
    <m/>
    <m/>
    <m/>
    <m/>
    <m/>
    <m/>
    <m/>
    <n v="0"/>
    <n v="0"/>
    <n v="0"/>
    <n v="9114"/>
    <n v="2.31"/>
    <n v="68.87"/>
    <m/>
    <m/>
    <m/>
    <m/>
    <m/>
    <m/>
    <m/>
  </r>
  <r>
    <x v="0"/>
    <x v="2"/>
    <x v="7"/>
    <x v="6"/>
    <n v="0"/>
    <n v="0"/>
    <n v="0"/>
    <n v="0"/>
    <m/>
    <m/>
    <m/>
    <m/>
    <m/>
    <m/>
    <m/>
    <m/>
    <m/>
    <m/>
    <m/>
    <n v="0"/>
    <n v="0"/>
    <n v="0"/>
    <n v="10014"/>
    <n v="4.9400000000000004"/>
    <n v="61.02"/>
    <m/>
    <m/>
    <m/>
    <m/>
    <m/>
    <m/>
    <m/>
  </r>
  <r>
    <x v="0"/>
    <x v="2"/>
    <x v="8"/>
    <x v="6"/>
    <n v="0"/>
    <n v="803292"/>
    <n v="0"/>
    <n v="0"/>
    <m/>
    <m/>
    <m/>
    <m/>
    <m/>
    <m/>
    <m/>
    <m/>
    <m/>
    <m/>
    <m/>
    <n v="0"/>
    <n v="0"/>
    <n v="0"/>
    <n v="11562"/>
    <n v="3.01"/>
    <n v="58.61"/>
    <m/>
    <m/>
    <m/>
    <m/>
    <m/>
    <m/>
    <m/>
  </r>
  <r>
    <x v="0"/>
    <x v="1"/>
    <x v="9"/>
    <x v="6"/>
    <n v="0"/>
    <n v="1000000"/>
    <n v="0"/>
    <n v="0"/>
    <m/>
    <m/>
    <m/>
    <m/>
    <m/>
    <m/>
    <m/>
    <m/>
    <m/>
    <m/>
    <m/>
    <n v="0"/>
    <n v="0"/>
    <n v="0"/>
    <n v="10963"/>
    <n v="6.28"/>
    <n v="62.43"/>
    <m/>
    <m/>
    <m/>
    <m/>
    <m/>
    <m/>
    <m/>
  </r>
  <r>
    <x v="0"/>
    <x v="1"/>
    <x v="10"/>
    <x v="6"/>
    <n v="0"/>
    <n v="0"/>
    <n v="0"/>
    <n v="0"/>
    <m/>
    <m/>
    <m/>
    <m/>
    <m/>
    <m/>
    <m/>
    <m/>
    <m/>
    <m/>
    <m/>
    <n v="0"/>
    <n v="0"/>
    <n v="0"/>
    <n v="11405"/>
    <n v="5.18"/>
    <n v="63.85"/>
    <m/>
    <m/>
    <m/>
    <m/>
    <m/>
    <m/>
    <m/>
  </r>
  <r>
    <x v="0"/>
    <x v="2"/>
    <x v="11"/>
    <x v="6"/>
    <n v="0"/>
    <n v="1103193"/>
    <n v="0"/>
    <n v="417358"/>
    <m/>
    <m/>
    <m/>
    <m/>
    <m/>
    <m/>
    <m/>
    <m/>
    <m/>
    <m/>
    <m/>
    <n v="0"/>
    <n v="0"/>
    <n v="0"/>
    <n v="12995"/>
    <n v="10.37"/>
    <n v="61.23"/>
    <m/>
    <m/>
    <m/>
    <m/>
    <m/>
    <m/>
    <m/>
  </r>
  <r>
    <x v="0"/>
    <x v="2"/>
    <x v="12"/>
    <x v="6"/>
    <n v="0"/>
    <n v="7599999"/>
    <n v="0"/>
    <n v="0"/>
    <m/>
    <m/>
    <m/>
    <m/>
    <m/>
    <m/>
    <m/>
    <m/>
    <m/>
    <m/>
    <m/>
    <n v="0"/>
    <n v="0"/>
    <n v="0"/>
    <n v="12814"/>
    <n v="4.46"/>
    <n v="72.36"/>
    <m/>
    <m/>
    <m/>
    <m/>
    <m/>
    <m/>
    <m/>
  </r>
  <r>
    <x v="0"/>
    <x v="2"/>
    <x v="13"/>
    <x v="6"/>
    <n v="0"/>
    <n v="6802061"/>
    <n v="0"/>
    <n v="0"/>
    <m/>
    <m/>
    <m/>
    <m/>
    <m/>
    <m/>
    <m/>
    <m/>
    <m/>
    <m/>
    <m/>
    <n v="0"/>
    <n v="0"/>
    <n v="0"/>
    <n v="11844"/>
    <n v="4.1900000000000004"/>
    <n v="59.11"/>
    <m/>
    <m/>
    <m/>
    <m/>
    <m/>
    <m/>
    <m/>
  </r>
  <r>
    <x v="0"/>
    <x v="1"/>
    <x v="14"/>
    <x v="6"/>
    <n v="0"/>
    <n v="1700637"/>
    <n v="0"/>
    <n v="417358"/>
    <m/>
    <m/>
    <m/>
    <m/>
    <m/>
    <m/>
    <m/>
    <m/>
    <m/>
    <m/>
    <m/>
    <n v="0"/>
    <n v="0"/>
    <n v="0"/>
    <n v="9439"/>
    <n v="2.65"/>
    <n v="69.900000000000006"/>
    <m/>
    <m/>
    <m/>
    <m/>
    <m/>
    <m/>
    <m/>
  </r>
  <r>
    <x v="0"/>
    <x v="0"/>
    <x v="15"/>
    <x v="6"/>
    <n v="0"/>
    <n v="3600000"/>
    <n v="0"/>
    <n v="0"/>
    <m/>
    <m/>
    <m/>
    <m/>
    <m/>
    <m/>
    <m/>
    <m/>
    <m/>
    <m/>
    <m/>
    <n v="0"/>
    <n v="0"/>
    <n v="0"/>
    <n v="8970"/>
    <n v="2.44"/>
    <n v="68.180000000000007"/>
    <m/>
    <m/>
    <m/>
    <m/>
    <m/>
    <m/>
    <m/>
  </r>
  <r>
    <x v="0"/>
    <x v="2"/>
    <x v="16"/>
    <x v="6"/>
    <n v="0"/>
    <n v="3000000"/>
    <n v="0"/>
    <n v="0"/>
    <m/>
    <m/>
    <m/>
    <m/>
    <m/>
    <m/>
    <m/>
    <m/>
    <m/>
    <m/>
    <m/>
    <n v="0"/>
    <n v="0"/>
    <n v="0"/>
    <n v="12073"/>
    <n v="5.91"/>
    <n v="56.92"/>
    <m/>
    <m/>
    <m/>
    <m/>
    <m/>
    <m/>
    <m/>
  </r>
  <r>
    <x v="0"/>
    <x v="1"/>
    <x v="17"/>
    <x v="6"/>
    <n v="0"/>
    <n v="0"/>
    <n v="0"/>
    <n v="417358"/>
    <m/>
    <m/>
    <m/>
    <m/>
    <m/>
    <m/>
    <m/>
    <m/>
    <m/>
    <m/>
    <m/>
    <n v="0"/>
    <n v="0"/>
    <n v="0"/>
    <n v="9483"/>
    <n v="4.42"/>
    <n v="57.05"/>
    <m/>
    <m/>
    <m/>
    <m/>
    <m/>
    <m/>
    <m/>
  </r>
  <r>
    <x v="0"/>
    <x v="0"/>
    <x v="18"/>
    <x v="6"/>
    <n v="0"/>
    <n v="950127"/>
    <n v="0"/>
    <n v="0"/>
    <m/>
    <m/>
    <m/>
    <m/>
    <m/>
    <m/>
    <m/>
    <m/>
    <m/>
    <m/>
    <m/>
    <n v="0"/>
    <n v="0"/>
    <n v="0"/>
    <n v="10454"/>
    <n v="4.16"/>
    <n v="62.8"/>
    <m/>
    <m/>
    <m/>
    <m/>
    <m/>
    <m/>
    <m/>
  </r>
  <r>
    <x v="0"/>
    <x v="2"/>
    <x v="19"/>
    <x v="6"/>
    <n v="0"/>
    <n v="3500000"/>
    <n v="0"/>
    <n v="417358"/>
    <m/>
    <m/>
    <m/>
    <m/>
    <m/>
    <m/>
    <m/>
    <m/>
    <m/>
    <m/>
    <m/>
    <n v="0"/>
    <n v="0"/>
    <n v="0"/>
    <n v="7217"/>
    <n v="2.6"/>
    <n v="73.25"/>
    <m/>
    <m/>
    <m/>
    <m/>
    <m/>
    <m/>
    <m/>
  </r>
  <r>
    <x v="0"/>
    <x v="1"/>
    <x v="20"/>
    <x v="6"/>
    <n v="0"/>
    <n v="3420458"/>
    <n v="0"/>
    <n v="0"/>
    <m/>
    <m/>
    <m/>
    <m/>
    <m/>
    <m/>
    <m/>
    <m/>
    <m/>
    <m/>
    <m/>
    <n v="0"/>
    <n v="0"/>
    <n v="0"/>
    <n v="12386"/>
    <n v="4.33"/>
    <n v="65.989999999999995"/>
    <m/>
    <m/>
    <m/>
    <m/>
    <m/>
    <m/>
    <m/>
  </r>
  <r>
    <x v="0"/>
    <x v="1"/>
    <x v="21"/>
    <x v="6"/>
    <n v="0"/>
    <n v="3000000"/>
    <n v="0"/>
    <n v="417358"/>
    <m/>
    <m/>
    <m/>
    <m/>
    <m/>
    <m/>
    <m/>
    <m/>
    <m/>
    <m/>
    <m/>
    <n v="0"/>
    <n v="0"/>
    <n v="0"/>
    <n v="13663"/>
    <n v="7.14"/>
    <n v="65.53"/>
    <m/>
    <m/>
    <m/>
    <m/>
    <m/>
    <m/>
    <m/>
  </r>
  <r>
    <x v="0"/>
    <x v="0"/>
    <x v="22"/>
    <x v="6"/>
    <n v="0"/>
    <n v="0"/>
    <n v="0"/>
    <n v="417358"/>
    <m/>
    <m/>
    <m/>
    <m/>
    <m/>
    <m/>
    <m/>
    <m/>
    <m/>
    <m/>
    <m/>
    <n v="0"/>
    <n v="0"/>
    <n v="0"/>
    <n v="16873"/>
    <n v="15.92"/>
    <n v="58.05"/>
    <m/>
    <m/>
    <m/>
    <m/>
    <m/>
    <m/>
    <m/>
  </r>
  <r>
    <x v="0"/>
    <x v="2"/>
    <x v="23"/>
    <x v="6"/>
    <n v="0"/>
    <n v="3325446"/>
    <n v="0"/>
    <n v="417358"/>
    <m/>
    <m/>
    <m/>
    <m/>
    <m/>
    <m/>
    <m/>
    <m/>
    <m/>
    <m/>
    <m/>
    <n v="0"/>
    <n v="0"/>
    <n v="0"/>
    <n v="8097"/>
    <n v="3.17"/>
    <n v="67.5"/>
    <m/>
    <m/>
    <m/>
    <m/>
    <m/>
    <m/>
    <m/>
  </r>
  <r>
    <x v="0"/>
    <x v="0"/>
    <x v="0"/>
    <x v="7"/>
    <n v="0"/>
    <n v="1541362"/>
    <n v="0"/>
    <n v="0"/>
    <m/>
    <m/>
    <m/>
    <m/>
    <m/>
    <m/>
    <m/>
    <m/>
    <m/>
    <m/>
    <m/>
    <n v="0"/>
    <n v="0"/>
    <n v="0"/>
    <n v="0"/>
    <n v="0"/>
    <n v="0"/>
    <m/>
    <m/>
    <m/>
    <m/>
    <m/>
    <m/>
    <m/>
  </r>
  <r>
    <x v="0"/>
    <x v="1"/>
    <x v="1"/>
    <x v="7"/>
    <n v="0"/>
    <n v="1560691"/>
    <n v="0"/>
    <n v="0"/>
    <m/>
    <m/>
    <m/>
    <m/>
    <m/>
    <m/>
    <m/>
    <m/>
    <m/>
    <m/>
    <m/>
    <n v="0"/>
    <n v="0"/>
    <n v="0"/>
    <n v="0"/>
    <n v="0"/>
    <n v="0"/>
    <m/>
    <m/>
    <m/>
    <m/>
    <m/>
    <m/>
    <m/>
  </r>
  <r>
    <x v="0"/>
    <x v="1"/>
    <x v="2"/>
    <x v="7"/>
    <n v="0"/>
    <n v="2310186"/>
    <n v="0"/>
    <n v="0"/>
    <m/>
    <m/>
    <m/>
    <m/>
    <m/>
    <m/>
    <m/>
    <m/>
    <m/>
    <m/>
    <m/>
    <n v="0"/>
    <n v="0"/>
    <n v="0"/>
    <n v="0"/>
    <n v="0"/>
    <n v="0"/>
    <m/>
    <m/>
    <m/>
    <m/>
    <m/>
    <m/>
    <m/>
  </r>
  <r>
    <x v="0"/>
    <x v="1"/>
    <x v="3"/>
    <x v="7"/>
    <n v="0"/>
    <n v="2160441"/>
    <n v="0"/>
    <n v="0"/>
    <m/>
    <m/>
    <m/>
    <m/>
    <m/>
    <m/>
    <m/>
    <m/>
    <m/>
    <m/>
    <m/>
    <n v="0"/>
    <n v="0"/>
    <n v="0"/>
    <n v="0"/>
    <n v="0"/>
    <n v="0"/>
    <m/>
    <m/>
    <m/>
    <m/>
    <m/>
    <m/>
    <m/>
  </r>
  <r>
    <x v="0"/>
    <x v="2"/>
    <x v="4"/>
    <x v="7"/>
    <n v="0"/>
    <n v="1036372"/>
    <n v="0"/>
    <n v="0"/>
    <m/>
    <m/>
    <m/>
    <m/>
    <m/>
    <m/>
    <m/>
    <m/>
    <m/>
    <m/>
    <m/>
    <n v="0"/>
    <n v="0"/>
    <n v="0"/>
    <n v="0"/>
    <n v="0"/>
    <n v="0"/>
    <m/>
    <m/>
    <m/>
    <m/>
    <m/>
    <m/>
    <m/>
  </r>
  <r>
    <x v="0"/>
    <x v="0"/>
    <x v="5"/>
    <x v="7"/>
    <n v="0"/>
    <n v="1520458"/>
    <n v="0"/>
    <n v="0"/>
    <m/>
    <m/>
    <m/>
    <m/>
    <m/>
    <m/>
    <m/>
    <m/>
    <m/>
    <m/>
    <m/>
    <n v="0"/>
    <n v="0"/>
    <n v="0"/>
    <n v="0"/>
    <n v="0"/>
    <n v="0"/>
    <m/>
    <m/>
    <m/>
    <m/>
    <m/>
    <m/>
    <m/>
  </r>
  <r>
    <x v="0"/>
    <x v="0"/>
    <x v="6"/>
    <x v="7"/>
    <n v="0"/>
    <n v="1878136"/>
    <n v="0"/>
    <n v="0"/>
    <m/>
    <m/>
    <m/>
    <m/>
    <m/>
    <m/>
    <m/>
    <m/>
    <m/>
    <m/>
    <m/>
    <n v="0"/>
    <n v="0"/>
    <n v="0"/>
    <n v="0"/>
    <n v="0"/>
    <n v="0"/>
    <m/>
    <m/>
    <m/>
    <m/>
    <m/>
    <m/>
    <m/>
  </r>
  <r>
    <x v="0"/>
    <x v="2"/>
    <x v="7"/>
    <x v="7"/>
    <n v="0"/>
    <n v="1724237"/>
    <n v="0"/>
    <n v="0"/>
    <m/>
    <m/>
    <m/>
    <m/>
    <m/>
    <m/>
    <m/>
    <m/>
    <m/>
    <m/>
    <m/>
    <n v="0"/>
    <n v="0"/>
    <n v="0"/>
    <n v="0"/>
    <n v="0"/>
    <n v="0"/>
    <m/>
    <m/>
    <m/>
    <m/>
    <m/>
    <m/>
    <m/>
  </r>
  <r>
    <x v="0"/>
    <x v="2"/>
    <x v="8"/>
    <x v="7"/>
    <n v="0"/>
    <n v="1488106"/>
    <n v="0"/>
    <n v="0"/>
    <m/>
    <m/>
    <m/>
    <m/>
    <m/>
    <m/>
    <m/>
    <m/>
    <m/>
    <m/>
    <m/>
    <n v="0"/>
    <n v="0"/>
    <n v="0"/>
    <n v="0"/>
    <n v="0"/>
    <n v="0"/>
    <m/>
    <m/>
    <m/>
    <m/>
    <m/>
    <m/>
    <m/>
  </r>
  <r>
    <x v="0"/>
    <x v="1"/>
    <x v="9"/>
    <x v="7"/>
    <n v="0"/>
    <n v="1192467"/>
    <n v="0"/>
    <n v="0"/>
    <m/>
    <m/>
    <m/>
    <m/>
    <m/>
    <m/>
    <m/>
    <m/>
    <m/>
    <m/>
    <m/>
    <n v="0"/>
    <n v="0"/>
    <n v="0"/>
    <n v="0"/>
    <n v="0"/>
    <n v="0"/>
    <m/>
    <m/>
    <m/>
    <m/>
    <m/>
    <m/>
    <m/>
  </r>
  <r>
    <x v="0"/>
    <x v="1"/>
    <x v="10"/>
    <x v="7"/>
    <n v="0"/>
    <n v="2425933"/>
    <n v="0"/>
    <n v="0"/>
    <m/>
    <m/>
    <m/>
    <m/>
    <m/>
    <m/>
    <m/>
    <m/>
    <m/>
    <m/>
    <m/>
    <n v="0"/>
    <n v="0"/>
    <n v="0"/>
    <n v="0"/>
    <n v="0"/>
    <n v="0"/>
    <m/>
    <m/>
    <m/>
    <m/>
    <m/>
    <m/>
    <m/>
  </r>
  <r>
    <x v="0"/>
    <x v="2"/>
    <x v="11"/>
    <x v="7"/>
    <n v="0"/>
    <n v="1649555"/>
    <n v="0"/>
    <n v="0"/>
    <m/>
    <m/>
    <m/>
    <m/>
    <m/>
    <m/>
    <m/>
    <m/>
    <m/>
    <m/>
    <m/>
    <n v="0"/>
    <n v="0"/>
    <n v="0"/>
    <n v="0"/>
    <n v="0"/>
    <n v="0"/>
    <m/>
    <m/>
    <m/>
    <m/>
    <m/>
    <m/>
    <m/>
  </r>
  <r>
    <x v="0"/>
    <x v="2"/>
    <x v="12"/>
    <x v="7"/>
    <n v="0"/>
    <n v="1403664"/>
    <n v="0"/>
    <n v="0"/>
    <m/>
    <m/>
    <m/>
    <m/>
    <m/>
    <m/>
    <m/>
    <m/>
    <m/>
    <m/>
    <m/>
    <n v="0"/>
    <n v="0"/>
    <n v="0"/>
    <n v="0"/>
    <n v="0"/>
    <n v="0"/>
    <m/>
    <m/>
    <m/>
    <m/>
    <m/>
    <m/>
    <m/>
  </r>
  <r>
    <x v="0"/>
    <x v="2"/>
    <x v="13"/>
    <x v="7"/>
    <n v="0"/>
    <n v="1469893"/>
    <n v="0"/>
    <n v="0"/>
    <m/>
    <m/>
    <m/>
    <m/>
    <m/>
    <m/>
    <m/>
    <m/>
    <m/>
    <m/>
    <m/>
    <n v="0"/>
    <n v="0"/>
    <n v="0"/>
    <n v="0"/>
    <n v="0"/>
    <n v="0"/>
    <m/>
    <m/>
    <m/>
    <m/>
    <m/>
    <m/>
    <m/>
  </r>
  <r>
    <x v="0"/>
    <x v="1"/>
    <x v="14"/>
    <x v="7"/>
    <n v="0"/>
    <n v="1938247"/>
    <n v="0"/>
    <n v="0"/>
    <m/>
    <m/>
    <m/>
    <m/>
    <m/>
    <m/>
    <m/>
    <m/>
    <m/>
    <m/>
    <m/>
    <n v="0"/>
    <n v="0"/>
    <n v="0"/>
    <n v="0"/>
    <n v="0"/>
    <n v="0"/>
    <m/>
    <m/>
    <m/>
    <m/>
    <m/>
    <m/>
    <m/>
  </r>
  <r>
    <x v="0"/>
    <x v="0"/>
    <x v="15"/>
    <x v="7"/>
    <n v="0"/>
    <n v="2171725"/>
    <n v="0"/>
    <n v="0"/>
    <m/>
    <m/>
    <m/>
    <m/>
    <m/>
    <m/>
    <m/>
    <m/>
    <m/>
    <m/>
    <m/>
    <n v="0"/>
    <n v="0"/>
    <n v="0"/>
    <n v="0"/>
    <n v="0"/>
    <n v="0"/>
    <m/>
    <m/>
    <m/>
    <m/>
    <m/>
    <m/>
    <m/>
  </r>
  <r>
    <x v="0"/>
    <x v="2"/>
    <x v="16"/>
    <x v="7"/>
    <n v="0"/>
    <n v="994873"/>
    <n v="0"/>
    <n v="0"/>
    <m/>
    <m/>
    <m/>
    <m/>
    <m/>
    <m/>
    <m/>
    <m/>
    <m/>
    <m/>
    <m/>
    <n v="0"/>
    <n v="0"/>
    <n v="0"/>
    <n v="0"/>
    <n v="0"/>
    <n v="0"/>
    <m/>
    <m/>
    <m/>
    <m/>
    <m/>
    <m/>
    <m/>
  </r>
  <r>
    <x v="0"/>
    <x v="1"/>
    <x v="17"/>
    <x v="7"/>
    <n v="0"/>
    <n v="0"/>
    <n v="0"/>
    <n v="0"/>
    <m/>
    <m/>
    <m/>
    <m/>
    <m/>
    <m/>
    <m/>
    <m/>
    <m/>
    <m/>
    <m/>
    <n v="0"/>
    <n v="0"/>
    <n v="0"/>
    <n v="0"/>
    <n v="0"/>
    <n v="0"/>
    <m/>
    <m/>
    <m/>
    <m/>
    <m/>
    <m/>
    <m/>
  </r>
  <r>
    <x v="0"/>
    <x v="0"/>
    <x v="18"/>
    <x v="7"/>
    <n v="0"/>
    <n v="2208441"/>
    <n v="0"/>
    <n v="0"/>
    <m/>
    <m/>
    <m/>
    <m/>
    <m/>
    <m/>
    <m/>
    <m/>
    <m/>
    <m/>
    <m/>
    <n v="0"/>
    <n v="0"/>
    <n v="0"/>
    <n v="0"/>
    <n v="0"/>
    <n v="0"/>
    <m/>
    <m/>
    <m/>
    <m/>
    <m/>
    <m/>
    <m/>
  </r>
  <r>
    <x v="0"/>
    <x v="2"/>
    <x v="19"/>
    <x v="7"/>
    <n v="0"/>
    <n v="1178268"/>
    <n v="0"/>
    <n v="0"/>
    <m/>
    <m/>
    <m/>
    <m/>
    <m/>
    <m/>
    <m/>
    <m/>
    <m/>
    <m/>
    <m/>
    <n v="0"/>
    <n v="0"/>
    <n v="0"/>
    <n v="0"/>
    <n v="0"/>
    <n v="0"/>
    <m/>
    <m/>
    <m/>
    <m/>
    <m/>
    <m/>
    <m/>
  </r>
  <r>
    <x v="0"/>
    <x v="1"/>
    <x v="20"/>
    <x v="7"/>
    <n v="0"/>
    <n v="1437095"/>
    <n v="0"/>
    <n v="0"/>
    <m/>
    <m/>
    <m/>
    <m/>
    <m/>
    <m/>
    <m/>
    <m/>
    <m/>
    <m/>
    <m/>
    <n v="0"/>
    <n v="0"/>
    <n v="0"/>
    <n v="0"/>
    <n v="0"/>
    <n v="0"/>
    <m/>
    <m/>
    <m/>
    <m/>
    <m/>
    <m/>
    <m/>
  </r>
  <r>
    <x v="0"/>
    <x v="1"/>
    <x v="21"/>
    <x v="7"/>
    <n v="0"/>
    <n v="1044971"/>
    <n v="0"/>
    <n v="0"/>
    <m/>
    <m/>
    <m/>
    <m/>
    <m/>
    <m/>
    <m/>
    <m/>
    <m/>
    <m/>
    <m/>
    <n v="0"/>
    <n v="0"/>
    <n v="0"/>
    <n v="0"/>
    <n v="0"/>
    <n v="0"/>
    <m/>
    <m/>
    <m/>
    <m/>
    <m/>
    <m/>
    <m/>
  </r>
  <r>
    <x v="0"/>
    <x v="0"/>
    <x v="22"/>
    <x v="7"/>
    <n v="0"/>
    <n v="1052986"/>
    <n v="0"/>
    <n v="0"/>
    <m/>
    <m/>
    <m/>
    <m/>
    <m/>
    <m/>
    <m/>
    <m/>
    <m/>
    <m/>
    <m/>
    <n v="0"/>
    <n v="0"/>
    <n v="0"/>
    <n v="0"/>
    <n v="0"/>
    <n v="0"/>
    <m/>
    <m/>
    <m/>
    <m/>
    <m/>
    <m/>
    <m/>
  </r>
  <r>
    <x v="0"/>
    <x v="2"/>
    <x v="23"/>
    <x v="7"/>
    <n v="0"/>
    <n v="1419645"/>
    <n v="0"/>
    <n v="0"/>
    <m/>
    <m/>
    <m/>
    <m/>
    <m/>
    <m/>
    <m/>
    <m/>
    <m/>
    <m/>
    <m/>
    <n v="0"/>
    <n v="0"/>
    <n v="0"/>
    <n v="0"/>
    <n v="0"/>
    <n v="0"/>
    <m/>
    <m/>
    <m/>
    <m/>
    <m/>
    <m/>
    <m/>
  </r>
  <r>
    <x v="0"/>
    <x v="0"/>
    <x v="0"/>
    <x v="8"/>
    <n v="0"/>
    <n v="3087150"/>
    <n v="0"/>
    <n v="696804"/>
    <m/>
    <m/>
    <m/>
    <m/>
    <m/>
    <m/>
    <m/>
    <m/>
    <m/>
    <m/>
    <m/>
    <n v="0"/>
    <n v="0"/>
    <n v="0"/>
    <n v="0"/>
    <n v="0"/>
    <n v="0"/>
    <m/>
    <m/>
    <m/>
    <m/>
    <m/>
    <m/>
    <m/>
  </r>
  <r>
    <x v="0"/>
    <x v="1"/>
    <x v="1"/>
    <x v="8"/>
    <n v="0"/>
    <n v="1490988"/>
    <n v="0"/>
    <n v="1028604"/>
    <m/>
    <m/>
    <m/>
    <m/>
    <m/>
    <m/>
    <m/>
    <m/>
    <m/>
    <m/>
    <m/>
    <n v="0"/>
    <n v="0"/>
    <n v="0"/>
    <n v="0"/>
    <n v="0"/>
    <n v="0"/>
    <m/>
    <m/>
    <m/>
    <m/>
    <m/>
    <m/>
    <m/>
  </r>
  <r>
    <x v="0"/>
    <x v="1"/>
    <x v="2"/>
    <x v="8"/>
    <n v="0"/>
    <n v="2795192"/>
    <n v="0"/>
    <n v="796804"/>
    <m/>
    <m/>
    <m/>
    <m/>
    <m/>
    <m/>
    <m/>
    <m/>
    <m/>
    <m/>
    <m/>
    <n v="0"/>
    <n v="0"/>
    <n v="0"/>
    <n v="0"/>
    <n v="0"/>
    <n v="0"/>
    <m/>
    <m/>
    <m/>
    <m/>
    <m/>
    <m/>
    <m/>
  </r>
  <r>
    <x v="0"/>
    <x v="1"/>
    <x v="3"/>
    <x v="8"/>
    <n v="0"/>
    <n v="1195246"/>
    <n v="0"/>
    <n v="1028604"/>
    <m/>
    <m/>
    <m/>
    <m/>
    <m/>
    <m/>
    <m/>
    <m/>
    <m/>
    <m/>
    <m/>
    <n v="0"/>
    <n v="0"/>
    <n v="0"/>
    <n v="0"/>
    <n v="0"/>
    <n v="0"/>
    <m/>
    <m/>
    <m/>
    <m/>
    <m/>
    <m/>
    <m/>
  </r>
  <r>
    <x v="0"/>
    <x v="2"/>
    <x v="4"/>
    <x v="8"/>
    <n v="0"/>
    <n v="0"/>
    <n v="0"/>
    <n v="0"/>
    <m/>
    <m/>
    <m/>
    <m/>
    <m/>
    <m/>
    <m/>
    <m/>
    <m/>
    <m/>
    <m/>
    <n v="0"/>
    <n v="0"/>
    <n v="0"/>
    <n v="0"/>
    <n v="0"/>
    <n v="0"/>
    <m/>
    <m/>
    <m/>
    <m/>
    <m/>
    <m/>
    <m/>
  </r>
  <r>
    <x v="0"/>
    <x v="0"/>
    <x v="5"/>
    <x v="8"/>
    <n v="0"/>
    <n v="0"/>
    <n v="0"/>
    <n v="696804"/>
    <m/>
    <m/>
    <m/>
    <m/>
    <m/>
    <m/>
    <m/>
    <m/>
    <m/>
    <m/>
    <m/>
    <n v="0"/>
    <n v="0"/>
    <n v="0"/>
    <n v="0"/>
    <n v="0"/>
    <n v="0"/>
    <m/>
    <m/>
    <m/>
    <m/>
    <m/>
    <m/>
    <m/>
  </r>
  <r>
    <x v="0"/>
    <x v="0"/>
    <x v="6"/>
    <x v="8"/>
    <n v="0"/>
    <n v="0"/>
    <n v="0"/>
    <n v="696804"/>
    <m/>
    <m/>
    <m/>
    <m/>
    <m/>
    <m/>
    <m/>
    <m/>
    <m/>
    <m/>
    <m/>
    <n v="0"/>
    <n v="0"/>
    <n v="0"/>
    <n v="0"/>
    <n v="0"/>
    <n v="0"/>
    <m/>
    <m/>
    <m/>
    <m/>
    <m/>
    <m/>
    <m/>
  </r>
  <r>
    <x v="0"/>
    <x v="2"/>
    <x v="7"/>
    <x v="8"/>
    <n v="0"/>
    <n v="0"/>
    <n v="0"/>
    <n v="0"/>
    <m/>
    <m/>
    <m/>
    <m/>
    <m/>
    <m/>
    <m/>
    <m/>
    <m/>
    <m/>
    <m/>
    <n v="0"/>
    <n v="0"/>
    <n v="0"/>
    <n v="0"/>
    <n v="0"/>
    <n v="0"/>
    <m/>
    <m/>
    <m/>
    <m/>
    <m/>
    <m/>
    <m/>
  </r>
  <r>
    <x v="0"/>
    <x v="2"/>
    <x v="8"/>
    <x v="8"/>
    <n v="0"/>
    <n v="0"/>
    <n v="0"/>
    <n v="100000"/>
    <m/>
    <m/>
    <m/>
    <m/>
    <m/>
    <m/>
    <m/>
    <m/>
    <m/>
    <m/>
    <m/>
    <n v="0"/>
    <n v="0"/>
    <n v="0"/>
    <n v="0"/>
    <n v="0"/>
    <n v="0"/>
    <m/>
    <m/>
    <m/>
    <m/>
    <m/>
    <m/>
    <m/>
  </r>
  <r>
    <x v="0"/>
    <x v="1"/>
    <x v="9"/>
    <x v="8"/>
    <n v="0"/>
    <n v="0"/>
    <n v="0"/>
    <n v="696804"/>
    <m/>
    <m/>
    <m/>
    <m/>
    <m/>
    <m/>
    <m/>
    <m/>
    <m/>
    <m/>
    <m/>
    <n v="0"/>
    <n v="0"/>
    <n v="0"/>
    <n v="0"/>
    <n v="0"/>
    <n v="0"/>
    <m/>
    <m/>
    <m/>
    <m/>
    <m/>
    <m/>
    <m/>
  </r>
  <r>
    <x v="0"/>
    <x v="1"/>
    <x v="10"/>
    <x v="8"/>
    <n v="0"/>
    <n v="1164817"/>
    <n v="0"/>
    <n v="696804"/>
    <m/>
    <m/>
    <m/>
    <m/>
    <m/>
    <m/>
    <m/>
    <m/>
    <m/>
    <m/>
    <m/>
    <n v="0"/>
    <n v="0"/>
    <n v="0"/>
    <n v="0"/>
    <n v="0"/>
    <n v="0"/>
    <m/>
    <m/>
    <m/>
    <m/>
    <m/>
    <m/>
    <m/>
  </r>
  <r>
    <x v="0"/>
    <x v="2"/>
    <x v="11"/>
    <x v="8"/>
    <n v="0"/>
    <n v="0"/>
    <n v="0"/>
    <n v="696804"/>
    <m/>
    <m/>
    <m/>
    <m/>
    <m/>
    <m/>
    <m/>
    <m/>
    <m/>
    <m/>
    <m/>
    <n v="0"/>
    <n v="0"/>
    <n v="0"/>
    <n v="0"/>
    <n v="0"/>
    <n v="0"/>
    <m/>
    <m/>
    <m/>
    <m/>
    <m/>
    <m/>
    <m/>
  </r>
  <r>
    <x v="0"/>
    <x v="2"/>
    <x v="12"/>
    <x v="8"/>
    <n v="0"/>
    <n v="0"/>
    <n v="0"/>
    <n v="0"/>
    <m/>
    <m/>
    <m/>
    <m/>
    <m/>
    <m/>
    <m/>
    <m/>
    <m/>
    <m/>
    <m/>
    <n v="0"/>
    <n v="0"/>
    <n v="0"/>
    <n v="0"/>
    <n v="0"/>
    <n v="0"/>
    <m/>
    <m/>
    <m/>
    <m/>
    <m/>
    <m/>
    <m/>
  </r>
  <r>
    <x v="0"/>
    <x v="2"/>
    <x v="13"/>
    <x v="8"/>
    <n v="0"/>
    <n v="0"/>
    <n v="0"/>
    <n v="0"/>
    <m/>
    <m/>
    <m/>
    <m/>
    <m/>
    <m/>
    <m/>
    <m/>
    <m/>
    <m/>
    <m/>
    <n v="0"/>
    <n v="0"/>
    <n v="0"/>
    <n v="0"/>
    <n v="0"/>
    <n v="0"/>
    <m/>
    <m/>
    <m/>
    <m/>
    <m/>
    <m/>
    <m/>
  </r>
  <r>
    <x v="0"/>
    <x v="1"/>
    <x v="14"/>
    <x v="8"/>
    <n v="0"/>
    <n v="3409005"/>
    <n v="0"/>
    <n v="796804"/>
    <m/>
    <m/>
    <m/>
    <m/>
    <m/>
    <m/>
    <m/>
    <m/>
    <m/>
    <m/>
    <m/>
    <n v="0"/>
    <n v="0"/>
    <n v="0"/>
    <n v="0"/>
    <n v="0"/>
    <n v="0"/>
    <m/>
    <m/>
    <m/>
    <m/>
    <m/>
    <m/>
    <m/>
  </r>
  <r>
    <x v="0"/>
    <x v="0"/>
    <x v="15"/>
    <x v="8"/>
    <n v="0"/>
    <n v="3815891"/>
    <n v="0"/>
    <n v="1016804"/>
    <m/>
    <m/>
    <m/>
    <m/>
    <m/>
    <m/>
    <m/>
    <m/>
    <m/>
    <m/>
    <m/>
    <n v="0"/>
    <n v="0"/>
    <n v="0"/>
    <n v="0"/>
    <n v="0"/>
    <n v="0"/>
    <m/>
    <m/>
    <m/>
    <m/>
    <m/>
    <m/>
    <m/>
  </r>
  <r>
    <x v="0"/>
    <x v="2"/>
    <x v="16"/>
    <x v="8"/>
    <n v="0"/>
    <n v="0"/>
    <n v="0"/>
    <n v="0"/>
    <m/>
    <m/>
    <m/>
    <m/>
    <m/>
    <m/>
    <m/>
    <m/>
    <m/>
    <m/>
    <m/>
    <n v="0"/>
    <n v="0"/>
    <n v="0"/>
    <n v="0"/>
    <n v="0"/>
    <n v="0"/>
    <m/>
    <m/>
    <m/>
    <m/>
    <m/>
    <m/>
    <m/>
  </r>
  <r>
    <x v="0"/>
    <x v="1"/>
    <x v="17"/>
    <x v="8"/>
    <n v="0"/>
    <n v="2272369"/>
    <n v="0"/>
    <n v="696804"/>
    <m/>
    <m/>
    <m/>
    <m/>
    <m/>
    <m/>
    <m/>
    <m/>
    <m/>
    <m/>
    <m/>
    <n v="0"/>
    <n v="0"/>
    <n v="0"/>
    <n v="0"/>
    <n v="0"/>
    <n v="0"/>
    <m/>
    <m/>
    <m/>
    <m/>
    <m/>
    <m/>
    <m/>
  </r>
  <r>
    <x v="0"/>
    <x v="0"/>
    <x v="18"/>
    <x v="8"/>
    <n v="0"/>
    <n v="0"/>
    <n v="0"/>
    <n v="696804"/>
    <m/>
    <m/>
    <m/>
    <m/>
    <m/>
    <m/>
    <m/>
    <m/>
    <m/>
    <m/>
    <m/>
    <n v="0"/>
    <n v="0"/>
    <n v="0"/>
    <n v="0"/>
    <n v="0"/>
    <n v="0"/>
    <m/>
    <m/>
    <m/>
    <m/>
    <m/>
    <m/>
    <m/>
  </r>
  <r>
    <x v="0"/>
    <x v="2"/>
    <x v="19"/>
    <x v="8"/>
    <n v="0"/>
    <n v="4733266"/>
    <n v="0"/>
    <n v="785004"/>
    <m/>
    <m/>
    <m/>
    <m/>
    <m/>
    <m/>
    <m/>
    <m/>
    <m/>
    <m/>
    <m/>
    <n v="0"/>
    <n v="0"/>
    <n v="0"/>
    <n v="0"/>
    <n v="0"/>
    <n v="0"/>
    <m/>
    <m/>
    <m/>
    <m/>
    <m/>
    <m/>
    <m/>
  </r>
  <r>
    <x v="0"/>
    <x v="1"/>
    <x v="20"/>
    <x v="8"/>
    <n v="0"/>
    <n v="0"/>
    <n v="0"/>
    <n v="696804"/>
    <m/>
    <m/>
    <m/>
    <m/>
    <m/>
    <m/>
    <m/>
    <m/>
    <m/>
    <m/>
    <m/>
    <n v="0"/>
    <n v="0"/>
    <n v="0"/>
    <n v="0"/>
    <n v="0"/>
    <n v="0"/>
    <m/>
    <m/>
    <m/>
    <m/>
    <m/>
    <m/>
    <m/>
  </r>
  <r>
    <x v="0"/>
    <x v="1"/>
    <x v="21"/>
    <x v="8"/>
    <n v="0"/>
    <n v="3456780"/>
    <n v="0"/>
    <n v="696804"/>
    <m/>
    <m/>
    <m/>
    <m/>
    <m/>
    <m/>
    <m/>
    <m/>
    <m/>
    <m/>
    <m/>
    <n v="0"/>
    <n v="0"/>
    <n v="0"/>
    <n v="0"/>
    <n v="0"/>
    <n v="0"/>
    <m/>
    <m/>
    <m/>
    <m/>
    <m/>
    <m/>
    <m/>
  </r>
  <r>
    <x v="0"/>
    <x v="0"/>
    <x v="22"/>
    <x v="8"/>
    <n v="0"/>
    <n v="0"/>
    <n v="0"/>
    <n v="696804"/>
    <m/>
    <m/>
    <m/>
    <m/>
    <m/>
    <m/>
    <m/>
    <m/>
    <m/>
    <m/>
    <m/>
    <n v="0"/>
    <n v="0"/>
    <n v="0"/>
    <n v="0"/>
    <n v="0"/>
    <n v="0"/>
    <m/>
    <m/>
    <m/>
    <m/>
    <m/>
    <m/>
    <m/>
  </r>
  <r>
    <x v="0"/>
    <x v="2"/>
    <x v="23"/>
    <x v="8"/>
    <n v="0"/>
    <n v="3928987"/>
    <n v="0"/>
    <n v="1016804"/>
    <m/>
    <m/>
    <m/>
    <m/>
    <m/>
    <m/>
    <m/>
    <m/>
    <m/>
    <m/>
    <m/>
    <n v="0"/>
    <n v="0"/>
    <n v="0"/>
    <n v="0"/>
    <n v="0"/>
    <n v="0"/>
    <m/>
    <m/>
    <m/>
    <m/>
    <m/>
    <m/>
    <m/>
  </r>
  <r>
    <x v="0"/>
    <x v="0"/>
    <x v="0"/>
    <x v="9"/>
    <n v="0"/>
    <n v="2853896"/>
    <n v="0"/>
    <n v="0"/>
    <m/>
    <m/>
    <m/>
    <m/>
    <m/>
    <m/>
    <m/>
    <m/>
    <m/>
    <m/>
    <m/>
    <n v="0"/>
    <n v="0"/>
    <n v="0"/>
    <n v="0"/>
    <n v="0"/>
    <n v="0"/>
    <m/>
    <m/>
    <m/>
    <m/>
    <m/>
    <m/>
    <m/>
  </r>
  <r>
    <x v="0"/>
    <x v="1"/>
    <x v="1"/>
    <x v="9"/>
    <n v="0"/>
    <n v="1380000"/>
    <n v="0"/>
    <n v="0"/>
    <m/>
    <m/>
    <m/>
    <m/>
    <m/>
    <m/>
    <m/>
    <m/>
    <m/>
    <m/>
    <m/>
    <n v="0"/>
    <n v="0"/>
    <n v="0"/>
    <n v="0"/>
    <n v="0"/>
    <n v="0"/>
    <m/>
    <m/>
    <m/>
    <m/>
    <m/>
    <m/>
    <m/>
  </r>
  <r>
    <x v="0"/>
    <x v="1"/>
    <x v="2"/>
    <x v="9"/>
    <n v="0"/>
    <n v="0"/>
    <n v="0"/>
    <n v="0"/>
    <m/>
    <m/>
    <m/>
    <m/>
    <m/>
    <m/>
    <m/>
    <m/>
    <m/>
    <m/>
    <m/>
    <n v="0"/>
    <n v="0"/>
    <n v="0"/>
    <n v="0"/>
    <n v="0"/>
    <n v="0"/>
    <m/>
    <m/>
    <m/>
    <m/>
    <m/>
    <m/>
    <m/>
  </r>
  <r>
    <x v="0"/>
    <x v="1"/>
    <x v="3"/>
    <x v="9"/>
    <n v="0"/>
    <n v="0"/>
    <n v="0"/>
    <n v="0"/>
    <m/>
    <m/>
    <m/>
    <m/>
    <m/>
    <m/>
    <m/>
    <m/>
    <m/>
    <m/>
    <m/>
    <n v="0"/>
    <n v="0"/>
    <n v="0"/>
    <n v="0"/>
    <n v="0"/>
    <n v="0"/>
    <m/>
    <m/>
    <m/>
    <m/>
    <m/>
    <m/>
    <m/>
  </r>
  <r>
    <x v="0"/>
    <x v="2"/>
    <x v="4"/>
    <x v="9"/>
    <n v="0"/>
    <n v="255000"/>
    <n v="0"/>
    <n v="0"/>
    <m/>
    <m/>
    <m/>
    <m/>
    <m/>
    <m/>
    <m/>
    <m/>
    <m/>
    <m/>
    <m/>
    <n v="0"/>
    <n v="0"/>
    <n v="0"/>
    <n v="0"/>
    <n v="0"/>
    <n v="0"/>
    <m/>
    <m/>
    <m/>
    <m/>
    <m/>
    <m/>
    <m/>
  </r>
  <r>
    <x v="0"/>
    <x v="0"/>
    <x v="5"/>
    <x v="9"/>
    <n v="0"/>
    <n v="0"/>
    <n v="0"/>
    <n v="0"/>
    <m/>
    <m/>
    <m/>
    <m/>
    <m/>
    <m/>
    <m/>
    <m/>
    <m/>
    <m/>
    <m/>
    <n v="0"/>
    <n v="0"/>
    <n v="0"/>
    <n v="0"/>
    <n v="0"/>
    <n v="0"/>
    <m/>
    <m/>
    <m/>
    <m/>
    <m/>
    <m/>
    <m/>
  </r>
  <r>
    <x v="0"/>
    <x v="0"/>
    <x v="6"/>
    <x v="9"/>
    <n v="0"/>
    <n v="0"/>
    <n v="0"/>
    <n v="0"/>
    <m/>
    <m/>
    <m/>
    <m/>
    <m/>
    <m/>
    <m/>
    <m/>
    <m/>
    <m/>
    <m/>
    <n v="0"/>
    <n v="0"/>
    <n v="0"/>
    <n v="0"/>
    <n v="0"/>
    <n v="0"/>
    <m/>
    <m/>
    <m/>
    <m/>
    <m/>
    <m/>
    <m/>
  </r>
  <r>
    <x v="0"/>
    <x v="2"/>
    <x v="7"/>
    <x v="9"/>
    <n v="0"/>
    <n v="0"/>
    <n v="0"/>
    <n v="0"/>
    <m/>
    <m/>
    <m/>
    <m/>
    <m/>
    <m/>
    <m/>
    <m/>
    <m/>
    <m/>
    <m/>
    <n v="0"/>
    <n v="0"/>
    <n v="0"/>
    <n v="0"/>
    <n v="0"/>
    <n v="0"/>
    <m/>
    <m/>
    <m/>
    <m/>
    <m/>
    <m/>
    <m/>
  </r>
  <r>
    <x v="0"/>
    <x v="2"/>
    <x v="8"/>
    <x v="9"/>
    <n v="0"/>
    <n v="0"/>
    <n v="0"/>
    <n v="0"/>
    <m/>
    <m/>
    <m/>
    <m/>
    <m/>
    <m/>
    <m/>
    <m/>
    <m/>
    <m/>
    <m/>
    <n v="0"/>
    <n v="0"/>
    <n v="0"/>
    <n v="0"/>
    <n v="0"/>
    <n v="0"/>
    <m/>
    <m/>
    <m/>
    <m/>
    <m/>
    <m/>
    <m/>
  </r>
  <r>
    <x v="0"/>
    <x v="1"/>
    <x v="9"/>
    <x v="9"/>
    <n v="0"/>
    <n v="1350000"/>
    <n v="0"/>
    <n v="0"/>
    <m/>
    <m/>
    <m/>
    <m/>
    <m/>
    <m/>
    <m/>
    <m/>
    <m/>
    <m/>
    <m/>
    <n v="0"/>
    <n v="0"/>
    <n v="0"/>
    <n v="0"/>
    <n v="0"/>
    <n v="0"/>
    <m/>
    <m/>
    <m/>
    <m/>
    <m/>
    <m/>
    <m/>
  </r>
  <r>
    <x v="0"/>
    <x v="1"/>
    <x v="10"/>
    <x v="9"/>
    <n v="0"/>
    <n v="4313752"/>
    <n v="0"/>
    <n v="0"/>
    <m/>
    <m/>
    <m/>
    <m/>
    <m/>
    <m/>
    <m/>
    <m/>
    <m/>
    <m/>
    <m/>
    <n v="0"/>
    <n v="0"/>
    <n v="0"/>
    <n v="0"/>
    <n v="0"/>
    <n v="0"/>
    <m/>
    <m/>
    <m/>
    <m/>
    <m/>
    <m/>
    <m/>
  </r>
  <r>
    <x v="0"/>
    <x v="2"/>
    <x v="11"/>
    <x v="9"/>
    <n v="0"/>
    <n v="255000"/>
    <n v="0"/>
    <n v="0"/>
    <m/>
    <m/>
    <m/>
    <m/>
    <m/>
    <m/>
    <m/>
    <m/>
    <m/>
    <m/>
    <m/>
    <n v="0"/>
    <n v="0"/>
    <n v="0"/>
    <n v="0"/>
    <n v="0"/>
    <n v="0"/>
    <m/>
    <m/>
    <m/>
    <m/>
    <m/>
    <m/>
    <m/>
  </r>
  <r>
    <x v="0"/>
    <x v="2"/>
    <x v="12"/>
    <x v="9"/>
    <n v="0"/>
    <n v="1855032"/>
    <n v="0"/>
    <n v="0"/>
    <m/>
    <m/>
    <m/>
    <m/>
    <m/>
    <m/>
    <m/>
    <m/>
    <m/>
    <m/>
    <m/>
    <n v="0"/>
    <n v="0"/>
    <n v="0"/>
    <n v="0"/>
    <n v="0"/>
    <n v="0"/>
    <m/>
    <m/>
    <m/>
    <m/>
    <m/>
    <m/>
    <m/>
  </r>
  <r>
    <x v="0"/>
    <x v="2"/>
    <x v="13"/>
    <x v="9"/>
    <n v="0"/>
    <n v="3250000"/>
    <n v="0"/>
    <n v="0"/>
    <m/>
    <m/>
    <m/>
    <m/>
    <m/>
    <m/>
    <m/>
    <m/>
    <m/>
    <m/>
    <m/>
    <n v="0"/>
    <n v="0"/>
    <n v="0"/>
    <n v="0"/>
    <n v="0"/>
    <n v="0"/>
    <m/>
    <m/>
    <m/>
    <m/>
    <m/>
    <m/>
    <m/>
  </r>
  <r>
    <x v="0"/>
    <x v="1"/>
    <x v="14"/>
    <x v="9"/>
    <n v="0"/>
    <n v="5089127"/>
    <n v="0"/>
    <n v="0"/>
    <m/>
    <m/>
    <m/>
    <m/>
    <m/>
    <m/>
    <m/>
    <m/>
    <m/>
    <m/>
    <m/>
    <n v="0"/>
    <n v="0"/>
    <n v="0"/>
    <n v="0"/>
    <n v="0"/>
    <n v="0"/>
    <m/>
    <m/>
    <m/>
    <m/>
    <m/>
    <m/>
    <m/>
  </r>
  <r>
    <x v="0"/>
    <x v="0"/>
    <x v="15"/>
    <x v="9"/>
    <n v="0"/>
    <n v="0"/>
    <n v="0"/>
    <n v="0"/>
    <m/>
    <m/>
    <m/>
    <m/>
    <m/>
    <m/>
    <m/>
    <m/>
    <m/>
    <m/>
    <m/>
    <n v="0"/>
    <n v="0"/>
    <n v="0"/>
    <n v="0"/>
    <n v="0"/>
    <n v="0"/>
    <m/>
    <m/>
    <m/>
    <m/>
    <m/>
    <m/>
    <m/>
  </r>
  <r>
    <x v="0"/>
    <x v="2"/>
    <x v="16"/>
    <x v="9"/>
    <n v="0"/>
    <n v="1300000"/>
    <n v="0"/>
    <n v="0"/>
    <m/>
    <m/>
    <m/>
    <m/>
    <m/>
    <m/>
    <m/>
    <m/>
    <m/>
    <m/>
    <m/>
    <n v="0"/>
    <n v="0"/>
    <n v="0"/>
    <n v="0"/>
    <n v="0"/>
    <n v="0"/>
    <m/>
    <m/>
    <m/>
    <m/>
    <m/>
    <m/>
    <m/>
  </r>
  <r>
    <x v="0"/>
    <x v="1"/>
    <x v="17"/>
    <x v="9"/>
    <n v="0"/>
    <n v="2750000"/>
    <n v="0"/>
    <n v="0"/>
    <m/>
    <m/>
    <m/>
    <m/>
    <m/>
    <m/>
    <m/>
    <m/>
    <m/>
    <m/>
    <m/>
    <n v="0"/>
    <n v="0"/>
    <n v="0"/>
    <n v="0"/>
    <n v="0"/>
    <n v="0"/>
    <m/>
    <m/>
    <m/>
    <m/>
    <m/>
    <m/>
    <m/>
  </r>
  <r>
    <x v="0"/>
    <x v="0"/>
    <x v="18"/>
    <x v="9"/>
    <n v="0"/>
    <n v="3450000"/>
    <n v="0"/>
    <n v="0"/>
    <m/>
    <m/>
    <m/>
    <m/>
    <m/>
    <m/>
    <m/>
    <m/>
    <m/>
    <m/>
    <m/>
    <n v="0"/>
    <n v="0"/>
    <n v="0"/>
    <n v="0"/>
    <n v="0"/>
    <n v="0"/>
    <m/>
    <m/>
    <m/>
    <m/>
    <m/>
    <m/>
    <m/>
  </r>
  <r>
    <x v="0"/>
    <x v="2"/>
    <x v="19"/>
    <x v="9"/>
    <n v="0"/>
    <n v="275000"/>
    <n v="0"/>
    <n v="0"/>
    <m/>
    <m/>
    <m/>
    <m/>
    <m/>
    <m/>
    <m/>
    <m/>
    <m/>
    <m/>
    <m/>
    <n v="0"/>
    <n v="0"/>
    <n v="0"/>
    <n v="0"/>
    <n v="0"/>
    <n v="0"/>
    <m/>
    <m/>
    <m/>
    <m/>
    <m/>
    <m/>
    <m/>
  </r>
  <r>
    <x v="0"/>
    <x v="1"/>
    <x v="20"/>
    <x v="9"/>
    <n v="0"/>
    <n v="1250000"/>
    <n v="0"/>
    <n v="0"/>
    <m/>
    <m/>
    <m/>
    <m/>
    <m/>
    <m/>
    <m/>
    <m/>
    <m/>
    <m/>
    <m/>
    <n v="0"/>
    <n v="0"/>
    <n v="0"/>
    <n v="0"/>
    <n v="0"/>
    <n v="0"/>
    <m/>
    <m/>
    <m/>
    <m/>
    <m/>
    <m/>
    <m/>
  </r>
  <r>
    <x v="0"/>
    <x v="1"/>
    <x v="21"/>
    <x v="9"/>
    <n v="0"/>
    <n v="2853896"/>
    <n v="0"/>
    <n v="0"/>
    <m/>
    <m/>
    <m/>
    <m/>
    <m/>
    <m/>
    <m/>
    <m/>
    <m/>
    <m/>
    <m/>
    <n v="0"/>
    <n v="0"/>
    <n v="0"/>
    <n v="0"/>
    <n v="0"/>
    <n v="0"/>
    <m/>
    <m/>
    <m/>
    <m/>
    <m/>
    <m/>
    <m/>
  </r>
  <r>
    <x v="0"/>
    <x v="0"/>
    <x v="22"/>
    <x v="9"/>
    <n v="0"/>
    <n v="375000"/>
    <n v="0"/>
    <n v="0"/>
    <m/>
    <m/>
    <m/>
    <m/>
    <m/>
    <m/>
    <m/>
    <m/>
    <m/>
    <m/>
    <m/>
    <n v="0"/>
    <n v="0"/>
    <n v="0"/>
    <n v="0"/>
    <n v="0"/>
    <n v="0"/>
    <m/>
    <m/>
    <m/>
    <m/>
    <m/>
    <m/>
    <m/>
  </r>
  <r>
    <x v="0"/>
    <x v="2"/>
    <x v="23"/>
    <x v="9"/>
    <n v="0"/>
    <n v="0"/>
    <n v="0"/>
    <n v="0"/>
    <m/>
    <m/>
    <m/>
    <m/>
    <m/>
    <m/>
    <m/>
    <m/>
    <m/>
    <m/>
    <m/>
    <n v="0"/>
    <n v="0"/>
    <n v="0"/>
    <n v="0"/>
    <n v="0"/>
    <n v="0"/>
    <m/>
    <m/>
    <m/>
    <m/>
    <m/>
    <m/>
    <m/>
  </r>
  <r>
    <x v="0"/>
    <x v="0"/>
    <x v="0"/>
    <x v="10"/>
    <n v="0"/>
    <n v="0"/>
    <n v="0"/>
    <n v="0"/>
    <m/>
    <m/>
    <m/>
    <m/>
    <m/>
    <m/>
    <m/>
    <m/>
    <m/>
    <m/>
    <m/>
    <n v="0"/>
    <n v="0"/>
    <n v="0"/>
    <n v="0"/>
    <n v="0"/>
    <n v="0"/>
    <m/>
    <m/>
    <m/>
    <m/>
    <m/>
    <m/>
    <m/>
  </r>
  <r>
    <x v="0"/>
    <x v="1"/>
    <x v="1"/>
    <x v="10"/>
    <n v="0"/>
    <n v="0"/>
    <n v="0"/>
    <n v="0"/>
    <m/>
    <m/>
    <m/>
    <m/>
    <m/>
    <m/>
    <m/>
    <m/>
    <m/>
    <m/>
    <m/>
    <n v="0"/>
    <n v="0"/>
    <n v="0"/>
    <n v="0"/>
    <n v="0"/>
    <n v="0"/>
    <m/>
    <m/>
    <m/>
    <m/>
    <m/>
    <m/>
    <m/>
  </r>
  <r>
    <x v="0"/>
    <x v="1"/>
    <x v="2"/>
    <x v="10"/>
    <n v="0"/>
    <n v="0"/>
    <n v="0"/>
    <n v="600000"/>
    <m/>
    <m/>
    <m/>
    <m/>
    <m/>
    <m/>
    <m/>
    <m/>
    <m/>
    <m/>
    <m/>
    <n v="0"/>
    <n v="0"/>
    <n v="0"/>
    <n v="0"/>
    <n v="0"/>
    <n v="0"/>
    <m/>
    <m/>
    <m/>
    <m/>
    <m/>
    <m/>
    <m/>
  </r>
  <r>
    <x v="0"/>
    <x v="1"/>
    <x v="3"/>
    <x v="10"/>
    <n v="0"/>
    <n v="0"/>
    <n v="0"/>
    <n v="0"/>
    <m/>
    <m/>
    <m/>
    <m/>
    <m/>
    <m/>
    <m/>
    <m/>
    <m/>
    <m/>
    <m/>
    <n v="0"/>
    <n v="0"/>
    <n v="0"/>
    <n v="0"/>
    <n v="0"/>
    <n v="0"/>
    <m/>
    <m/>
    <m/>
    <m/>
    <m/>
    <m/>
    <m/>
  </r>
  <r>
    <x v="0"/>
    <x v="2"/>
    <x v="4"/>
    <x v="10"/>
    <n v="0"/>
    <n v="0"/>
    <n v="0"/>
    <n v="0"/>
    <m/>
    <m/>
    <m/>
    <m/>
    <m/>
    <m/>
    <m/>
    <m/>
    <m/>
    <m/>
    <m/>
    <n v="0"/>
    <n v="0"/>
    <n v="0"/>
    <n v="0"/>
    <n v="0"/>
    <n v="0"/>
    <m/>
    <m/>
    <m/>
    <m/>
    <m/>
    <m/>
    <m/>
  </r>
  <r>
    <x v="0"/>
    <x v="0"/>
    <x v="5"/>
    <x v="10"/>
    <n v="0"/>
    <n v="0"/>
    <n v="0"/>
    <n v="600000"/>
    <m/>
    <m/>
    <m/>
    <m/>
    <m/>
    <m/>
    <m/>
    <m/>
    <m/>
    <m/>
    <m/>
    <n v="0"/>
    <n v="0"/>
    <n v="0"/>
    <n v="0"/>
    <n v="0"/>
    <n v="0"/>
    <m/>
    <m/>
    <m/>
    <m/>
    <m/>
    <m/>
    <m/>
  </r>
  <r>
    <x v="0"/>
    <x v="0"/>
    <x v="6"/>
    <x v="10"/>
    <n v="0"/>
    <n v="0"/>
    <n v="0"/>
    <n v="0"/>
    <m/>
    <m/>
    <m/>
    <m/>
    <m/>
    <m/>
    <m/>
    <m/>
    <m/>
    <m/>
    <m/>
    <n v="0"/>
    <n v="0"/>
    <n v="0"/>
    <n v="0"/>
    <n v="0"/>
    <n v="0"/>
    <m/>
    <m/>
    <m/>
    <m/>
    <m/>
    <m/>
    <m/>
  </r>
  <r>
    <x v="0"/>
    <x v="2"/>
    <x v="7"/>
    <x v="10"/>
    <n v="0"/>
    <n v="0"/>
    <n v="0"/>
    <n v="0"/>
    <m/>
    <m/>
    <m/>
    <m/>
    <m/>
    <m/>
    <m/>
    <m/>
    <m/>
    <m/>
    <m/>
    <n v="0"/>
    <n v="0"/>
    <n v="0"/>
    <n v="0"/>
    <n v="0"/>
    <n v="0"/>
    <m/>
    <m/>
    <m/>
    <m/>
    <m/>
    <m/>
    <m/>
  </r>
  <r>
    <x v="0"/>
    <x v="2"/>
    <x v="8"/>
    <x v="10"/>
    <n v="0"/>
    <n v="0"/>
    <n v="0"/>
    <n v="0"/>
    <m/>
    <m/>
    <m/>
    <m/>
    <m/>
    <m/>
    <m/>
    <m/>
    <m/>
    <m/>
    <m/>
    <n v="0"/>
    <n v="0"/>
    <n v="0"/>
    <n v="0"/>
    <n v="0"/>
    <n v="0"/>
    <m/>
    <m/>
    <m/>
    <m/>
    <m/>
    <m/>
    <m/>
  </r>
  <r>
    <x v="0"/>
    <x v="1"/>
    <x v="9"/>
    <x v="10"/>
    <n v="0"/>
    <n v="0"/>
    <n v="0"/>
    <n v="600000"/>
    <m/>
    <m/>
    <m/>
    <m/>
    <m/>
    <m/>
    <m/>
    <m/>
    <m/>
    <m/>
    <m/>
    <n v="0"/>
    <n v="0"/>
    <n v="0"/>
    <n v="0"/>
    <n v="0"/>
    <n v="0"/>
    <m/>
    <m/>
    <m/>
    <m/>
    <m/>
    <m/>
    <m/>
  </r>
  <r>
    <x v="0"/>
    <x v="1"/>
    <x v="10"/>
    <x v="10"/>
    <n v="0"/>
    <n v="0"/>
    <n v="0"/>
    <n v="0"/>
    <m/>
    <m/>
    <m/>
    <m/>
    <m/>
    <m/>
    <m/>
    <m/>
    <m/>
    <m/>
    <m/>
    <n v="0"/>
    <n v="0"/>
    <n v="0"/>
    <n v="0"/>
    <n v="0"/>
    <n v="0"/>
    <m/>
    <m/>
    <m/>
    <m/>
    <m/>
    <m/>
    <m/>
  </r>
  <r>
    <x v="0"/>
    <x v="2"/>
    <x v="11"/>
    <x v="10"/>
    <n v="0"/>
    <n v="0"/>
    <n v="0"/>
    <n v="0"/>
    <m/>
    <m/>
    <m/>
    <m/>
    <m/>
    <m/>
    <m/>
    <m/>
    <m/>
    <m/>
    <m/>
    <n v="0"/>
    <n v="0"/>
    <n v="0"/>
    <n v="0"/>
    <n v="0"/>
    <n v="0"/>
    <m/>
    <m/>
    <m/>
    <m/>
    <m/>
    <m/>
    <m/>
  </r>
  <r>
    <x v="0"/>
    <x v="2"/>
    <x v="12"/>
    <x v="10"/>
    <n v="0"/>
    <n v="0"/>
    <n v="0"/>
    <n v="0"/>
    <m/>
    <m/>
    <m/>
    <m/>
    <m/>
    <m/>
    <m/>
    <m/>
    <m/>
    <m/>
    <m/>
    <n v="0"/>
    <n v="0"/>
    <n v="0"/>
    <n v="0"/>
    <n v="0"/>
    <n v="0"/>
    <m/>
    <m/>
    <m/>
    <m/>
    <m/>
    <m/>
    <m/>
  </r>
  <r>
    <x v="0"/>
    <x v="2"/>
    <x v="13"/>
    <x v="10"/>
    <n v="0"/>
    <n v="0"/>
    <n v="0"/>
    <n v="0"/>
    <m/>
    <m/>
    <m/>
    <m/>
    <m/>
    <m/>
    <m/>
    <m/>
    <m/>
    <m/>
    <m/>
    <n v="0"/>
    <n v="0"/>
    <n v="0"/>
    <n v="0"/>
    <n v="0"/>
    <n v="0"/>
    <m/>
    <m/>
    <m/>
    <m/>
    <m/>
    <m/>
    <m/>
  </r>
  <r>
    <x v="0"/>
    <x v="1"/>
    <x v="14"/>
    <x v="10"/>
    <n v="0"/>
    <n v="0"/>
    <n v="0"/>
    <n v="0"/>
    <m/>
    <m/>
    <m/>
    <m/>
    <m/>
    <m/>
    <m/>
    <m/>
    <m/>
    <m/>
    <m/>
    <n v="0"/>
    <n v="0"/>
    <n v="0"/>
    <n v="0"/>
    <n v="0"/>
    <n v="0"/>
    <m/>
    <m/>
    <m/>
    <m/>
    <m/>
    <m/>
    <m/>
  </r>
  <r>
    <x v="0"/>
    <x v="0"/>
    <x v="15"/>
    <x v="10"/>
    <n v="0"/>
    <n v="0"/>
    <n v="0"/>
    <n v="600000"/>
    <m/>
    <m/>
    <m/>
    <m/>
    <m/>
    <m/>
    <m/>
    <m/>
    <m/>
    <m/>
    <m/>
    <n v="0"/>
    <n v="0"/>
    <n v="0"/>
    <n v="0"/>
    <n v="0"/>
    <n v="0"/>
    <m/>
    <m/>
    <m/>
    <m/>
    <m/>
    <m/>
    <m/>
  </r>
  <r>
    <x v="0"/>
    <x v="2"/>
    <x v="16"/>
    <x v="10"/>
    <n v="0"/>
    <n v="0"/>
    <n v="0"/>
    <n v="0"/>
    <m/>
    <m/>
    <m/>
    <m/>
    <m/>
    <m/>
    <m/>
    <m/>
    <m/>
    <m/>
    <m/>
    <n v="0"/>
    <n v="0"/>
    <n v="0"/>
    <n v="0"/>
    <n v="0"/>
    <n v="0"/>
    <m/>
    <m/>
    <m/>
    <m/>
    <m/>
    <m/>
    <m/>
  </r>
  <r>
    <x v="0"/>
    <x v="1"/>
    <x v="17"/>
    <x v="10"/>
    <n v="0"/>
    <n v="0"/>
    <n v="0"/>
    <n v="0"/>
    <m/>
    <m/>
    <m/>
    <m/>
    <m/>
    <m/>
    <m/>
    <m/>
    <m/>
    <m/>
    <m/>
    <n v="0"/>
    <n v="0"/>
    <n v="0"/>
    <n v="0"/>
    <n v="0"/>
    <n v="0"/>
    <m/>
    <m/>
    <m/>
    <m/>
    <m/>
    <m/>
    <m/>
  </r>
  <r>
    <x v="0"/>
    <x v="0"/>
    <x v="18"/>
    <x v="10"/>
    <n v="0"/>
    <n v="0"/>
    <n v="0"/>
    <n v="0"/>
    <m/>
    <m/>
    <m/>
    <m/>
    <m/>
    <m/>
    <m/>
    <m/>
    <m/>
    <m/>
    <m/>
    <n v="0"/>
    <n v="0"/>
    <n v="0"/>
    <n v="0"/>
    <n v="0"/>
    <n v="0"/>
    <m/>
    <m/>
    <m/>
    <m/>
    <m/>
    <m/>
    <m/>
  </r>
  <r>
    <x v="0"/>
    <x v="2"/>
    <x v="19"/>
    <x v="10"/>
    <n v="0"/>
    <n v="0"/>
    <n v="0"/>
    <n v="0"/>
    <m/>
    <m/>
    <m/>
    <m/>
    <m/>
    <m/>
    <m/>
    <m/>
    <m/>
    <m/>
    <m/>
    <n v="0"/>
    <n v="0"/>
    <n v="0"/>
    <n v="0"/>
    <n v="0"/>
    <n v="0"/>
    <m/>
    <m/>
    <m/>
    <m/>
    <m/>
    <m/>
    <m/>
  </r>
  <r>
    <x v="0"/>
    <x v="1"/>
    <x v="20"/>
    <x v="10"/>
    <n v="0"/>
    <n v="0"/>
    <n v="0"/>
    <n v="0"/>
    <m/>
    <m/>
    <m/>
    <m/>
    <m/>
    <m/>
    <m/>
    <m/>
    <m/>
    <m/>
    <m/>
    <n v="0"/>
    <n v="0"/>
    <n v="0"/>
    <n v="0"/>
    <n v="0"/>
    <n v="0"/>
    <m/>
    <m/>
    <m/>
    <m/>
    <m/>
    <m/>
    <m/>
  </r>
  <r>
    <x v="0"/>
    <x v="1"/>
    <x v="21"/>
    <x v="10"/>
    <n v="0"/>
    <n v="0"/>
    <n v="0"/>
    <n v="0"/>
    <m/>
    <m/>
    <m/>
    <m/>
    <m/>
    <m/>
    <m/>
    <m/>
    <m/>
    <m/>
    <m/>
    <n v="0"/>
    <n v="0"/>
    <n v="0"/>
    <n v="0"/>
    <n v="0"/>
    <n v="0"/>
    <m/>
    <m/>
    <m/>
    <m/>
    <m/>
    <m/>
    <m/>
  </r>
  <r>
    <x v="0"/>
    <x v="0"/>
    <x v="22"/>
    <x v="10"/>
    <n v="0"/>
    <n v="0"/>
    <n v="0"/>
    <n v="700000"/>
    <m/>
    <m/>
    <m/>
    <m/>
    <m/>
    <m/>
    <m/>
    <m/>
    <m/>
    <m/>
    <m/>
    <n v="0"/>
    <n v="0"/>
    <n v="0"/>
    <n v="0"/>
    <n v="0"/>
    <n v="0"/>
    <m/>
    <m/>
    <m/>
    <m/>
    <m/>
    <m/>
    <m/>
  </r>
  <r>
    <x v="0"/>
    <x v="2"/>
    <x v="23"/>
    <x v="10"/>
    <n v="0"/>
    <n v="0"/>
    <n v="0"/>
    <n v="600000"/>
    <m/>
    <m/>
    <m/>
    <m/>
    <m/>
    <m/>
    <m/>
    <m/>
    <m/>
    <m/>
    <m/>
    <n v="0"/>
    <n v="0"/>
    <n v="0"/>
    <n v="0"/>
    <n v="0"/>
    <n v="0"/>
    <m/>
    <m/>
    <m/>
    <m/>
    <m/>
    <m/>
    <m/>
  </r>
  <r>
    <x v="1"/>
    <x v="0"/>
    <x v="0"/>
    <x v="0"/>
    <n v="0"/>
    <n v="0"/>
    <n v="0"/>
    <n v="1032231"/>
    <m/>
    <m/>
    <m/>
    <m/>
    <m/>
    <m/>
    <m/>
    <m/>
    <m/>
    <m/>
    <n v="64.36"/>
    <n v="0"/>
    <n v="0"/>
    <n v="0"/>
    <n v="0"/>
    <n v="0"/>
    <n v="0"/>
    <m/>
    <m/>
    <m/>
    <m/>
    <m/>
    <m/>
    <m/>
  </r>
  <r>
    <x v="1"/>
    <x v="1"/>
    <x v="1"/>
    <x v="0"/>
    <n v="0"/>
    <n v="0"/>
    <n v="0"/>
    <n v="997997"/>
    <m/>
    <m/>
    <m/>
    <m/>
    <m/>
    <m/>
    <m/>
    <m/>
    <m/>
    <m/>
    <n v="71.38"/>
    <n v="0"/>
    <n v="0"/>
    <n v="0"/>
    <n v="0"/>
    <n v="0"/>
    <n v="0"/>
    <m/>
    <m/>
    <m/>
    <m/>
    <m/>
    <m/>
    <m/>
  </r>
  <r>
    <x v="1"/>
    <x v="1"/>
    <x v="2"/>
    <x v="0"/>
    <n v="0"/>
    <n v="0"/>
    <n v="0"/>
    <n v="2019503"/>
    <m/>
    <m/>
    <m/>
    <m/>
    <m/>
    <m/>
    <m/>
    <m/>
    <m/>
    <m/>
    <n v="71.05"/>
    <n v="0"/>
    <n v="0"/>
    <n v="0"/>
    <n v="0"/>
    <n v="0"/>
    <n v="0"/>
    <m/>
    <m/>
    <m/>
    <m/>
    <m/>
    <m/>
    <m/>
  </r>
  <r>
    <x v="1"/>
    <x v="1"/>
    <x v="3"/>
    <x v="0"/>
    <n v="0"/>
    <n v="0"/>
    <n v="0"/>
    <n v="1396438"/>
    <m/>
    <m/>
    <m/>
    <m/>
    <m/>
    <m/>
    <m/>
    <m/>
    <m/>
    <m/>
    <n v="69.59"/>
    <n v="0"/>
    <n v="0"/>
    <n v="0"/>
    <n v="0"/>
    <n v="0"/>
    <n v="0"/>
    <m/>
    <m/>
    <m/>
    <m/>
    <m/>
    <m/>
    <m/>
  </r>
  <r>
    <x v="1"/>
    <x v="2"/>
    <x v="4"/>
    <x v="0"/>
    <n v="0"/>
    <n v="0"/>
    <n v="0"/>
    <n v="1099163"/>
    <m/>
    <m/>
    <m/>
    <m/>
    <m/>
    <m/>
    <m/>
    <m/>
    <m/>
    <m/>
    <n v="66.59"/>
    <n v="0"/>
    <n v="0"/>
    <n v="0"/>
    <n v="0"/>
    <n v="0"/>
    <n v="0"/>
    <m/>
    <m/>
    <m/>
    <m/>
    <m/>
    <m/>
    <m/>
  </r>
  <r>
    <x v="1"/>
    <x v="0"/>
    <x v="5"/>
    <x v="0"/>
    <n v="0"/>
    <n v="0"/>
    <n v="0"/>
    <n v="1917280"/>
    <m/>
    <m/>
    <m/>
    <m/>
    <m/>
    <m/>
    <m/>
    <m/>
    <m/>
    <m/>
    <n v="76.5"/>
    <n v="0"/>
    <n v="0"/>
    <n v="0"/>
    <n v="0"/>
    <n v="0"/>
    <n v="0"/>
    <m/>
    <m/>
    <m/>
    <m/>
    <m/>
    <m/>
    <m/>
  </r>
  <r>
    <x v="1"/>
    <x v="0"/>
    <x v="6"/>
    <x v="0"/>
    <n v="0"/>
    <n v="0"/>
    <n v="0"/>
    <n v="2160079"/>
    <m/>
    <m/>
    <m/>
    <m/>
    <m/>
    <m/>
    <m/>
    <m/>
    <m/>
    <m/>
    <n v="67.319999999999993"/>
    <n v="0"/>
    <n v="0"/>
    <n v="0"/>
    <n v="0"/>
    <n v="0"/>
    <n v="0"/>
    <m/>
    <m/>
    <m/>
    <m/>
    <m/>
    <m/>
    <m/>
  </r>
  <r>
    <x v="1"/>
    <x v="2"/>
    <x v="7"/>
    <x v="0"/>
    <n v="0"/>
    <n v="0"/>
    <n v="0"/>
    <n v="1351183"/>
    <m/>
    <m/>
    <m/>
    <m/>
    <m/>
    <m/>
    <m/>
    <m/>
    <m/>
    <m/>
    <n v="73.45"/>
    <n v="0"/>
    <n v="0"/>
    <n v="0"/>
    <n v="0"/>
    <n v="0"/>
    <n v="0"/>
    <m/>
    <m/>
    <m/>
    <m/>
    <m/>
    <m/>
    <m/>
  </r>
  <r>
    <x v="1"/>
    <x v="2"/>
    <x v="8"/>
    <x v="0"/>
    <n v="0"/>
    <n v="0"/>
    <n v="0"/>
    <n v="1529112"/>
    <m/>
    <m/>
    <m/>
    <m/>
    <m/>
    <m/>
    <m/>
    <m/>
    <m/>
    <m/>
    <n v="72.56"/>
    <n v="0"/>
    <n v="0"/>
    <n v="0"/>
    <n v="0"/>
    <n v="0"/>
    <n v="0"/>
    <m/>
    <m/>
    <m/>
    <m/>
    <m/>
    <m/>
    <m/>
  </r>
  <r>
    <x v="1"/>
    <x v="1"/>
    <x v="9"/>
    <x v="0"/>
    <n v="0"/>
    <n v="0"/>
    <n v="0"/>
    <n v="1331896"/>
    <m/>
    <m/>
    <m/>
    <m/>
    <m/>
    <m/>
    <m/>
    <m/>
    <m/>
    <m/>
    <n v="73.12"/>
    <n v="0"/>
    <n v="0"/>
    <n v="0"/>
    <n v="0"/>
    <n v="0"/>
    <n v="0"/>
    <m/>
    <m/>
    <m/>
    <m/>
    <m/>
    <m/>
    <m/>
  </r>
  <r>
    <x v="1"/>
    <x v="1"/>
    <x v="10"/>
    <x v="0"/>
    <n v="0"/>
    <n v="0"/>
    <n v="0"/>
    <n v="1370718"/>
    <m/>
    <m/>
    <m/>
    <m/>
    <m/>
    <m/>
    <m/>
    <m/>
    <m/>
    <m/>
    <n v="66.069999999999993"/>
    <n v="0"/>
    <n v="0"/>
    <n v="0"/>
    <n v="0"/>
    <n v="0"/>
    <n v="0"/>
    <m/>
    <m/>
    <m/>
    <m/>
    <m/>
    <m/>
    <m/>
  </r>
  <r>
    <x v="1"/>
    <x v="2"/>
    <x v="11"/>
    <x v="0"/>
    <n v="0"/>
    <n v="0"/>
    <n v="0"/>
    <n v="928221"/>
    <m/>
    <m/>
    <m/>
    <m/>
    <m/>
    <m/>
    <m/>
    <m/>
    <m/>
    <m/>
    <n v="71.88"/>
    <n v="0"/>
    <n v="0"/>
    <n v="0"/>
    <n v="0"/>
    <n v="0"/>
    <n v="0"/>
    <m/>
    <m/>
    <m/>
    <m/>
    <m/>
    <m/>
    <m/>
  </r>
  <r>
    <x v="1"/>
    <x v="2"/>
    <x v="12"/>
    <x v="0"/>
    <n v="0"/>
    <n v="0"/>
    <n v="0"/>
    <n v="1464614"/>
    <m/>
    <m/>
    <m/>
    <m/>
    <m/>
    <m/>
    <m/>
    <m/>
    <m/>
    <m/>
    <n v="74.150000000000006"/>
    <n v="0"/>
    <n v="0"/>
    <n v="0"/>
    <n v="0"/>
    <n v="0"/>
    <n v="0"/>
    <m/>
    <m/>
    <m/>
    <m/>
    <m/>
    <m/>
    <m/>
  </r>
  <r>
    <x v="1"/>
    <x v="2"/>
    <x v="13"/>
    <x v="0"/>
    <n v="0"/>
    <n v="0"/>
    <n v="0"/>
    <n v="983657"/>
    <m/>
    <m/>
    <m/>
    <m/>
    <m/>
    <m/>
    <m/>
    <m/>
    <m/>
    <m/>
    <n v="70.599999999999994"/>
    <n v="0"/>
    <n v="0"/>
    <n v="0"/>
    <n v="0"/>
    <n v="0"/>
    <n v="0"/>
    <m/>
    <m/>
    <m/>
    <m/>
    <m/>
    <m/>
    <m/>
  </r>
  <r>
    <x v="1"/>
    <x v="1"/>
    <x v="14"/>
    <x v="0"/>
    <n v="0"/>
    <n v="0"/>
    <n v="0"/>
    <n v="1045151"/>
    <m/>
    <m/>
    <m/>
    <m/>
    <m/>
    <m/>
    <m/>
    <m/>
    <m/>
    <m/>
    <n v="74.150000000000006"/>
    <n v="0"/>
    <n v="0"/>
    <n v="0"/>
    <n v="0"/>
    <n v="0"/>
    <n v="0"/>
    <m/>
    <m/>
    <m/>
    <m/>
    <m/>
    <m/>
    <m/>
  </r>
  <r>
    <x v="1"/>
    <x v="0"/>
    <x v="15"/>
    <x v="0"/>
    <n v="0"/>
    <n v="0"/>
    <n v="0"/>
    <n v="955320"/>
    <m/>
    <m/>
    <m/>
    <m/>
    <m/>
    <m/>
    <m/>
    <m/>
    <m/>
    <m/>
    <n v="71.97"/>
    <n v="0"/>
    <n v="0"/>
    <n v="0"/>
    <n v="0"/>
    <n v="0"/>
    <n v="0"/>
    <m/>
    <m/>
    <m/>
    <m/>
    <m/>
    <m/>
    <m/>
  </r>
  <r>
    <x v="1"/>
    <x v="2"/>
    <x v="16"/>
    <x v="0"/>
    <n v="0"/>
    <n v="0"/>
    <n v="0"/>
    <n v="1219024"/>
    <m/>
    <m/>
    <m/>
    <m/>
    <m/>
    <m/>
    <m/>
    <m/>
    <m/>
    <m/>
    <n v="71.040000000000006"/>
    <n v="0"/>
    <n v="0"/>
    <n v="0"/>
    <n v="0"/>
    <n v="0"/>
    <n v="0"/>
    <m/>
    <m/>
    <m/>
    <m/>
    <m/>
    <m/>
    <m/>
  </r>
  <r>
    <x v="1"/>
    <x v="1"/>
    <x v="17"/>
    <x v="0"/>
    <n v="0"/>
    <n v="0"/>
    <n v="0"/>
    <n v="1080580"/>
    <m/>
    <m/>
    <m/>
    <m/>
    <m/>
    <m/>
    <m/>
    <m/>
    <m/>
    <m/>
    <n v="68.569999999999993"/>
    <n v="0"/>
    <n v="0"/>
    <n v="0"/>
    <n v="0"/>
    <n v="0"/>
    <n v="0"/>
    <m/>
    <m/>
    <m/>
    <m/>
    <m/>
    <m/>
    <m/>
  </r>
  <r>
    <x v="1"/>
    <x v="0"/>
    <x v="18"/>
    <x v="0"/>
    <n v="0"/>
    <n v="0"/>
    <n v="0"/>
    <n v="1170237"/>
    <m/>
    <m/>
    <m/>
    <m/>
    <m/>
    <m/>
    <m/>
    <m/>
    <m/>
    <m/>
    <n v="66.400000000000006"/>
    <n v="0"/>
    <n v="0"/>
    <n v="0"/>
    <n v="0"/>
    <n v="0"/>
    <n v="0"/>
    <m/>
    <m/>
    <m/>
    <m/>
    <m/>
    <m/>
    <m/>
  </r>
  <r>
    <x v="1"/>
    <x v="2"/>
    <x v="19"/>
    <x v="0"/>
    <n v="0"/>
    <n v="0"/>
    <n v="0"/>
    <n v="1206040"/>
    <m/>
    <m/>
    <m/>
    <m/>
    <m/>
    <m/>
    <m/>
    <m/>
    <m/>
    <m/>
    <n v="68.930000000000007"/>
    <n v="0"/>
    <n v="0"/>
    <n v="0"/>
    <n v="0"/>
    <n v="0"/>
    <n v="0"/>
    <m/>
    <m/>
    <m/>
    <m/>
    <m/>
    <m/>
    <m/>
  </r>
  <r>
    <x v="1"/>
    <x v="1"/>
    <x v="20"/>
    <x v="0"/>
    <n v="0"/>
    <n v="0"/>
    <n v="0"/>
    <n v="1575712"/>
    <m/>
    <m/>
    <m/>
    <m/>
    <m/>
    <m/>
    <m/>
    <m/>
    <m/>
    <m/>
    <n v="71.06"/>
    <n v="0"/>
    <n v="0"/>
    <n v="0"/>
    <n v="0"/>
    <n v="0"/>
    <n v="0"/>
    <m/>
    <m/>
    <m/>
    <m/>
    <m/>
    <m/>
    <m/>
  </r>
  <r>
    <x v="1"/>
    <x v="1"/>
    <x v="21"/>
    <x v="0"/>
    <n v="0"/>
    <n v="0"/>
    <n v="0"/>
    <n v="938836"/>
    <m/>
    <m/>
    <m/>
    <m/>
    <m/>
    <m/>
    <m/>
    <m/>
    <m/>
    <m/>
    <n v="66.260000000000005"/>
    <n v="0"/>
    <n v="0"/>
    <n v="0"/>
    <n v="0"/>
    <n v="0"/>
    <n v="0"/>
    <m/>
    <m/>
    <m/>
    <m/>
    <m/>
    <m/>
    <m/>
  </r>
  <r>
    <x v="1"/>
    <x v="0"/>
    <x v="22"/>
    <x v="0"/>
    <n v="0"/>
    <n v="0"/>
    <n v="0"/>
    <n v="2984837"/>
    <m/>
    <m/>
    <m/>
    <m/>
    <m/>
    <m/>
    <m/>
    <m/>
    <m/>
    <m/>
    <n v="62.8"/>
    <n v="0"/>
    <n v="0"/>
    <n v="0"/>
    <n v="0"/>
    <n v="0"/>
    <n v="0"/>
    <m/>
    <m/>
    <m/>
    <m/>
    <m/>
    <m/>
    <m/>
  </r>
  <r>
    <x v="1"/>
    <x v="2"/>
    <x v="23"/>
    <x v="0"/>
    <n v="0"/>
    <n v="0"/>
    <n v="0"/>
    <n v="1169961"/>
    <m/>
    <m/>
    <m/>
    <m/>
    <m/>
    <m/>
    <m/>
    <m/>
    <m/>
    <m/>
    <n v="80.650000000000006"/>
    <n v="0"/>
    <n v="0"/>
    <n v="0"/>
    <n v="0"/>
    <n v="0"/>
    <n v="0"/>
    <m/>
    <m/>
    <m/>
    <m/>
    <m/>
    <m/>
    <m/>
  </r>
  <r>
    <x v="1"/>
    <x v="0"/>
    <x v="0"/>
    <x v="1"/>
    <n v="34076366"/>
    <n v="0"/>
    <n v="0"/>
    <n v="75535150"/>
    <m/>
    <m/>
    <m/>
    <m/>
    <m/>
    <m/>
    <m/>
    <m/>
    <m/>
    <m/>
    <m/>
    <n v="0"/>
    <n v="11.73"/>
    <n v="5.96"/>
    <n v="0"/>
    <n v="0"/>
    <n v="0"/>
    <m/>
    <m/>
    <m/>
    <m/>
    <m/>
    <m/>
    <m/>
  </r>
  <r>
    <x v="1"/>
    <x v="1"/>
    <x v="1"/>
    <x v="1"/>
    <n v="6599414"/>
    <n v="0"/>
    <n v="0"/>
    <n v="84731085"/>
    <m/>
    <m/>
    <m/>
    <m/>
    <m/>
    <m/>
    <m/>
    <m/>
    <m/>
    <m/>
    <m/>
    <n v="0"/>
    <n v="13.1"/>
    <n v="7.42"/>
    <n v="0"/>
    <n v="0"/>
    <n v="0"/>
    <m/>
    <m/>
    <m/>
    <m/>
    <m/>
    <m/>
    <m/>
  </r>
  <r>
    <x v="1"/>
    <x v="1"/>
    <x v="2"/>
    <x v="1"/>
    <n v="38441117"/>
    <n v="0"/>
    <n v="0"/>
    <n v="235594757"/>
    <m/>
    <m/>
    <m/>
    <m/>
    <m/>
    <m/>
    <m/>
    <m/>
    <m/>
    <m/>
    <m/>
    <n v="0"/>
    <n v="12.63"/>
    <n v="7.5"/>
    <n v="0"/>
    <n v="0"/>
    <n v="0"/>
    <m/>
    <m/>
    <m/>
    <m/>
    <m/>
    <m/>
    <m/>
  </r>
  <r>
    <x v="1"/>
    <x v="1"/>
    <x v="3"/>
    <x v="1"/>
    <n v="34986402"/>
    <n v="0"/>
    <n v="0"/>
    <n v="131393702"/>
    <m/>
    <m/>
    <m/>
    <m/>
    <m/>
    <m/>
    <m/>
    <m/>
    <m/>
    <m/>
    <m/>
    <n v="0"/>
    <n v="12.68"/>
    <n v="7.38"/>
    <n v="0"/>
    <n v="0"/>
    <n v="0"/>
    <m/>
    <m/>
    <m/>
    <m/>
    <m/>
    <m/>
    <m/>
  </r>
  <r>
    <x v="1"/>
    <x v="2"/>
    <x v="4"/>
    <x v="1"/>
    <n v="52828777"/>
    <n v="0"/>
    <n v="0"/>
    <n v="93441315"/>
    <m/>
    <m/>
    <m/>
    <m/>
    <m/>
    <m/>
    <m/>
    <m/>
    <m/>
    <m/>
    <m/>
    <n v="0"/>
    <n v="13.29"/>
    <n v="5.94"/>
    <n v="0"/>
    <n v="0"/>
    <n v="0"/>
    <m/>
    <m/>
    <m/>
    <m/>
    <m/>
    <m/>
    <m/>
  </r>
  <r>
    <x v="1"/>
    <x v="0"/>
    <x v="5"/>
    <x v="1"/>
    <n v="49284040"/>
    <n v="0"/>
    <n v="0"/>
    <n v="161291632"/>
    <m/>
    <m/>
    <m/>
    <m/>
    <m/>
    <m/>
    <m/>
    <m/>
    <m/>
    <m/>
    <m/>
    <n v="0"/>
    <n v="13.77"/>
    <n v="9.56"/>
    <n v="0"/>
    <n v="0"/>
    <n v="0"/>
    <m/>
    <m/>
    <m/>
    <m/>
    <m/>
    <m/>
    <m/>
  </r>
  <r>
    <x v="1"/>
    <x v="0"/>
    <x v="6"/>
    <x v="1"/>
    <n v="39605056"/>
    <n v="0"/>
    <n v="0"/>
    <n v="94721188"/>
    <m/>
    <m/>
    <m/>
    <m/>
    <m/>
    <m/>
    <m/>
    <m/>
    <m/>
    <m/>
    <m/>
    <n v="0"/>
    <n v="13.43"/>
    <n v="6.49"/>
    <n v="0"/>
    <n v="0"/>
    <n v="0"/>
    <m/>
    <m/>
    <m/>
    <m/>
    <m/>
    <m/>
    <m/>
  </r>
  <r>
    <x v="1"/>
    <x v="2"/>
    <x v="7"/>
    <x v="1"/>
    <n v="42722514"/>
    <n v="0"/>
    <n v="0"/>
    <n v="104766973"/>
    <m/>
    <m/>
    <m/>
    <m/>
    <m/>
    <m/>
    <m/>
    <m/>
    <m/>
    <m/>
    <m/>
    <n v="0"/>
    <n v="13.57"/>
    <n v="8.5500000000000007"/>
    <n v="0"/>
    <n v="0"/>
    <n v="0"/>
    <m/>
    <m/>
    <m/>
    <m/>
    <m/>
    <m/>
    <m/>
  </r>
  <r>
    <x v="1"/>
    <x v="2"/>
    <x v="8"/>
    <x v="1"/>
    <n v="35939886"/>
    <n v="0"/>
    <n v="0"/>
    <n v="86590310"/>
    <m/>
    <m/>
    <m/>
    <m/>
    <m/>
    <m/>
    <m/>
    <m/>
    <m/>
    <m/>
    <m/>
    <n v="0"/>
    <n v="13.44"/>
    <n v="8.08"/>
    <n v="0"/>
    <n v="0"/>
    <n v="0"/>
    <m/>
    <m/>
    <m/>
    <m/>
    <m/>
    <m/>
    <m/>
  </r>
  <r>
    <x v="1"/>
    <x v="1"/>
    <x v="9"/>
    <x v="1"/>
    <n v="29720489"/>
    <n v="0"/>
    <n v="0"/>
    <n v="106066274"/>
    <m/>
    <m/>
    <m/>
    <m/>
    <m/>
    <m/>
    <m/>
    <m/>
    <m/>
    <m/>
    <m/>
    <n v="0"/>
    <n v="13.77"/>
    <n v="8.0399999999999991"/>
    <n v="0"/>
    <n v="0"/>
    <n v="0"/>
    <m/>
    <m/>
    <m/>
    <m/>
    <m/>
    <m/>
    <m/>
  </r>
  <r>
    <x v="1"/>
    <x v="1"/>
    <x v="10"/>
    <x v="1"/>
    <n v="9006988"/>
    <n v="0"/>
    <n v="0"/>
    <n v="120252016"/>
    <m/>
    <m/>
    <m/>
    <m/>
    <m/>
    <m/>
    <m/>
    <m/>
    <m/>
    <m/>
    <m/>
    <n v="0"/>
    <n v="11.88"/>
    <n v="6.67"/>
    <n v="0"/>
    <n v="0"/>
    <n v="0"/>
    <m/>
    <m/>
    <m/>
    <m/>
    <m/>
    <m/>
    <m/>
  </r>
  <r>
    <x v="1"/>
    <x v="2"/>
    <x v="11"/>
    <x v="1"/>
    <n v="32006565"/>
    <n v="0"/>
    <n v="0"/>
    <n v="54518510"/>
    <m/>
    <m/>
    <m/>
    <m/>
    <m/>
    <m/>
    <m/>
    <m/>
    <m/>
    <m/>
    <m/>
    <n v="0"/>
    <n v="13.17"/>
    <n v="7.82"/>
    <n v="0"/>
    <n v="0"/>
    <n v="0"/>
    <m/>
    <m/>
    <m/>
    <m/>
    <m/>
    <m/>
    <m/>
  </r>
  <r>
    <x v="1"/>
    <x v="2"/>
    <x v="12"/>
    <x v="1"/>
    <n v="32894635"/>
    <n v="0"/>
    <n v="0"/>
    <n v="58270405"/>
    <m/>
    <m/>
    <m/>
    <m/>
    <m/>
    <m/>
    <m/>
    <m/>
    <m/>
    <m/>
    <m/>
    <n v="0"/>
    <n v="14.04"/>
    <n v="8.36"/>
    <n v="0"/>
    <n v="0"/>
    <n v="0"/>
    <m/>
    <m/>
    <m/>
    <m/>
    <m/>
    <m/>
    <m/>
  </r>
  <r>
    <x v="1"/>
    <x v="2"/>
    <x v="13"/>
    <x v="1"/>
    <n v="9347588"/>
    <n v="0"/>
    <n v="0"/>
    <n v="116278262"/>
    <m/>
    <m/>
    <m/>
    <m/>
    <m/>
    <m/>
    <m/>
    <m/>
    <m/>
    <m/>
    <m/>
    <n v="0"/>
    <n v="13.24"/>
    <n v="7.43"/>
    <n v="0"/>
    <n v="0"/>
    <n v="0"/>
    <m/>
    <m/>
    <m/>
    <m/>
    <m/>
    <m/>
    <m/>
  </r>
  <r>
    <x v="1"/>
    <x v="1"/>
    <x v="14"/>
    <x v="1"/>
    <n v="40869259"/>
    <n v="0"/>
    <n v="0"/>
    <n v="98225181"/>
    <m/>
    <m/>
    <m/>
    <m/>
    <m/>
    <m/>
    <m/>
    <m/>
    <m/>
    <m/>
    <m/>
    <n v="0"/>
    <n v="12.95"/>
    <n v="8.64"/>
    <n v="0"/>
    <n v="0"/>
    <n v="0"/>
    <m/>
    <m/>
    <m/>
    <m/>
    <m/>
    <m/>
    <m/>
  </r>
  <r>
    <x v="1"/>
    <x v="0"/>
    <x v="15"/>
    <x v="1"/>
    <n v="19804266"/>
    <n v="0"/>
    <n v="0"/>
    <n v="65800445"/>
    <m/>
    <m/>
    <m/>
    <m/>
    <m/>
    <m/>
    <m/>
    <m/>
    <m/>
    <m/>
    <m/>
    <n v="0"/>
    <n v="12.87"/>
    <n v="7.78"/>
    <n v="0"/>
    <n v="0"/>
    <n v="0"/>
    <m/>
    <m/>
    <m/>
    <m/>
    <m/>
    <m/>
    <m/>
  </r>
  <r>
    <x v="1"/>
    <x v="2"/>
    <x v="16"/>
    <x v="1"/>
    <n v="43305201"/>
    <n v="0"/>
    <n v="0"/>
    <n v="102005302"/>
    <m/>
    <m/>
    <m/>
    <m/>
    <m/>
    <m/>
    <m/>
    <m/>
    <m/>
    <m/>
    <m/>
    <n v="0"/>
    <n v="12.83"/>
    <n v="7.26"/>
    <n v="0"/>
    <n v="0"/>
    <n v="0"/>
    <m/>
    <m/>
    <m/>
    <m/>
    <m/>
    <m/>
    <m/>
  </r>
  <r>
    <x v="1"/>
    <x v="1"/>
    <x v="17"/>
    <x v="1"/>
    <n v="57689714"/>
    <n v="0"/>
    <n v="0"/>
    <n v="105988580"/>
    <m/>
    <m/>
    <m/>
    <m/>
    <m/>
    <m/>
    <m/>
    <m/>
    <m/>
    <m/>
    <m/>
    <n v="0"/>
    <n v="12.65"/>
    <n v="7.61"/>
    <n v="0"/>
    <n v="0"/>
    <n v="0"/>
    <m/>
    <m/>
    <m/>
    <m/>
    <m/>
    <m/>
    <m/>
  </r>
  <r>
    <x v="1"/>
    <x v="0"/>
    <x v="18"/>
    <x v="1"/>
    <n v="28972919"/>
    <n v="0"/>
    <n v="0"/>
    <n v="97947848"/>
    <m/>
    <m/>
    <m/>
    <m/>
    <m/>
    <m/>
    <m/>
    <m/>
    <m/>
    <m/>
    <m/>
    <n v="0"/>
    <n v="13.65"/>
    <n v="6.7"/>
    <n v="0"/>
    <n v="0"/>
    <n v="0"/>
    <m/>
    <m/>
    <m/>
    <m/>
    <m/>
    <m/>
    <m/>
  </r>
  <r>
    <x v="1"/>
    <x v="2"/>
    <x v="19"/>
    <x v="1"/>
    <n v="25993036"/>
    <n v="0"/>
    <n v="0"/>
    <n v="81837845"/>
    <m/>
    <m/>
    <m/>
    <m/>
    <m/>
    <m/>
    <m/>
    <m/>
    <m/>
    <m/>
    <m/>
    <n v="0"/>
    <n v="12.58"/>
    <n v="7.41"/>
    <n v="0"/>
    <n v="0"/>
    <n v="0"/>
    <m/>
    <m/>
    <m/>
    <m/>
    <m/>
    <m/>
    <m/>
  </r>
  <r>
    <x v="1"/>
    <x v="1"/>
    <x v="20"/>
    <x v="1"/>
    <n v="49133774"/>
    <n v="0"/>
    <n v="0"/>
    <n v="134323449"/>
    <m/>
    <m/>
    <m/>
    <m/>
    <m/>
    <m/>
    <m/>
    <m/>
    <m/>
    <m/>
    <m/>
    <n v="0"/>
    <n v="13.74"/>
    <n v="7.55"/>
    <n v="0"/>
    <n v="0"/>
    <n v="0"/>
    <m/>
    <m/>
    <m/>
    <m/>
    <m/>
    <m/>
    <m/>
  </r>
  <r>
    <x v="1"/>
    <x v="1"/>
    <x v="21"/>
    <x v="1"/>
    <n v="7536929"/>
    <n v="0"/>
    <n v="0"/>
    <n v="54313659"/>
    <m/>
    <m/>
    <m/>
    <m/>
    <m/>
    <m/>
    <m/>
    <m/>
    <m/>
    <m/>
    <m/>
    <n v="0"/>
    <n v="12.36"/>
    <n v="6.12"/>
    <n v="0"/>
    <n v="0"/>
    <n v="0"/>
    <m/>
    <m/>
    <m/>
    <m/>
    <m/>
    <m/>
    <m/>
  </r>
  <r>
    <x v="1"/>
    <x v="0"/>
    <x v="22"/>
    <x v="1"/>
    <n v="17581240"/>
    <n v="0"/>
    <n v="0"/>
    <n v="226233146"/>
    <m/>
    <m/>
    <m/>
    <m/>
    <m/>
    <m/>
    <m/>
    <m/>
    <m/>
    <m/>
    <m/>
    <n v="0"/>
    <n v="12.38"/>
    <n v="4.8600000000000003"/>
    <n v="0"/>
    <n v="0"/>
    <n v="0"/>
    <m/>
    <m/>
    <m/>
    <m/>
    <m/>
    <m/>
    <m/>
  </r>
  <r>
    <x v="1"/>
    <x v="2"/>
    <x v="23"/>
    <x v="1"/>
    <n v="27433679"/>
    <n v="0"/>
    <n v="0"/>
    <n v="70384365"/>
    <m/>
    <m/>
    <m/>
    <m/>
    <m/>
    <m/>
    <m/>
    <m/>
    <m/>
    <m/>
    <m/>
    <n v="0"/>
    <n v="14.94"/>
    <n v="10.72"/>
    <n v="0"/>
    <n v="0"/>
    <n v="0"/>
    <m/>
    <m/>
    <m/>
    <m/>
    <m/>
    <m/>
    <m/>
  </r>
  <r>
    <x v="1"/>
    <x v="0"/>
    <x v="0"/>
    <x v="10"/>
    <n v="0"/>
    <n v="0"/>
    <n v="0"/>
    <n v="0"/>
    <m/>
    <m/>
    <m/>
    <m/>
    <m/>
    <m/>
    <m/>
    <m/>
    <m/>
    <m/>
    <m/>
    <n v="0"/>
    <n v="0"/>
    <n v="0"/>
    <n v="0"/>
    <n v="0"/>
    <n v="0"/>
    <m/>
    <m/>
    <m/>
    <m/>
    <m/>
    <m/>
    <m/>
  </r>
  <r>
    <x v="1"/>
    <x v="1"/>
    <x v="1"/>
    <x v="10"/>
    <n v="0"/>
    <n v="0"/>
    <n v="0"/>
    <n v="0"/>
    <m/>
    <m/>
    <m/>
    <m/>
    <m/>
    <m/>
    <m/>
    <m/>
    <m/>
    <m/>
    <m/>
    <n v="0"/>
    <n v="0"/>
    <n v="0"/>
    <n v="0"/>
    <n v="0"/>
    <n v="0"/>
    <m/>
    <m/>
    <m/>
    <m/>
    <m/>
    <m/>
    <m/>
  </r>
  <r>
    <x v="1"/>
    <x v="1"/>
    <x v="2"/>
    <x v="10"/>
    <n v="0"/>
    <n v="0"/>
    <n v="0"/>
    <n v="600000"/>
    <m/>
    <m/>
    <m/>
    <m/>
    <m/>
    <m/>
    <m/>
    <m/>
    <m/>
    <m/>
    <m/>
    <n v="0"/>
    <n v="0"/>
    <n v="0"/>
    <n v="0"/>
    <n v="0"/>
    <n v="0"/>
    <m/>
    <m/>
    <m/>
    <m/>
    <m/>
    <m/>
    <m/>
  </r>
  <r>
    <x v="1"/>
    <x v="1"/>
    <x v="3"/>
    <x v="10"/>
    <n v="0"/>
    <n v="0"/>
    <n v="0"/>
    <n v="0"/>
    <m/>
    <m/>
    <m/>
    <m/>
    <m/>
    <m/>
    <m/>
    <m/>
    <m/>
    <m/>
    <m/>
    <n v="0"/>
    <n v="0"/>
    <n v="0"/>
    <n v="0"/>
    <n v="0"/>
    <n v="0"/>
    <m/>
    <m/>
    <m/>
    <m/>
    <m/>
    <m/>
    <m/>
  </r>
  <r>
    <x v="1"/>
    <x v="2"/>
    <x v="4"/>
    <x v="10"/>
    <n v="0"/>
    <n v="0"/>
    <n v="0"/>
    <n v="0"/>
    <m/>
    <m/>
    <m/>
    <m/>
    <m/>
    <m/>
    <m/>
    <m/>
    <m/>
    <m/>
    <m/>
    <n v="0"/>
    <n v="0"/>
    <n v="0"/>
    <n v="0"/>
    <n v="0"/>
    <n v="0"/>
    <m/>
    <m/>
    <m/>
    <m/>
    <m/>
    <m/>
    <m/>
  </r>
  <r>
    <x v="1"/>
    <x v="0"/>
    <x v="5"/>
    <x v="10"/>
    <n v="0"/>
    <n v="0"/>
    <n v="0"/>
    <n v="600000"/>
    <m/>
    <m/>
    <m/>
    <m/>
    <m/>
    <m/>
    <m/>
    <m/>
    <m/>
    <m/>
    <m/>
    <n v="0"/>
    <n v="0"/>
    <n v="0"/>
    <n v="0"/>
    <n v="0"/>
    <n v="0"/>
    <m/>
    <m/>
    <m/>
    <m/>
    <m/>
    <m/>
    <m/>
  </r>
  <r>
    <x v="1"/>
    <x v="0"/>
    <x v="6"/>
    <x v="10"/>
    <n v="0"/>
    <n v="0"/>
    <n v="0"/>
    <n v="0"/>
    <m/>
    <m/>
    <m/>
    <m/>
    <m/>
    <m/>
    <m/>
    <m/>
    <m/>
    <m/>
    <m/>
    <n v="0"/>
    <n v="0"/>
    <n v="0"/>
    <n v="0"/>
    <n v="0"/>
    <n v="0"/>
    <m/>
    <m/>
    <m/>
    <m/>
    <m/>
    <m/>
    <m/>
  </r>
  <r>
    <x v="1"/>
    <x v="2"/>
    <x v="7"/>
    <x v="10"/>
    <n v="0"/>
    <n v="0"/>
    <n v="0"/>
    <n v="0"/>
    <m/>
    <m/>
    <m/>
    <m/>
    <m/>
    <m/>
    <m/>
    <m/>
    <m/>
    <m/>
    <m/>
    <n v="0"/>
    <n v="0"/>
    <n v="0"/>
    <n v="0"/>
    <n v="0"/>
    <n v="0"/>
    <m/>
    <m/>
    <m/>
    <m/>
    <m/>
    <m/>
    <m/>
  </r>
  <r>
    <x v="1"/>
    <x v="2"/>
    <x v="8"/>
    <x v="10"/>
    <n v="0"/>
    <n v="0"/>
    <n v="0"/>
    <n v="0"/>
    <m/>
    <m/>
    <m/>
    <m/>
    <m/>
    <m/>
    <m/>
    <m/>
    <m/>
    <m/>
    <m/>
    <n v="0"/>
    <n v="0"/>
    <n v="0"/>
    <n v="0"/>
    <n v="0"/>
    <n v="0"/>
    <m/>
    <m/>
    <m/>
    <m/>
    <m/>
    <m/>
    <m/>
  </r>
  <r>
    <x v="1"/>
    <x v="1"/>
    <x v="9"/>
    <x v="10"/>
    <n v="0"/>
    <n v="0"/>
    <n v="0"/>
    <n v="600000"/>
    <m/>
    <m/>
    <m/>
    <m/>
    <m/>
    <m/>
    <m/>
    <m/>
    <m/>
    <m/>
    <m/>
    <n v="0"/>
    <n v="0"/>
    <n v="0"/>
    <n v="0"/>
    <n v="0"/>
    <n v="0"/>
    <m/>
    <m/>
    <m/>
    <m/>
    <m/>
    <m/>
    <m/>
  </r>
  <r>
    <x v="1"/>
    <x v="1"/>
    <x v="10"/>
    <x v="10"/>
    <n v="0"/>
    <n v="0"/>
    <n v="0"/>
    <n v="0"/>
    <m/>
    <m/>
    <m/>
    <m/>
    <m/>
    <m/>
    <m/>
    <m/>
    <m/>
    <m/>
    <m/>
    <n v="0"/>
    <n v="0"/>
    <n v="0"/>
    <n v="0"/>
    <n v="0"/>
    <n v="0"/>
    <m/>
    <m/>
    <m/>
    <m/>
    <m/>
    <m/>
    <m/>
  </r>
  <r>
    <x v="1"/>
    <x v="2"/>
    <x v="11"/>
    <x v="10"/>
    <n v="0"/>
    <n v="0"/>
    <n v="0"/>
    <n v="0"/>
    <m/>
    <m/>
    <m/>
    <m/>
    <m/>
    <m/>
    <m/>
    <m/>
    <m/>
    <m/>
    <m/>
    <n v="0"/>
    <n v="0"/>
    <n v="0"/>
    <n v="0"/>
    <n v="0"/>
    <n v="0"/>
    <m/>
    <m/>
    <m/>
    <m/>
    <m/>
    <m/>
    <m/>
  </r>
  <r>
    <x v="1"/>
    <x v="2"/>
    <x v="12"/>
    <x v="10"/>
    <n v="0"/>
    <n v="0"/>
    <n v="0"/>
    <n v="0"/>
    <m/>
    <m/>
    <m/>
    <m/>
    <m/>
    <m/>
    <m/>
    <m/>
    <m/>
    <m/>
    <m/>
    <n v="0"/>
    <n v="0"/>
    <n v="0"/>
    <n v="0"/>
    <n v="0"/>
    <n v="0"/>
    <m/>
    <m/>
    <m/>
    <m/>
    <m/>
    <m/>
    <m/>
  </r>
  <r>
    <x v="1"/>
    <x v="2"/>
    <x v="13"/>
    <x v="10"/>
    <n v="0"/>
    <n v="0"/>
    <n v="0"/>
    <n v="0"/>
    <m/>
    <m/>
    <m/>
    <m/>
    <m/>
    <m/>
    <m/>
    <m/>
    <m/>
    <m/>
    <m/>
    <n v="0"/>
    <n v="0"/>
    <n v="0"/>
    <n v="0"/>
    <n v="0"/>
    <n v="0"/>
    <m/>
    <m/>
    <m/>
    <m/>
    <m/>
    <m/>
    <m/>
  </r>
  <r>
    <x v="1"/>
    <x v="1"/>
    <x v="14"/>
    <x v="10"/>
    <n v="0"/>
    <n v="0"/>
    <n v="0"/>
    <n v="0"/>
    <m/>
    <m/>
    <m/>
    <m/>
    <m/>
    <m/>
    <m/>
    <m/>
    <m/>
    <m/>
    <m/>
    <n v="0"/>
    <n v="0"/>
    <n v="0"/>
    <n v="0"/>
    <n v="0"/>
    <n v="0"/>
    <m/>
    <m/>
    <m/>
    <m/>
    <m/>
    <m/>
    <m/>
  </r>
  <r>
    <x v="1"/>
    <x v="0"/>
    <x v="15"/>
    <x v="10"/>
    <n v="0"/>
    <n v="0"/>
    <n v="0"/>
    <n v="600000"/>
    <m/>
    <m/>
    <m/>
    <m/>
    <m/>
    <m/>
    <m/>
    <m/>
    <m/>
    <m/>
    <m/>
    <n v="0"/>
    <n v="0"/>
    <n v="0"/>
    <n v="0"/>
    <n v="0"/>
    <n v="0"/>
    <m/>
    <m/>
    <m/>
    <m/>
    <m/>
    <m/>
    <m/>
  </r>
  <r>
    <x v="1"/>
    <x v="2"/>
    <x v="16"/>
    <x v="10"/>
    <n v="0"/>
    <n v="0"/>
    <n v="0"/>
    <n v="0"/>
    <m/>
    <m/>
    <m/>
    <m/>
    <m/>
    <m/>
    <m/>
    <m/>
    <m/>
    <m/>
    <m/>
    <n v="0"/>
    <n v="0"/>
    <n v="0"/>
    <n v="0"/>
    <n v="0"/>
    <n v="0"/>
    <m/>
    <m/>
    <m/>
    <m/>
    <m/>
    <m/>
    <m/>
  </r>
  <r>
    <x v="1"/>
    <x v="1"/>
    <x v="17"/>
    <x v="10"/>
    <n v="0"/>
    <n v="0"/>
    <n v="0"/>
    <n v="0"/>
    <m/>
    <m/>
    <m/>
    <m/>
    <m/>
    <m/>
    <m/>
    <m/>
    <m/>
    <m/>
    <m/>
    <n v="0"/>
    <n v="0"/>
    <n v="0"/>
    <n v="0"/>
    <n v="0"/>
    <n v="0"/>
    <m/>
    <m/>
    <m/>
    <m/>
    <m/>
    <m/>
    <m/>
  </r>
  <r>
    <x v="1"/>
    <x v="0"/>
    <x v="18"/>
    <x v="10"/>
    <n v="0"/>
    <n v="0"/>
    <n v="0"/>
    <n v="0"/>
    <m/>
    <m/>
    <m/>
    <m/>
    <m/>
    <m/>
    <m/>
    <m/>
    <m/>
    <m/>
    <m/>
    <n v="0"/>
    <n v="0"/>
    <n v="0"/>
    <n v="0"/>
    <n v="0"/>
    <n v="0"/>
    <m/>
    <m/>
    <m/>
    <m/>
    <m/>
    <m/>
    <m/>
  </r>
  <r>
    <x v="1"/>
    <x v="2"/>
    <x v="19"/>
    <x v="10"/>
    <n v="0"/>
    <n v="0"/>
    <n v="0"/>
    <n v="0"/>
    <m/>
    <m/>
    <m/>
    <m/>
    <m/>
    <m/>
    <m/>
    <m/>
    <m/>
    <m/>
    <m/>
    <n v="0"/>
    <n v="0"/>
    <n v="0"/>
    <n v="0"/>
    <n v="0"/>
    <n v="0"/>
    <m/>
    <m/>
    <m/>
    <m/>
    <m/>
    <m/>
    <m/>
  </r>
  <r>
    <x v="1"/>
    <x v="1"/>
    <x v="20"/>
    <x v="10"/>
    <n v="0"/>
    <n v="0"/>
    <n v="0"/>
    <n v="0"/>
    <m/>
    <m/>
    <m/>
    <m/>
    <m/>
    <m/>
    <m/>
    <m/>
    <m/>
    <m/>
    <m/>
    <n v="0"/>
    <n v="0"/>
    <n v="0"/>
    <n v="0"/>
    <n v="0"/>
    <n v="0"/>
    <m/>
    <m/>
    <m/>
    <m/>
    <m/>
    <m/>
    <m/>
  </r>
  <r>
    <x v="1"/>
    <x v="1"/>
    <x v="21"/>
    <x v="10"/>
    <n v="0"/>
    <n v="0"/>
    <n v="0"/>
    <n v="0"/>
    <m/>
    <m/>
    <m/>
    <m/>
    <m/>
    <m/>
    <m/>
    <m/>
    <m/>
    <m/>
    <m/>
    <n v="0"/>
    <n v="0"/>
    <n v="0"/>
    <n v="0"/>
    <n v="0"/>
    <n v="0"/>
    <m/>
    <m/>
    <m/>
    <m/>
    <m/>
    <m/>
    <m/>
  </r>
  <r>
    <x v="1"/>
    <x v="0"/>
    <x v="22"/>
    <x v="10"/>
    <n v="0"/>
    <n v="0"/>
    <n v="0"/>
    <n v="700000"/>
    <m/>
    <m/>
    <m/>
    <m/>
    <m/>
    <m/>
    <m/>
    <m/>
    <m/>
    <m/>
    <m/>
    <n v="0"/>
    <n v="0"/>
    <n v="0"/>
    <n v="0"/>
    <n v="0"/>
    <n v="0"/>
    <m/>
    <m/>
    <m/>
    <m/>
    <m/>
    <m/>
    <m/>
  </r>
  <r>
    <x v="1"/>
    <x v="2"/>
    <x v="23"/>
    <x v="10"/>
    <n v="0"/>
    <n v="0"/>
    <n v="0"/>
    <n v="600000"/>
    <m/>
    <m/>
    <m/>
    <m/>
    <m/>
    <m/>
    <m/>
    <m/>
    <m/>
    <m/>
    <m/>
    <n v="0"/>
    <n v="0"/>
    <n v="0"/>
    <n v="0"/>
    <n v="0"/>
    <n v="0"/>
    <m/>
    <m/>
    <m/>
    <m/>
    <m/>
    <m/>
    <m/>
  </r>
  <r>
    <x v="1"/>
    <x v="0"/>
    <x v="0"/>
    <x v="2"/>
    <n v="58480490"/>
    <m/>
    <n v="0"/>
    <n v="15546571"/>
    <m/>
    <m/>
    <m/>
    <m/>
    <m/>
    <m/>
    <m/>
    <m/>
    <m/>
    <m/>
    <m/>
    <n v="70.22"/>
    <n v="0"/>
    <n v="0"/>
    <n v="0"/>
    <n v="0"/>
    <n v="0"/>
    <m/>
    <m/>
    <m/>
    <m/>
    <m/>
    <m/>
    <m/>
  </r>
  <r>
    <x v="1"/>
    <x v="1"/>
    <x v="1"/>
    <x v="2"/>
    <n v="23203394"/>
    <m/>
    <n v="0"/>
    <n v="14051538"/>
    <m/>
    <m/>
    <m/>
    <m/>
    <m/>
    <m/>
    <m/>
    <m/>
    <m/>
    <m/>
    <m/>
    <n v="70.72"/>
    <n v="0"/>
    <n v="0"/>
    <n v="0"/>
    <n v="0"/>
    <n v="0"/>
    <m/>
    <m/>
    <m/>
    <m/>
    <m/>
    <m/>
    <m/>
  </r>
  <r>
    <x v="1"/>
    <x v="1"/>
    <x v="2"/>
    <x v="2"/>
    <n v="79427547"/>
    <n v="53000"/>
    <n v="0"/>
    <n v="51965440"/>
    <m/>
    <m/>
    <m/>
    <m/>
    <m/>
    <m/>
    <m/>
    <m/>
    <m/>
    <m/>
    <m/>
    <n v="73.61"/>
    <n v="0"/>
    <n v="0"/>
    <n v="0"/>
    <n v="0"/>
    <n v="0"/>
    <m/>
    <m/>
    <m/>
    <m/>
    <m/>
    <m/>
    <m/>
  </r>
  <r>
    <x v="1"/>
    <x v="1"/>
    <x v="3"/>
    <x v="2"/>
    <n v="59618474"/>
    <n v="46924678"/>
    <n v="0"/>
    <n v="25580950"/>
    <m/>
    <m/>
    <m/>
    <m/>
    <m/>
    <m/>
    <m/>
    <m/>
    <m/>
    <m/>
    <m/>
    <n v="71.72"/>
    <n v="0"/>
    <n v="0"/>
    <n v="0"/>
    <n v="0"/>
    <n v="0"/>
    <m/>
    <m/>
    <m/>
    <m/>
    <m/>
    <m/>
    <m/>
  </r>
  <r>
    <x v="1"/>
    <x v="2"/>
    <x v="4"/>
    <x v="2"/>
    <n v="19263020"/>
    <n v="18972161"/>
    <n v="0"/>
    <n v="19622341"/>
    <m/>
    <m/>
    <m/>
    <m/>
    <m/>
    <m/>
    <m/>
    <m/>
    <m/>
    <m/>
    <m/>
    <n v="66.89"/>
    <n v="0"/>
    <n v="0"/>
    <n v="0"/>
    <n v="0"/>
    <n v="0"/>
    <m/>
    <m/>
    <m/>
    <m/>
    <m/>
    <m/>
    <m/>
  </r>
  <r>
    <x v="1"/>
    <x v="0"/>
    <x v="5"/>
    <x v="2"/>
    <n v="89869082"/>
    <n v="30334626"/>
    <n v="0"/>
    <n v="36824072"/>
    <m/>
    <m/>
    <m/>
    <m/>
    <m/>
    <m/>
    <m/>
    <m/>
    <m/>
    <m/>
    <m/>
    <n v="72.67"/>
    <n v="0"/>
    <n v="0"/>
    <n v="0"/>
    <n v="0"/>
    <n v="0"/>
    <m/>
    <m/>
    <m/>
    <m/>
    <m/>
    <m/>
    <m/>
  </r>
  <r>
    <x v="1"/>
    <x v="0"/>
    <x v="6"/>
    <x v="2"/>
    <n v="33521743"/>
    <n v="29530354"/>
    <n v="0"/>
    <n v="26945716"/>
    <m/>
    <m/>
    <m/>
    <m/>
    <m/>
    <m/>
    <m/>
    <m/>
    <m/>
    <m/>
    <m/>
    <n v="69.28"/>
    <n v="0"/>
    <n v="0"/>
    <n v="0"/>
    <n v="0"/>
    <n v="0"/>
    <m/>
    <m/>
    <m/>
    <m/>
    <m/>
    <m/>
    <m/>
  </r>
  <r>
    <x v="1"/>
    <x v="2"/>
    <x v="7"/>
    <x v="2"/>
    <n v="24843090"/>
    <n v="1202249"/>
    <n v="0"/>
    <n v="31226559"/>
    <m/>
    <m/>
    <m/>
    <m/>
    <m/>
    <m/>
    <m/>
    <m/>
    <m/>
    <m/>
    <m/>
    <n v="72.489999999999995"/>
    <n v="0"/>
    <n v="0"/>
    <n v="0"/>
    <n v="0"/>
    <n v="0"/>
    <m/>
    <m/>
    <m/>
    <m/>
    <m/>
    <m/>
    <m/>
  </r>
  <r>
    <x v="1"/>
    <x v="2"/>
    <x v="8"/>
    <x v="2"/>
    <n v="60725175"/>
    <n v="1592000"/>
    <n v="0"/>
    <n v="23766276"/>
    <m/>
    <m/>
    <m/>
    <m/>
    <m/>
    <m/>
    <m/>
    <m/>
    <m/>
    <m/>
    <m/>
    <n v="72.650000000000006"/>
    <n v="0"/>
    <n v="0"/>
    <n v="0"/>
    <n v="0"/>
    <n v="0"/>
    <m/>
    <m/>
    <m/>
    <m/>
    <m/>
    <m/>
    <m/>
  </r>
  <r>
    <x v="1"/>
    <x v="1"/>
    <x v="9"/>
    <x v="2"/>
    <n v="31369755"/>
    <n v="694000"/>
    <n v="0"/>
    <n v="20432797"/>
    <m/>
    <m/>
    <m/>
    <m/>
    <m/>
    <m/>
    <m/>
    <m/>
    <m/>
    <m/>
    <m/>
    <n v="72.489999999999995"/>
    <n v="0"/>
    <n v="0"/>
    <n v="0"/>
    <n v="0"/>
    <n v="0"/>
    <m/>
    <m/>
    <m/>
    <m/>
    <m/>
    <m/>
    <m/>
  </r>
  <r>
    <x v="1"/>
    <x v="1"/>
    <x v="10"/>
    <x v="2"/>
    <n v="21880541"/>
    <n v="1495254"/>
    <n v="0"/>
    <n v="30015543"/>
    <m/>
    <m/>
    <m/>
    <m/>
    <m/>
    <m/>
    <m/>
    <m/>
    <m/>
    <m/>
    <m/>
    <n v="70.209999999999994"/>
    <n v="0"/>
    <n v="0"/>
    <n v="0"/>
    <n v="0"/>
    <n v="0"/>
    <m/>
    <m/>
    <m/>
    <m/>
    <m/>
    <m/>
    <m/>
  </r>
  <r>
    <x v="1"/>
    <x v="2"/>
    <x v="11"/>
    <x v="2"/>
    <n v="63727748"/>
    <m/>
    <n v="0"/>
    <n v="16005138"/>
    <m/>
    <m/>
    <m/>
    <m/>
    <m/>
    <m/>
    <m/>
    <m/>
    <m/>
    <m/>
    <m/>
    <n v="71.5"/>
    <n v="0"/>
    <n v="0"/>
    <n v="0"/>
    <n v="0"/>
    <n v="0"/>
    <m/>
    <m/>
    <m/>
    <m/>
    <m/>
    <m/>
    <m/>
  </r>
  <r>
    <x v="1"/>
    <x v="2"/>
    <x v="12"/>
    <x v="2"/>
    <n v="53476932"/>
    <m/>
    <n v="0"/>
    <n v="18895382"/>
    <m/>
    <m/>
    <m/>
    <m/>
    <m/>
    <m/>
    <m/>
    <m/>
    <m/>
    <m/>
    <m/>
    <n v="72.650000000000006"/>
    <n v="0"/>
    <n v="0"/>
    <n v="0"/>
    <n v="0"/>
    <n v="0"/>
    <m/>
    <m/>
    <m/>
    <m/>
    <m/>
    <m/>
    <m/>
  </r>
  <r>
    <x v="1"/>
    <x v="2"/>
    <x v="13"/>
    <x v="2"/>
    <n v="39350555"/>
    <n v="700499"/>
    <n v="0"/>
    <n v="23883826"/>
    <m/>
    <m/>
    <m/>
    <m/>
    <m/>
    <m/>
    <m/>
    <m/>
    <m/>
    <m/>
    <m/>
    <n v="72.61"/>
    <n v="0"/>
    <n v="0"/>
    <n v="0"/>
    <n v="0"/>
    <n v="0"/>
    <m/>
    <m/>
    <m/>
    <m/>
    <m/>
    <m/>
    <m/>
  </r>
  <r>
    <x v="1"/>
    <x v="1"/>
    <x v="14"/>
    <x v="2"/>
    <n v="74446930"/>
    <n v="35716484"/>
    <n v="0"/>
    <n v="20618981"/>
    <m/>
    <m/>
    <m/>
    <m/>
    <m/>
    <m/>
    <m/>
    <m/>
    <m/>
    <m/>
    <m/>
    <n v="72.59"/>
    <n v="0"/>
    <n v="0"/>
    <n v="0"/>
    <n v="0"/>
    <n v="0"/>
    <m/>
    <m/>
    <m/>
    <m/>
    <m/>
    <m/>
    <m/>
  </r>
  <r>
    <x v="1"/>
    <x v="0"/>
    <x v="15"/>
    <x v="2"/>
    <n v="65596499"/>
    <n v="53000"/>
    <n v="0"/>
    <n v="19937414"/>
    <m/>
    <m/>
    <m/>
    <m/>
    <m/>
    <m/>
    <m/>
    <m/>
    <m/>
    <m/>
    <m/>
    <n v="71.599999999999994"/>
    <n v="0"/>
    <n v="0"/>
    <n v="0"/>
    <n v="0"/>
    <n v="0"/>
    <m/>
    <m/>
    <m/>
    <m/>
    <m/>
    <m/>
    <m/>
  </r>
  <r>
    <x v="1"/>
    <x v="2"/>
    <x v="16"/>
    <x v="2"/>
    <n v="77510847"/>
    <m/>
    <n v="0"/>
    <n v="18814234"/>
    <m/>
    <m/>
    <m/>
    <m/>
    <m/>
    <m/>
    <m/>
    <m/>
    <m/>
    <m/>
    <m/>
    <n v="72.41"/>
    <n v="0"/>
    <n v="0"/>
    <n v="0"/>
    <n v="0"/>
    <n v="0"/>
    <m/>
    <m/>
    <m/>
    <m/>
    <m/>
    <m/>
    <m/>
  </r>
  <r>
    <x v="1"/>
    <x v="1"/>
    <x v="17"/>
    <x v="2"/>
    <n v="72764015"/>
    <m/>
    <n v="0"/>
    <n v="17897119"/>
    <m/>
    <m/>
    <m/>
    <m/>
    <m/>
    <m/>
    <m/>
    <m/>
    <m/>
    <m/>
    <m/>
    <n v="72.069999999999993"/>
    <n v="0"/>
    <n v="0"/>
    <n v="0"/>
    <n v="0"/>
    <n v="0"/>
    <m/>
    <m/>
    <m/>
    <m/>
    <m/>
    <m/>
    <m/>
  </r>
  <r>
    <x v="1"/>
    <x v="0"/>
    <x v="18"/>
    <x v="2"/>
    <n v="14526526"/>
    <n v="702000"/>
    <n v="0"/>
    <n v="22241284"/>
    <m/>
    <m/>
    <m/>
    <m/>
    <m/>
    <m/>
    <m/>
    <m/>
    <m/>
    <m/>
    <m/>
    <n v="67.67"/>
    <n v="0"/>
    <n v="0"/>
    <n v="0"/>
    <n v="0"/>
    <n v="0"/>
    <m/>
    <m/>
    <m/>
    <m/>
    <m/>
    <m/>
    <m/>
  </r>
  <r>
    <x v="1"/>
    <x v="2"/>
    <x v="19"/>
    <x v="2"/>
    <n v="52637125"/>
    <n v="2093499"/>
    <n v="0"/>
    <n v="27649566"/>
    <m/>
    <m/>
    <m/>
    <m/>
    <m/>
    <m/>
    <m/>
    <m/>
    <m/>
    <m/>
    <m/>
    <n v="70.25"/>
    <n v="0"/>
    <n v="0"/>
    <n v="0"/>
    <n v="0"/>
    <n v="0"/>
    <m/>
    <m/>
    <m/>
    <m/>
    <m/>
    <m/>
    <m/>
  </r>
  <r>
    <x v="1"/>
    <x v="1"/>
    <x v="20"/>
    <x v="2"/>
    <n v="55418424"/>
    <n v="2853500"/>
    <n v="0"/>
    <n v="27133318"/>
    <m/>
    <m/>
    <m/>
    <m/>
    <m/>
    <m/>
    <m/>
    <m/>
    <m/>
    <m/>
    <m/>
    <n v="72.849999999999994"/>
    <n v="0"/>
    <n v="0"/>
    <n v="0"/>
    <n v="0"/>
    <n v="0"/>
    <m/>
    <m/>
    <m/>
    <m/>
    <m/>
    <m/>
    <m/>
  </r>
  <r>
    <x v="1"/>
    <x v="1"/>
    <x v="21"/>
    <x v="2"/>
    <n v="28668678"/>
    <m/>
    <n v="0"/>
    <n v="7155632"/>
    <m/>
    <m/>
    <m/>
    <m/>
    <m/>
    <m/>
    <m/>
    <m/>
    <m/>
    <m/>
    <m/>
    <n v="67.36"/>
    <n v="0"/>
    <n v="0"/>
    <n v="0"/>
    <n v="0"/>
    <n v="0"/>
    <m/>
    <m/>
    <m/>
    <m/>
    <m/>
    <m/>
    <m/>
  </r>
  <r>
    <x v="1"/>
    <x v="0"/>
    <x v="22"/>
    <x v="2"/>
    <n v="45578088"/>
    <n v="244000"/>
    <n v="0"/>
    <n v="36788117"/>
    <m/>
    <m/>
    <m/>
    <m/>
    <m/>
    <m/>
    <m/>
    <m/>
    <m/>
    <m/>
    <m/>
    <n v="68.069999999999993"/>
    <n v="0"/>
    <n v="0"/>
    <n v="0"/>
    <n v="0"/>
    <n v="0"/>
    <m/>
    <m/>
    <m/>
    <m/>
    <m/>
    <m/>
    <m/>
  </r>
  <r>
    <x v="1"/>
    <x v="2"/>
    <x v="23"/>
    <x v="2"/>
    <n v="13457935"/>
    <n v="14123470"/>
    <n v="0"/>
    <n v="32832440"/>
    <m/>
    <m/>
    <m/>
    <m/>
    <m/>
    <m/>
    <m/>
    <m/>
    <m/>
    <m/>
    <m/>
    <n v="74.06"/>
    <n v="0"/>
    <n v="0"/>
    <n v="0"/>
    <n v="0"/>
    <n v="0"/>
    <m/>
    <m/>
    <m/>
    <m/>
    <m/>
    <m/>
    <m/>
  </r>
  <r>
    <x v="1"/>
    <x v="0"/>
    <x v="0"/>
    <x v="8"/>
    <n v="0"/>
    <n v="4106202"/>
    <n v="0"/>
    <n v="962578"/>
    <m/>
    <m/>
    <m/>
    <m/>
    <m/>
    <m/>
    <m/>
    <m/>
    <m/>
    <m/>
    <m/>
    <n v="0"/>
    <n v="0"/>
    <n v="0"/>
    <n v="0"/>
    <n v="0"/>
    <n v="0"/>
    <m/>
    <m/>
    <m/>
    <m/>
    <m/>
    <m/>
    <m/>
  </r>
  <r>
    <x v="1"/>
    <x v="1"/>
    <x v="1"/>
    <x v="8"/>
    <n v="0"/>
    <n v="1919999"/>
    <n v="0"/>
    <n v="862578"/>
    <m/>
    <m/>
    <m/>
    <m/>
    <m/>
    <m/>
    <m/>
    <m/>
    <m/>
    <m/>
    <m/>
    <n v="0"/>
    <n v="0"/>
    <n v="0"/>
    <n v="0"/>
    <n v="0"/>
    <n v="0"/>
    <m/>
    <m/>
    <m/>
    <m/>
    <m/>
    <m/>
    <m/>
  </r>
  <r>
    <x v="1"/>
    <x v="1"/>
    <x v="2"/>
    <x v="8"/>
    <n v="0"/>
    <m/>
    <n v="0"/>
    <n v="0"/>
    <m/>
    <m/>
    <m/>
    <m/>
    <m/>
    <m/>
    <m/>
    <m/>
    <m/>
    <m/>
    <m/>
    <n v="0"/>
    <n v="0"/>
    <n v="0"/>
    <n v="0"/>
    <n v="0"/>
    <n v="0"/>
    <m/>
    <m/>
    <m/>
    <m/>
    <m/>
    <m/>
    <m/>
  </r>
  <r>
    <x v="1"/>
    <x v="1"/>
    <x v="3"/>
    <x v="8"/>
    <n v="0"/>
    <n v="2765999"/>
    <n v="0"/>
    <n v="862578"/>
    <m/>
    <m/>
    <m/>
    <m/>
    <m/>
    <m/>
    <m/>
    <m/>
    <m/>
    <m/>
    <m/>
    <n v="0"/>
    <n v="0"/>
    <n v="0"/>
    <n v="0"/>
    <n v="0"/>
    <n v="0"/>
    <m/>
    <m/>
    <m/>
    <m/>
    <m/>
    <m/>
    <m/>
  </r>
  <r>
    <x v="1"/>
    <x v="2"/>
    <x v="4"/>
    <x v="8"/>
    <n v="0"/>
    <n v="7087669"/>
    <n v="0"/>
    <n v="862578"/>
    <m/>
    <m/>
    <m/>
    <m/>
    <m/>
    <m/>
    <m/>
    <m/>
    <m/>
    <m/>
    <m/>
    <n v="0"/>
    <n v="0"/>
    <n v="0"/>
    <n v="0"/>
    <n v="0"/>
    <n v="0"/>
    <m/>
    <m/>
    <m/>
    <m/>
    <m/>
    <m/>
    <m/>
  </r>
  <r>
    <x v="1"/>
    <x v="0"/>
    <x v="5"/>
    <x v="8"/>
    <n v="0"/>
    <m/>
    <n v="0"/>
    <n v="862578"/>
    <m/>
    <m/>
    <m/>
    <m/>
    <m/>
    <m/>
    <m/>
    <m/>
    <m/>
    <m/>
    <m/>
    <n v="0"/>
    <n v="0"/>
    <n v="0"/>
    <n v="0"/>
    <n v="0"/>
    <n v="0"/>
    <m/>
    <m/>
    <m/>
    <m/>
    <m/>
    <m/>
    <m/>
  </r>
  <r>
    <x v="1"/>
    <x v="0"/>
    <x v="6"/>
    <x v="8"/>
    <n v="0"/>
    <n v="2502411"/>
    <n v="0"/>
    <n v="862578"/>
    <m/>
    <m/>
    <m/>
    <m/>
    <m/>
    <m/>
    <m/>
    <m/>
    <m/>
    <m/>
    <m/>
    <n v="0"/>
    <n v="0"/>
    <n v="0"/>
    <n v="0"/>
    <n v="0"/>
    <n v="0"/>
    <m/>
    <m/>
    <m/>
    <m/>
    <m/>
    <m/>
    <m/>
  </r>
  <r>
    <x v="1"/>
    <x v="2"/>
    <x v="7"/>
    <x v="8"/>
    <n v="0"/>
    <m/>
    <n v="0"/>
    <n v="0"/>
    <m/>
    <m/>
    <m/>
    <m/>
    <m/>
    <m/>
    <m/>
    <m/>
    <m/>
    <m/>
    <m/>
    <n v="0"/>
    <n v="0"/>
    <n v="0"/>
    <n v="0"/>
    <n v="0"/>
    <n v="0"/>
    <m/>
    <m/>
    <m/>
    <m/>
    <m/>
    <m/>
    <m/>
  </r>
  <r>
    <x v="1"/>
    <x v="2"/>
    <x v="8"/>
    <x v="8"/>
    <n v="0"/>
    <m/>
    <n v="0"/>
    <n v="0"/>
    <m/>
    <m/>
    <m/>
    <m/>
    <m/>
    <m/>
    <m/>
    <m/>
    <m/>
    <m/>
    <m/>
    <n v="0"/>
    <n v="0"/>
    <n v="0"/>
    <n v="0"/>
    <n v="0"/>
    <n v="0"/>
    <m/>
    <m/>
    <m/>
    <m/>
    <m/>
    <m/>
    <m/>
  </r>
  <r>
    <x v="1"/>
    <x v="1"/>
    <x v="9"/>
    <x v="8"/>
    <n v="0"/>
    <n v="3265492"/>
    <n v="0"/>
    <n v="862578"/>
    <m/>
    <m/>
    <m/>
    <m/>
    <m/>
    <m/>
    <m/>
    <m/>
    <m/>
    <m/>
    <m/>
    <n v="0"/>
    <n v="0"/>
    <n v="0"/>
    <n v="0"/>
    <n v="0"/>
    <n v="0"/>
    <m/>
    <m/>
    <m/>
    <m/>
    <m/>
    <m/>
    <m/>
  </r>
  <r>
    <x v="1"/>
    <x v="1"/>
    <x v="10"/>
    <x v="8"/>
    <n v="0"/>
    <n v="1999999"/>
    <n v="0"/>
    <n v="962578"/>
    <m/>
    <m/>
    <m/>
    <m/>
    <m/>
    <m/>
    <m/>
    <m/>
    <m/>
    <m/>
    <m/>
    <n v="0"/>
    <n v="0"/>
    <n v="0"/>
    <n v="0"/>
    <n v="0"/>
    <n v="0"/>
    <m/>
    <m/>
    <m/>
    <m/>
    <m/>
    <m/>
    <m/>
  </r>
  <r>
    <x v="1"/>
    <x v="2"/>
    <x v="11"/>
    <x v="8"/>
    <n v="0"/>
    <m/>
    <n v="0"/>
    <n v="0"/>
    <m/>
    <m/>
    <m/>
    <m/>
    <m/>
    <m/>
    <m/>
    <m/>
    <m/>
    <m/>
    <m/>
    <n v="0"/>
    <n v="0"/>
    <n v="0"/>
    <n v="0"/>
    <n v="0"/>
    <n v="0"/>
    <m/>
    <m/>
    <m/>
    <m/>
    <m/>
    <m/>
    <m/>
  </r>
  <r>
    <x v="1"/>
    <x v="2"/>
    <x v="12"/>
    <x v="8"/>
    <n v="0"/>
    <m/>
    <n v="0"/>
    <m/>
    <m/>
    <m/>
    <m/>
    <m/>
    <m/>
    <m/>
    <m/>
    <m/>
    <m/>
    <m/>
    <m/>
    <n v="0"/>
    <n v="0"/>
    <n v="0"/>
    <n v="0"/>
    <n v="0"/>
    <n v="0"/>
    <m/>
    <m/>
    <m/>
    <m/>
    <m/>
    <m/>
    <m/>
  </r>
  <r>
    <x v="1"/>
    <x v="2"/>
    <x v="13"/>
    <x v="8"/>
    <n v="0"/>
    <m/>
    <n v="0"/>
    <n v="0"/>
    <m/>
    <m/>
    <m/>
    <m/>
    <m/>
    <m/>
    <m/>
    <m/>
    <m/>
    <m/>
    <m/>
    <n v="0"/>
    <n v="0"/>
    <n v="0"/>
    <n v="0"/>
    <n v="0"/>
    <n v="0"/>
    <m/>
    <m/>
    <m/>
    <m/>
    <m/>
    <m/>
    <m/>
  </r>
  <r>
    <x v="1"/>
    <x v="1"/>
    <x v="14"/>
    <x v="8"/>
    <n v="0"/>
    <m/>
    <n v="0"/>
    <n v="0"/>
    <m/>
    <m/>
    <m/>
    <m/>
    <m/>
    <m/>
    <m/>
    <m/>
    <m/>
    <m/>
    <m/>
    <n v="0"/>
    <n v="0"/>
    <n v="0"/>
    <n v="0"/>
    <n v="0"/>
    <n v="0"/>
    <m/>
    <m/>
    <m/>
    <m/>
    <m/>
    <m/>
    <m/>
  </r>
  <r>
    <x v="1"/>
    <x v="0"/>
    <x v="15"/>
    <x v="8"/>
    <n v="0"/>
    <n v="1070120"/>
    <n v="0"/>
    <n v="862578"/>
    <m/>
    <m/>
    <m/>
    <m/>
    <m/>
    <m/>
    <m/>
    <m/>
    <m/>
    <m/>
    <m/>
    <n v="0"/>
    <n v="0"/>
    <n v="0"/>
    <n v="0"/>
    <n v="0"/>
    <n v="0"/>
    <m/>
    <m/>
    <m/>
    <m/>
    <m/>
    <m/>
    <m/>
  </r>
  <r>
    <x v="1"/>
    <x v="2"/>
    <x v="16"/>
    <x v="8"/>
    <n v="0"/>
    <n v="1183999"/>
    <n v="0"/>
    <n v="862578"/>
    <m/>
    <m/>
    <m/>
    <m/>
    <m/>
    <m/>
    <m/>
    <m/>
    <m/>
    <m/>
    <m/>
    <n v="0"/>
    <n v="0"/>
    <n v="0"/>
    <n v="0"/>
    <n v="0"/>
    <n v="0"/>
    <m/>
    <m/>
    <m/>
    <m/>
    <m/>
    <m/>
    <m/>
  </r>
  <r>
    <x v="1"/>
    <x v="1"/>
    <x v="17"/>
    <x v="8"/>
    <n v="0"/>
    <m/>
    <n v="0"/>
    <n v="0"/>
    <m/>
    <m/>
    <m/>
    <m/>
    <m/>
    <m/>
    <m/>
    <m/>
    <m/>
    <m/>
    <m/>
    <n v="0"/>
    <n v="0"/>
    <n v="0"/>
    <n v="0"/>
    <n v="0"/>
    <n v="0"/>
    <m/>
    <m/>
    <m/>
    <m/>
    <m/>
    <m/>
    <m/>
  </r>
  <r>
    <x v="1"/>
    <x v="0"/>
    <x v="18"/>
    <x v="8"/>
    <n v="0"/>
    <m/>
    <n v="0"/>
    <n v="862578"/>
    <m/>
    <m/>
    <m/>
    <m/>
    <m/>
    <m/>
    <m/>
    <m/>
    <m/>
    <m/>
    <m/>
    <n v="0"/>
    <n v="0"/>
    <n v="0"/>
    <n v="0"/>
    <n v="0"/>
    <n v="0"/>
    <m/>
    <m/>
    <m/>
    <m/>
    <m/>
    <m/>
    <m/>
  </r>
  <r>
    <x v="1"/>
    <x v="2"/>
    <x v="19"/>
    <x v="8"/>
    <n v="0"/>
    <n v="3875998"/>
    <n v="0"/>
    <n v="862578"/>
    <m/>
    <m/>
    <m/>
    <m/>
    <m/>
    <m/>
    <m/>
    <m/>
    <m/>
    <m/>
    <m/>
    <n v="0"/>
    <n v="0"/>
    <n v="0"/>
    <n v="0"/>
    <n v="0"/>
    <n v="0"/>
    <m/>
    <m/>
    <m/>
    <m/>
    <m/>
    <m/>
    <m/>
  </r>
  <r>
    <x v="1"/>
    <x v="1"/>
    <x v="20"/>
    <x v="8"/>
    <n v="0"/>
    <m/>
    <n v="0"/>
    <n v="0"/>
    <m/>
    <m/>
    <m/>
    <m/>
    <m/>
    <m/>
    <m/>
    <m/>
    <m/>
    <m/>
    <m/>
    <n v="0"/>
    <n v="0"/>
    <n v="0"/>
    <n v="0"/>
    <n v="0"/>
    <n v="0"/>
    <m/>
    <m/>
    <m/>
    <m/>
    <m/>
    <m/>
    <m/>
  </r>
  <r>
    <x v="1"/>
    <x v="1"/>
    <x v="21"/>
    <x v="8"/>
    <n v="0"/>
    <m/>
    <n v="0"/>
    <n v="0"/>
    <m/>
    <m/>
    <m/>
    <m/>
    <m/>
    <m/>
    <m/>
    <m/>
    <m/>
    <m/>
    <m/>
    <n v="0"/>
    <n v="0"/>
    <n v="0"/>
    <n v="0"/>
    <n v="0"/>
    <n v="0"/>
    <m/>
    <m/>
    <m/>
    <m/>
    <m/>
    <m/>
    <m/>
  </r>
  <r>
    <x v="1"/>
    <x v="0"/>
    <x v="22"/>
    <x v="8"/>
    <n v="0"/>
    <m/>
    <n v="0"/>
    <n v="862578"/>
    <m/>
    <m/>
    <m/>
    <m/>
    <m/>
    <m/>
    <m/>
    <m/>
    <m/>
    <m/>
    <m/>
    <n v="0"/>
    <n v="0"/>
    <n v="0"/>
    <n v="0"/>
    <n v="0"/>
    <n v="0"/>
    <m/>
    <m/>
    <m/>
    <m/>
    <m/>
    <m/>
    <m/>
  </r>
  <r>
    <x v="1"/>
    <x v="2"/>
    <x v="23"/>
    <x v="8"/>
    <n v="0"/>
    <n v="7378189"/>
    <n v="0"/>
    <n v="862578"/>
    <m/>
    <m/>
    <m/>
    <m/>
    <m/>
    <m/>
    <m/>
    <m/>
    <m/>
    <m/>
    <m/>
    <n v="0"/>
    <n v="0"/>
    <n v="0"/>
    <n v="0"/>
    <n v="0"/>
    <n v="0"/>
    <m/>
    <m/>
    <m/>
    <m/>
    <m/>
    <m/>
    <m/>
  </r>
  <r>
    <x v="1"/>
    <x v="0"/>
    <x v="0"/>
    <x v="6"/>
    <n v="0"/>
    <m/>
    <n v="0"/>
    <n v="712877"/>
    <m/>
    <m/>
    <m/>
    <m/>
    <m/>
    <m/>
    <m/>
    <m/>
    <m/>
    <m/>
    <m/>
    <n v="0"/>
    <n v="0"/>
    <n v="0"/>
    <n v="8673"/>
    <n v="8.07"/>
    <n v="68.66"/>
    <m/>
    <m/>
    <m/>
    <m/>
    <m/>
    <m/>
    <m/>
  </r>
  <r>
    <x v="1"/>
    <x v="1"/>
    <x v="1"/>
    <x v="6"/>
    <n v="0"/>
    <m/>
    <n v="0"/>
    <n v="712877"/>
    <m/>
    <m/>
    <m/>
    <m/>
    <m/>
    <m/>
    <m/>
    <m/>
    <m/>
    <m/>
    <m/>
    <n v="0"/>
    <n v="0"/>
    <n v="0"/>
    <n v="12217"/>
    <n v="5.42"/>
    <n v="72.319999999999993"/>
    <m/>
    <m/>
    <m/>
    <m/>
    <m/>
    <m/>
    <m/>
  </r>
  <r>
    <x v="1"/>
    <x v="1"/>
    <x v="2"/>
    <x v="6"/>
    <n v="0"/>
    <m/>
    <n v="0"/>
    <n v="322573"/>
    <m/>
    <m/>
    <m/>
    <m/>
    <m/>
    <m/>
    <m/>
    <m/>
    <m/>
    <m/>
    <m/>
    <n v="0"/>
    <n v="0"/>
    <n v="0"/>
    <n v="10757"/>
    <n v="3.66"/>
    <n v="70.44"/>
    <m/>
    <m/>
    <m/>
    <m/>
    <m/>
    <m/>
    <m/>
  </r>
  <r>
    <x v="1"/>
    <x v="1"/>
    <x v="3"/>
    <x v="6"/>
    <n v="0"/>
    <m/>
    <n v="0"/>
    <n v="712877"/>
    <m/>
    <m/>
    <m/>
    <m/>
    <m/>
    <m/>
    <m/>
    <m/>
    <m/>
    <m/>
    <m/>
    <n v="0"/>
    <n v="0"/>
    <n v="0"/>
    <n v="10221"/>
    <n v="4.82"/>
    <n v="71.84"/>
    <m/>
    <m/>
    <m/>
    <m/>
    <m/>
    <m/>
    <m/>
  </r>
  <r>
    <x v="1"/>
    <x v="2"/>
    <x v="4"/>
    <x v="6"/>
    <n v="0"/>
    <n v="700068"/>
    <n v="0"/>
    <n v="712877"/>
    <m/>
    <m/>
    <m/>
    <m/>
    <m/>
    <m/>
    <m/>
    <m/>
    <m/>
    <m/>
    <m/>
    <n v="0"/>
    <n v="0"/>
    <n v="0"/>
    <n v="10690"/>
    <n v="4.46"/>
    <n v="73.89"/>
    <m/>
    <m/>
    <m/>
    <m/>
    <m/>
    <m/>
    <m/>
  </r>
  <r>
    <x v="1"/>
    <x v="0"/>
    <x v="5"/>
    <x v="6"/>
    <n v="0"/>
    <m/>
    <n v="0"/>
    <n v="322573"/>
    <m/>
    <m/>
    <m/>
    <m/>
    <m/>
    <m/>
    <m/>
    <m/>
    <m/>
    <m/>
    <m/>
    <n v="0"/>
    <n v="0"/>
    <n v="0"/>
    <n v="13280"/>
    <n v="8"/>
    <n v="69.430000000000007"/>
    <m/>
    <m/>
    <m/>
    <m/>
    <m/>
    <m/>
    <m/>
  </r>
  <r>
    <x v="1"/>
    <x v="0"/>
    <x v="6"/>
    <x v="6"/>
    <n v="0"/>
    <m/>
    <n v="0"/>
    <n v="322573"/>
    <m/>
    <m/>
    <m/>
    <m/>
    <m/>
    <m/>
    <m/>
    <m/>
    <m/>
    <m/>
    <m/>
    <n v="0"/>
    <n v="0"/>
    <n v="0"/>
    <n v="9410"/>
    <n v="5.44"/>
    <n v="68.97"/>
    <m/>
    <m/>
    <m/>
    <m/>
    <m/>
    <m/>
    <m/>
  </r>
  <r>
    <x v="1"/>
    <x v="2"/>
    <x v="7"/>
    <x v="6"/>
    <n v="0"/>
    <m/>
    <n v="0"/>
    <n v="322573"/>
    <m/>
    <m/>
    <m/>
    <m/>
    <m/>
    <m/>
    <m/>
    <m/>
    <m/>
    <m/>
    <m/>
    <n v="0"/>
    <n v="0"/>
    <n v="0"/>
    <n v="11394"/>
    <n v="7.09"/>
    <n v="70.69"/>
    <m/>
    <m/>
    <m/>
    <m/>
    <m/>
    <m/>
    <m/>
  </r>
  <r>
    <x v="1"/>
    <x v="2"/>
    <x v="8"/>
    <x v="6"/>
    <n v="0"/>
    <m/>
    <n v="0"/>
    <n v="367383"/>
    <m/>
    <m/>
    <m/>
    <m/>
    <m/>
    <m/>
    <m/>
    <m/>
    <m/>
    <m/>
    <m/>
    <n v="0"/>
    <n v="0"/>
    <n v="0"/>
    <n v="11127"/>
    <n v="5.15"/>
    <n v="69.34"/>
    <m/>
    <m/>
    <m/>
    <m/>
    <m/>
    <m/>
    <m/>
  </r>
  <r>
    <x v="1"/>
    <x v="1"/>
    <x v="9"/>
    <x v="6"/>
    <n v="0"/>
    <n v="2371981"/>
    <n v="0"/>
    <n v="322573"/>
    <n v="0"/>
    <n v="0"/>
    <n v="0"/>
    <n v="0"/>
    <n v="0"/>
    <n v="0"/>
    <n v="0"/>
    <n v="0"/>
    <n v="0"/>
    <n v="0"/>
    <m/>
    <n v="0"/>
    <n v="0"/>
    <n v="0"/>
    <n v="11510"/>
    <n v="4.9000000000000004"/>
    <n v="70.72"/>
    <m/>
    <m/>
    <m/>
    <m/>
    <m/>
    <m/>
    <m/>
  </r>
  <r>
    <x v="1"/>
    <x v="1"/>
    <x v="10"/>
    <x v="6"/>
    <n v="0"/>
    <m/>
    <n v="0"/>
    <n v="712877"/>
    <n v="0"/>
    <n v="0"/>
    <n v="0"/>
    <n v="0"/>
    <n v="0"/>
    <n v="0"/>
    <n v="0"/>
    <n v="0"/>
    <n v="0"/>
    <n v="0"/>
    <m/>
    <n v="0"/>
    <n v="0"/>
    <n v="0"/>
    <n v="9203"/>
    <n v="3.51"/>
    <n v="66.19"/>
    <m/>
    <m/>
    <m/>
    <m/>
    <m/>
    <m/>
    <m/>
  </r>
  <r>
    <x v="1"/>
    <x v="2"/>
    <x v="11"/>
    <x v="6"/>
    <n v="0"/>
    <m/>
    <n v="0"/>
    <n v="712877"/>
    <n v="0"/>
    <n v="0"/>
    <n v="0"/>
    <n v="0"/>
    <n v="0"/>
    <n v="0"/>
    <n v="0"/>
    <n v="0"/>
    <n v="0"/>
    <n v="0"/>
    <m/>
    <n v="0"/>
    <n v="0"/>
    <n v="0"/>
    <n v="11658"/>
    <n v="4.99"/>
    <n v="67.77"/>
    <m/>
    <m/>
    <m/>
    <m/>
    <m/>
    <m/>
    <m/>
  </r>
  <r>
    <x v="1"/>
    <x v="2"/>
    <x v="12"/>
    <x v="6"/>
    <n v="0"/>
    <m/>
    <n v="0"/>
    <n v="367383"/>
    <n v="0"/>
    <n v="0"/>
    <n v="0"/>
    <n v="0"/>
    <n v="0"/>
    <n v="0"/>
    <n v="0"/>
    <n v="0"/>
    <n v="0"/>
    <n v="0"/>
    <m/>
    <n v="0"/>
    <n v="0"/>
    <n v="0"/>
    <n v="11833"/>
    <n v="3.86"/>
    <n v="73.31"/>
    <m/>
    <m/>
    <m/>
    <m/>
    <m/>
    <m/>
    <m/>
  </r>
  <r>
    <x v="1"/>
    <x v="2"/>
    <x v="13"/>
    <x v="6"/>
    <n v="0"/>
    <m/>
    <n v="0"/>
    <n v="322573"/>
    <n v="0"/>
    <n v="0"/>
    <n v="0"/>
    <n v="0"/>
    <n v="0"/>
    <n v="0"/>
    <n v="0"/>
    <n v="0"/>
    <n v="0"/>
    <n v="0"/>
    <m/>
    <n v="0"/>
    <n v="0"/>
    <n v="0"/>
    <n v="10163"/>
    <n v="5.4"/>
    <n v="68.489999999999995"/>
    <m/>
    <m/>
    <m/>
    <m/>
    <m/>
    <m/>
    <m/>
  </r>
  <r>
    <x v="1"/>
    <x v="1"/>
    <x v="14"/>
    <x v="6"/>
    <n v="0"/>
    <n v="31785796"/>
    <n v="0"/>
    <n v="712877"/>
    <n v="0"/>
    <n v="0"/>
    <n v="0"/>
    <n v="0"/>
    <n v="0"/>
    <n v="0"/>
    <n v="0"/>
    <n v="0"/>
    <n v="0"/>
    <n v="0"/>
    <m/>
    <n v="0"/>
    <n v="0"/>
    <n v="0"/>
    <n v="12844"/>
    <n v="5.54"/>
    <n v="70.47"/>
    <m/>
    <m/>
    <m/>
    <m/>
    <m/>
    <m/>
    <m/>
  </r>
  <r>
    <x v="1"/>
    <x v="0"/>
    <x v="15"/>
    <x v="6"/>
    <n v="0"/>
    <m/>
    <n v="0"/>
    <n v="322573"/>
    <n v="0"/>
    <n v="0"/>
    <n v="0"/>
    <n v="0"/>
    <n v="0"/>
    <n v="0"/>
    <n v="0"/>
    <n v="0"/>
    <n v="0"/>
    <n v="0"/>
    <m/>
    <n v="0"/>
    <n v="0"/>
    <n v="0"/>
    <n v="12172"/>
    <n v="4.9800000000000004"/>
    <n v="64.239999999999995"/>
    <m/>
    <m/>
    <m/>
    <m/>
    <m/>
    <m/>
    <m/>
  </r>
  <r>
    <x v="1"/>
    <x v="2"/>
    <x v="16"/>
    <x v="6"/>
    <n v="0"/>
    <m/>
    <n v="0"/>
    <n v="322573"/>
    <n v="0"/>
    <n v="0"/>
    <n v="0"/>
    <n v="0"/>
    <n v="0"/>
    <n v="0"/>
    <n v="0"/>
    <n v="0"/>
    <n v="0"/>
    <n v="0"/>
    <m/>
    <n v="0"/>
    <n v="0"/>
    <n v="0"/>
    <n v="11459"/>
    <n v="4.25"/>
    <n v="72.88"/>
    <m/>
    <m/>
    <m/>
    <m/>
    <m/>
    <m/>
    <m/>
  </r>
  <r>
    <x v="1"/>
    <x v="1"/>
    <x v="17"/>
    <x v="6"/>
    <n v="0"/>
    <n v="1547814"/>
    <n v="0"/>
    <n v="712877"/>
    <n v="0"/>
    <n v="0"/>
    <n v="0"/>
    <n v="0"/>
    <n v="0"/>
    <n v="0"/>
    <n v="0"/>
    <n v="0"/>
    <n v="0"/>
    <n v="0"/>
    <m/>
    <n v="0"/>
    <n v="0"/>
    <n v="0"/>
    <n v="8887"/>
    <n v="2.04"/>
    <n v="80.569999999999993"/>
    <m/>
    <m/>
    <m/>
    <m/>
    <m/>
    <m/>
    <m/>
  </r>
  <r>
    <x v="1"/>
    <x v="0"/>
    <x v="18"/>
    <x v="6"/>
    <n v="0"/>
    <m/>
    <n v="0"/>
    <n v="322573"/>
    <n v="0"/>
    <n v="0"/>
    <n v="0"/>
    <n v="0"/>
    <n v="0"/>
    <n v="0"/>
    <n v="0"/>
    <n v="0"/>
    <n v="0"/>
    <n v="0"/>
    <m/>
    <n v="0"/>
    <n v="0"/>
    <n v="0"/>
    <n v="8804"/>
    <n v="3.1"/>
    <n v="65.88"/>
    <m/>
    <m/>
    <m/>
    <m/>
    <m/>
    <m/>
    <m/>
  </r>
  <r>
    <x v="1"/>
    <x v="2"/>
    <x v="19"/>
    <x v="6"/>
    <n v="0"/>
    <m/>
    <n v="0"/>
    <n v="712877"/>
    <n v="0"/>
    <n v="0"/>
    <n v="0"/>
    <n v="0"/>
    <n v="0"/>
    <n v="0"/>
    <n v="0"/>
    <n v="0"/>
    <n v="0"/>
    <n v="0"/>
    <m/>
    <n v="0"/>
    <n v="0"/>
    <n v="0"/>
    <n v="10297"/>
    <n v="6.03"/>
    <n v="69.03"/>
    <m/>
    <m/>
    <m/>
    <m/>
    <m/>
    <m/>
    <m/>
  </r>
  <r>
    <x v="1"/>
    <x v="1"/>
    <x v="20"/>
    <x v="6"/>
    <n v="0"/>
    <n v="8250803"/>
    <n v="0"/>
    <n v="712877"/>
    <n v="0"/>
    <n v="0"/>
    <n v="0"/>
    <n v="0"/>
    <n v="0"/>
    <n v="0"/>
    <n v="0"/>
    <n v="0"/>
    <n v="0"/>
    <n v="0"/>
    <m/>
    <n v="0"/>
    <n v="0"/>
    <n v="0"/>
    <n v="9851"/>
    <n v="4.38"/>
    <n v="72.63"/>
    <m/>
    <m/>
    <m/>
    <m/>
    <m/>
    <m/>
    <m/>
  </r>
  <r>
    <x v="1"/>
    <x v="1"/>
    <x v="21"/>
    <x v="6"/>
    <n v="0"/>
    <m/>
    <n v="0"/>
    <n v="712877"/>
    <n v="0"/>
    <n v="0"/>
    <n v="0"/>
    <n v="0"/>
    <n v="0"/>
    <n v="0"/>
    <n v="0"/>
    <n v="0"/>
    <n v="0"/>
    <n v="0"/>
    <m/>
    <n v="0"/>
    <n v="0"/>
    <n v="0"/>
    <n v="10969"/>
    <n v="4.55"/>
    <n v="73.239999999999995"/>
    <m/>
    <m/>
    <m/>
    <m/>
    <m/>
    <m/>
    <m/>
  </r>
  <r>
    <x v="1"/>
    <x v="0"/>
    <x v="22"/>
    <x v="6"/>
    <n v="0"/>
    <m/>
    <n v="0"/>
    <n v="712877"/>
    <n v="0"/>
    <n v="0"/>
    <n v="0"/>
    <n v="0"/>
    <n v="0"/>
    <n v="0"/>
    <n v="0"/>
    <n v="0"/>
    <n v="0"/>
    <n v="0"/>
    <m/>
    <n v="0"/>
    <n v="0"/>
    <n v="0"/>
    <n v="8790"/>
    <n v="3.45"/>
    <n v="70.19"/>
    <m/>
    <m/>
    <m/>
    <m/>
    <m/>
    <m/>
    <m/>
  </r>
  <r>
    <x v="1"/>
    <x v="2"/>
    <x v="23"/>
    <x v="6"/>
    <n v="0"/>
    <m/>
    <n v="0"/>
    <n v="322573"/>
    <n v="0"/>
    <n v="0"/>
    <n v="0"/>
    <n v="0"/>
    <n v="0"/>
    <n v="0"/>
    <n v="0"/>
    <n v="0"/>
    <n v="0"/>
    <n v="0"/>
    <m/>
    <n v="0"/>
    <n v="0"/>
    <n v="0"/>
    <n v="14578"/>
    <n v="10.87"/>
    <n v="66.47"/>
    <m/>
    <m/>
    <m/>
    <m/>
    <m/>
    <m/>
    <m/>
  </r>
  <r>
    <x v="1"/>
    <x v="0"/>
    <x v="0"/>
    <x v="5"/>
    <n v="0"/>
    <n v="6666480"/>
    <n v="0"/>
    <n v="560000"/>
    <n v="0"/>
    <n v="0"/>
    <n v="0"/>
    <n v="0"/>
    <n v="0"/>
    <n v="0"/>
    <n v="0"/>
    <n v="0"/>
    <n v="0"/>
    <n v="0"/>
    <m/>
    <n v="0"/>
    <n v="0"/>
    <n v="0"/>
    <n v="0"/>
    <n v="0"/>
    <n v="0"/>
    <m/>
    <m/>
    <m/>
    <m/>
    <m/>
    <m/>
    <m/>
  </r>
  <r>
    <x v="1"/>
    <x v="1"/>
    <x v="1"/>
    <x v="5"/>
    <n v="0"/>
    <n v="3911250"/>
    <n v="0"/>
    <n v="631750"/>
    <n v="0"/>
    <n v="0"/>
    <n v="0"/>
    <n v="0"/>
    <n v="0"/>
    <n v="0"/>
    <n v="0"/>
    <n v="0"/>
    <n v="0"/>
    <n v="0"/>
    <m/>
    <n v="0"/>
    <n v="0"/>
    <n v="0"/>
    <n v="0"/>
    <n v="0"/>
    <n v="0"/>
    <m/>
    <m/>
    <m/>
    <m/>
    <m/>
    <m/>
    <m/>
  </r>
  <r>
    <x v="1"/>
    <x v="1"/>
    <x v="2"/>
    <x v="5"/>
    <n v="0"/>
    <n v="7275000"/>
    <n v="0"/>
    <n v="836750"/>
    <n v="0"/>
    <n v="0"/>
    <n v="0"/>
    <n v="0"/>
    <n v="0"/>
    <n v="0"/>
    <n v="0"/>
    <n v="0"/>
    <n v="0"/>
    <n v="0"/>
    <m/>
    <n v="0"/>
    <n v="0"/>
    <n v="0"/>
    <n v="0"/>
    <n v="0"/>
    <n v="0"/>
    <m/>
    <m/>
    <m/>
    <m/>
    <m/>
    <m/>
    <m/>
  </r>
  <r>
    <x v="1"/>
    <x v="1"/>
    <x v="3"/>
    <x v="5"/>
    <n v="0"/>
    <n v="3507000"/>
    <n v="0"/>
    <n v="452500"/>
    <n v="0"/>
    <n v="0"/>
    <n v="0"/>
    <n v="0"/>
    <n v="0"/>
    <n v="0"/>
    <n v="0"/>
    <n v="0"/>
    <n v="0"/>
    <n v="0"/>
    <m/>
    <n v="0"/>
    <n v="0"/>
    <n v="0"/>
    <n v="0"/>
    <n v="0"/>
    <n v="0"/>
    <m/>
    <m/>
    <m/>
    <m/>
    <m/>
    <m/>
    <m/>
  </r>
  <r>
    <x v="1"/>
    <x v="2"/>
    <x v="4"/>
    <x v="5"/>
    <n v="0"/>
    <n v="6683199"/>
    <n v="0"/>
    <n v="350000"/>
    <n v="0"/>
    <n v="0"/>
    <n v="0"/>
    <n v="0"/>
    <n v="0"/>
    <n v="0"/>
    <n v="0"/>
    <n v="0"/>
    <n v="0"/>
    <n v="0"/>
    <m/>
    <n v="0"/>
    <n v="0"/>
    <n v="0"/>
    <n v="0"/>
    <n v="0"/>
    <n v="0"/>
    <m/>
    <m/>
    <m/>
    <m/>
    <m/>
    <m/>
    <m/>
  </r>
  <r>
    <x v="1"/>
    <x v="0"/>
    <x v="5"/>
    <x v="5"/>
    <n v="0"/>
    <n v="7005000"/>
    <n v="0"/>
    <n v="744500"/>
    <n v="0"/>
    <n v="0"/>
    <n v="0"/>
    <n v="0"/>
    <n v="0"/>
    <n v="0"/>
    <n v="0"/>
    <n v="0"/>
    <n v="0"/>
    <n v="0"/>
    <m/>
    <n v="0"/>
    <n v="0"/>
    <n v="0"/>
    <n v="0"/>
    <n v="0"/>
    <n v="0"/>
    <m/>
    <m/>
    <m/>
    <m/>
    <m/>
    <m/>
    <m/>
  </r>
  <r>
    <x v="1"/>
    <x v="0"/>
    <x v="6"/>
    <x v="5"/>
    <n v="0"/>
    <n v="6965613"/>
    <n v="0"/>
    <n v="560000"/>
    <n v="0"/>
    <n v="0"/>
    <n v="0"/>
    <n v="0"/>
    <n v="0"/>
    <n v="0"/>
    <n v="0"/>
    <n v="0"/>
    <n v="0"/>
    <n v="0"/>
    <m/>
    <n v="0"/>
    <n v="0"/>
    <n v="0"/>
    <n v="0"/>
    <n v="0"/>
    <n v="0"/>
    <m/>
    <m/>
    <m/>
    <m/>
    <m/>
    <m/>
    <m/>
  </r>
  <r>
    <x v="1"/>
    <x v="2"/>
    <x v="7"/>
    <x v="5"/>
    <n v="0"/>
    <n v="6210844"/>
    <n v="0"/>
    <n v="785500"/>
    <n v="0"/>
    <n v="0"/>
    <n v="0"/>
    <n v="0"/>
    <n v="0"/>
    <n v="0"/>
    <n v="0"/>
    <n v="0"/>
    <n v="0"/>
    <n v="0"/>
    <m/>
    <n v="0"/>
    <n v="0"/>
    <n v="0"/>
    <n v="0"/>
    <n v="0"/>
    <n v="0"/>
    <m/>
    <m/>
    <m/>
    <m/>
    <m/>
    <m/>
    <m/>
  </r>
  <r>
    <x v="1"/>
    <x v="2"/>
    <x v="8"/>
    <x v="5"/>
    <n v="0"/>
    <n v="3720000"/>
    <n v="0"/>
    <n v="713750"/>
    <n v="0"/>
    <n v="0"/>
    <n v="0"/>
    <n v="0"/>
    <n v="0"/>
    <n v="0"/>
    <n v="0"/>
    <n v="0"/>
    <n v="0"/>
    <n v="0"/>
    <m/>
    <n v="0"/>
    <n v="0"/>
    <n v="0"/>
    <n v="0"/>
    <n v="0"/>
    <n v="0"/>
    <m/>
    <m/>
    <m/>
    <m/>
    <m/>
    <m/>
    <m/>
  </r>
  <r>
    <x v="1"/>
    <x v="1"/>
    <x v="9"/>
    <x v="5"/>
    <n v="0"/>
    <n v="2540000"/>
    <n v="0"/>
    <n v="493500"/>
    <n v="0"/>
    <n v="0"/>
    <n v="0"/>
    <n v="0"/>
    <n v="0"/>
    <n v="0"/>
    <n v="0"/>
    <n v="0"/>
    <n v="0"/>
    <n v="0"/>
    <m/>
    <n v="0"/>
    <n v="0"/>
    <n v="0"/>
    <n v="0"/>
    <n v="0"/>
    <n v="0"/>
    <m/>
    <m/>
    <m/>
    <m/>
    <m/>
    <m/>
    <m/>
  </r>
  <r>
    <x v="1"/>
    <x v="1"/>
    <x v="10"/>
    <x v="5"/>
    <n v="0"/>
    <n v="2595000"/>
    <n v="0"/>
    <n v="652250"/>
    <n v="0"/>
    <n v="0"/>
    <n v="0"/>
    <n v="0"/>
    <n v="0"/>
    <n v="0"/>
    <n v="0"/>
    <n v="0"/>
    <n v="0"/>
    <n v="0"/>
    <m/>
    <n v="0"/>
    <n v="0"/>
    <n v="0"/>
    <n v="0"/>
    <n v="0"/>
    <n v="0"/>
    <m/>
    <m/>
    <m/>
    <m/>
    <m/>
    <m/>
    <m/>
  </r>
  <r>
    <x v="1"/>
    <x v="2"/>
    <x v="11"/>
    <x v="5"/>
    <n v="0"/>
    <m/>
    <n v="0"/>
    <n v="560000"/>
    <n v="0"/>
    <n v="0"/>
    <n v="0"/>
    <n v="0"/>
    <n v="0"/>
    <n v="0"/>
    <n v="0"/>
    <n v="0"/>
    <n v="0"/>
    <n v="0"/>
    <m/>
    <n v="0"/>
    <n v="0"/>
    <n v="0"/>
    <n v="0"/>
    <n v="0"/>
    <n v="0"/>
    <m/>
    <m/>
    <m/>
    <m/>
    <m/>
    <m/>
    <m/>
  </r>
  <r>
    <x v="1"/>
    <x v="2"/>
    <x v="12"/>
    <x v="5"/>
    <n v="0"/>
    <n v="2870000"/>
    <n v="0"/>
    <n v="462750"/>
    <n v="0"/>
    <n v="0"/>
    <n v="0"/>
    <n v="0"/>
    <n v="0"/>
    <n v="0"/>
    <n v="0"/>
    <n v="0"/>
    <n v="0"/>
    <n v="0"/>
    <m/>
    <n v="0"/>
    <n v="0"/>
    <n v="0"/>
    <n v="0"/>
    <n v="0"/>
    <n v="0"/>
    <m/>
    <m/>
    <m/>
    <m/>
    <m/>
    <m/>
    <m/>
  </r>
  <r>
    <x v="1"/>
    <x v="2"/>
    <x v="13"/>
    <x v="5"/>
    <n v="0"/>
    <n v="8425000"/>
    <n v="0"/>
    <n v="683000"/>
    <n v="0"/>
    <n v="0"/>
    <n v="0"/>
    <n v="0"/>
    <n v="0"/>
    <n v="0"/>
    <n v="0"/>
    <n v="0"/>
    <n v="0"/>
    <n v="0"/>
    <m/>
    <n v="0"/>
    <n v="0"/>
    <n v="0"/>
    <n v="0"/>
    <n v="0"/>
    <n v="0"/>
    <m/>
    <m/>
    <m/>
    <m/>
    <m/>
    <m/>
    <m/>
  </r>
  <r>
    <x v="1"/>
    <x v="1"/>
    <x v="14"/>
    <x v="5"/>
    <n v="0"/>
    <n v="2680000"/>
    <n v="0"/>
    <n v="642000"/>
    <n v="0"/>
    <n v="0"/>
    <n v="0"/>
    <n v="0"/>
    <n v="0"/>
    <n v="0"/>
    <n v="0"/>
    <n v="0"/>
    <n v="0"/>
    <n v="0"/>
    <m/>
    <n v="0"/>
    <n v="0"/>
    <n v="0"/>
    <n v="0"/>
    <n v="0"/>
    <n v="0"/>
    <m/>
    <m/>
    <m/>
    <m/>
    <m/>
    <m/>
    <m/>
  </r>
  <r>
    <x v="1"/>
    <x v="0"/>
    <x v="15"/>
    <x v="5"/>
    <n v="0"/>
    <n v="2550000"/>
    <n v="0"/>
    <n v="350000"/>
    <n v="0"/>
    <n v="0"/>
    <n v="0"/>
    <n v="0"/>
    <n v="0"/>
    <n v="0"/>
    <n v="0"/>
    <n v="0"/>
    <n v="0"/>
    <n v="0"/>
    <m/>
    <n v="0"/>
    <n v="0"/>
    <n v="0"/>
    <n v="0"/>
    <n v="0"/>
    <n v="0"/>
    <m/>
    <m/>
    <m/>
    <m/>
    <m/>
    <m/>
    <m/>
  </r>
  <r>
    <x v="1"/>
    <x v="2"/>
    <x v="16"/>
    <x v="5"/>
    <n v="0"/>
    <n v="4420000"/>
    <n v="0"/>
    <n v="672750"/>
    <n v="0"/>
    <n v="0"/>
    <n v="0"/>
    <n v="0"/>
    <n v="0"/>
    <n v="0"/>
    <n v="0"/>
    <n v="0"/>
    <n v="0"/>
    <n v="0"/>
    <m/>
    <n v="0"/>
    <n v="0"/>
    <n v="0"/>
    <n v="0"/>
    <n v="0"/>
    <n v="0"/>
    <m/>
    <m/>
    <m/>
    <m/>
    <m/>
    <m/>
    <m/>
  </r>
  <r>
    <x v="1"/>
    <x v="1"/>
    <x v="17"/>
    <x v="5"/>
    <n v="0"/>
    <n v="6215000"/>
    <n v="0"/>
    <n v="642000"/>
    <n v="0"/>
    <n v="0"/>
    <n v="0"/>
    <n v="0"/>
    <n v="0"/>
    <n v="0"/>
    <n v="0"/>
    <n v="0"/>
    <n v="0"/>
    <n v="0"/>
    <m/>
    <n v="0"/>
    <n v="0"/>
    <n v="0"/>
    <n v="0"/>
    <n v="0"/>
    <n v="0"/>
    <m/>
    <m/>
    <m/>
    <m/>
    <m/>
    <m/>
    <m/>
  </r>
  <r>
    <x v="1"/>
    <x v="0"/>
    <x v="18"/>
    <x v="5"/>
    <n v="0"/>
    <n v="4645000"/>
    <n v="0"/>
    <n v="652250"/>
    <n v="0"/>
    <n v="0"/>
    <n v="0"/>
    <n v="0"/>
    <n v="0"/>
    <n v="0"/>
    <n v="0"/>
    <n v="0"/>
    <n v="0"/>
    <n v="0"/>
    <m/>
    <n v="0"/>
    <n v="0"/>
    <n v="0"/>
    <n v="0"/>
    <n v="0"/>
    <n v="0"/>
    <m/>
    <m/>
    <m/>
    <m/>
    <m/>
    <m/>
    <m/>
  </r>
  <r>
    <x v="1"/>
    <x v="2"/>
    <x v="19"/>
    <x v="5"/>
    <n v="0"/>
    <n v="4458704"/>
    <n v="0"/>
    <n v="350000"/>
    <n v="0"/>
    <n v="0"/>
    <n v="0"/>
    <n v="0"/>
    <n v="0"/>
    <n v="0"/>
    <n v="0"/>
    <n v="0"/>
    <n v="0"/>
    <n v="0"/>
    <m/>
    <n v="0"/>
    <n v="0"/>
    <n v="0"/>
    <n v="0"/>
    <n v="0"/>
    <n v="0"/>
    <m/>
    <m/>
    <m/>
    <m/>
    <m/>
    <m/>
    <m/>
  </r>
  <r>
    <x v="1"/>
    <x v="1"/>
    <x v="20"/>
    <x v="5"/>
    <n v="0"/>
    <n v="9359393"/>
    <n v="0"/>
    <n v="703500"/>
    <n v="0"/>
    <n v="0"/>
    <n v="0"/>
    <n v="0"/>
    <n v="0"/>
    <n v="0"/>
    <n v="0"/>
    <n v="0"/>
    <n v="0"/>
    <n v="0"/>
    <m/>
    <n v="0"/>
    <n v="0"/>
    <n v="0"/>
    <n v="0"/>
    <n v="0"/>
    <n v="0"/>
    <m/>
    <m/>
    <m/>
    <m/>
    <m/>
    <m/>
    <m/>
  </r>
  <r>
    <x v="1"/>
    <x v="1"/>
    <x v="21"/>
    <x v="5"/>
    <n v="0"/>
    <n v="1630000"/>
    <n v="0"/>
    <n v="560000"/>
    <n v="0"/>
    <n v="0"/>
    <n v="0"/>
    <n v="0"/>
    <n v="0"/>
    <n v="0"/>
    <n v="0"/>
    <n v="0"/>
    <n v="0"/>
    <n v="0"/>
    <m/>
    <n v="0"/>
    <n v="0"/>
    <n v="0"/>
    <n v="0"/>
    <n v="0"/>
    <n v="0"/>
    <m/>
    <m/>
    <m/>
    <m/>
    <m/>
    <m/>
    <m/>
  </r>
  <r>
    <x v="1"/>
    <x v="0"/>
    <x v="22"/>
    <x v="5"/>
    <n v="0"/>
    <m/>
    <n v="0"/>
    <n v="560000"/>
    <n v="0"/>
    <n v="0"/>
    <n v="0"/>
    <n v="0"/>
    <n v="0"/>
    <n v="0"/>
    <n v="0"/>
    <n v="0"/>
    <n v="0"/>
    <n v="0"/>
    <m/>
    <n v="0"/>
    <n v="0"/>
    <n v="0"/>
    <n v="0"/>
    <n v="0"/>
    <n v="0"/>
    <m/>
    <m/>
    <m/>
    <m/>
    <m/>
    <m/>
    <m/>
  </r>
  <r>
    <x v="1"/>
    <x v="2"/>
    <x v="23"/>
    <x v="5"/>
    <n v="0"/>
    <n v="5160000"/>
    <n v="0"/>
    <n v="560000"/>
    <n v="0"/>
    <n v="0"/>
    <n v="0"/>
    <n v="0"/>
    <n v="0"/>
    <n v="0"/>
    <n v="0"/>
    <n v="0"/>
    <n v="0"/>
    <n v="0"/>
    <m/>
    <n v="0"/>
    <n v="0"/>
    <n v="0"/>
    <n v="0"/>
    <n v="0"/>
    <n v="0"/>
    <m/>
    <m/>
    <m/>
    <m/>
    <m/>
    <m/>
    <m/>
  </r>
  <r>
    <x v="1"/>
    <x v="0"/>
    <x v="0"/>
    <x v="4"/>
    <n v="8410541"/>
    <n v="22531328"/>
    <n v="0"/>
    <n v="0"/>
    <n v="0"/>
    <n v="0"/>
    <n v="0"/>
    <n v="0"/>
    <n v="0"/>
    <n v="0"/>
    <n v="0"/>
    <n v="0"/>
    <n v="0"/>
    <n v="0"/>
    <m/>
    <n v="0"/>
    <n v="0"/>
    <n v="0"/>
    <n v="0"/>
    <n v="0"/>
    <n v="0"/>
    <m/>
    <m/>
    <m/>
    <m/>
    <m/>
    <m/>
    <m/>
  </r>
  <r>
    <x v="1"/>
    <x v="1"/>
    <x v="1"/>
    <x v="4"/>
    <n v="10683271"/>
    <n v="7966338"/>
    <n v="0"/>
    <n v="0"/>
    <n v="0"/>
    <n v="0"/>
    <n v="0"/>
    <n v="0"/>
    <n v="0"/>
    <n v="0"/>
    <n v="0"/>
    <n v="0"/>
    <n v="0"/>
    <n v="0"/>
    <m/>
    <n v="0"/>
    <n v="0"/>
    <n v="0"/>
    <n v="0"/>
    <n v="0"/>
    <n v="0"/>
    <m/>
    <m/>
    <m/>
    <m/>
    <m/>
    <m/>
    <m/>
  </r>
  <r>
    <x v="1"/>
    <x v="1"/>
    <x v="2"/>
    <x v="4"/>
    <n v="14663586"/>
    <n v="40687111"/>
    <n v="0"/>
    <n v="0"/>
    <n v="0"/>
    <n v="0"/>
    <n v="0"/>
    <n v="0"/>
    <n v="0"/>
    <n v="0"/>
    <n v="0"/>
    <n v="0"/>
    <n v="0"/>
    <n v="0"/>
    <m/>
    <n v="0"/>
    <n v="0"/>
    <n v="0"/>
    <n v="0"/>
    <n v="0"/>
    <n v="0"/>
    <m/>
    <m/>
    <m/>
    <m/>
    <m/>
    <m/>
    <m/>
  </r>
  <r>
    <x v="1"/>
    <x v="1"/>
    <x v="3"/>
    <x v="4"/>
    <n v="11975494"/>
    <n v="22002519"/>
    <n v="0"/>
    <n v="0"/>
    <n v="0"/>
    <n v="0"/>
    <n v="0"/>
    <n v="0"/>
    <n v="0"/>
    <n v="0"/>
    <n v="0"/>
    <n v="0"/>
    <n v="0"/>
    <n v="0"/>
    <m/>
    <n v="0"/>
    <n v="0"/>
    <n v="0"/>
    <n v="0"/>
    <n v="0"/>
    <n v="0"/>
    <m/>
    <m/>
    <m/>
    <m/>
    <m/>
    <m/>
    <m/>
  </r>
  <r>
    <x v="1"/>
    <x v="2"/>
    <x v="4"/>
    <x v="4"/>
    <n v="14299933"/>
    <n v="16664418"/>
    <n v="0"/>
    <n v="0"/>
    <n v="0"/>
    <n v="0"/>
    <n v="0"/>
    <n v="0"/>
    <n v="0"/>
    <n v="0"/>
    <n v="0"/>
    <n v="0"/>
    <n v="0"/>
    <n v="0"/>
    <m/>
    <n v="0"/>
    <n v="0"/>
    <n v="0"/>
    <n v="0"/>
    <n v="0"/>
    <n v="0"/>
    <m/>
    <m/>
    <m/>
    <m/>
    <m/>
    <m/>
    <m/>
  </r>
  <r>
    <x v="1"/>
    <x v="0"/>
    <x v="5"/>
    <x v="4"/>
    <n v="13875445"/>
    <n v="29569634"/>
    <n v="0"/>
    <n v="0"/>
    <n v="0"/>
    <n v="0"/>
    <n v="0"/>
    <n v="0"/>
    <n v="0"/>
    <n v="0"/>
    <n v="0"/>
    <n v="0"/>
    <n v="0"/>
    <n v="0"/>
    <m/>
    <n v="0"/>
    <n v="0"/>
    <n v="0"/>
    <n v="0"/>
    <n v="0"/>
    <n v="0"/>
    <m/>
    <m/>
    <m/>
    <m/>
    <m/>
    <m/>
    <m/>
  </r>
  <r>
    <x v="1"/>
    <x v="0"/>
    <x v="6"/>
    <x v="4"/>
    <n v="15005009"/>
    <n v="23645996"/>
    <n v="0"/>
    <n v="0"/>
    <n v="0"/>
    <n v="0"/>
    <n v="0"/>
    <n v="0"/>
    <n v="0"/>
    <n v="0"/>
    <n v="0"/>
    <n v="0"/>
    <n v="0"/>
    <n v="0"/>
    <m/>
    <n v="0"/>
    <n v="0"/>
    <n v="0"/>
    <n v="0"/>
    <n v="0"/>
    <n v="0"/>
    <m/>
    <m/>
    <m/>
    <m/>
    <m/>
    <m/>
    <m/>
  </r>
  <r>
    <x v="1"/>
    <x v="2"/>
    <x v="7"/>
    <x v="4"/>
    <n v="31719204"/>
    <n v="51637157"/>
    <n v="0"/>
    <n v="0"/>
    <n v="0"/>
    <n v="0"/>
    <n v="0"/>
    <n v="0"/>
    <n v="0"/>
    <n v="0"/>
    <n v="0"/>
    <n v="0"/>
    <n v="0"/>
    <n v="0"/>
    <m/>
    <n v="0"/>
    <n v="0"/>
    <n v="0"/>
    <n v="0"/>
    <n v="0"/>
    <n v="0"/>
    <m/>
    <m/>
    <m/>
    <m/>
    <m/>
    <m/>
    <m/>
  </r>
  <r>
    <x v="1"/>
    <x v="2"/>
    <x v="8"/>
    <x v="4"/>
    <n v="12074899"/>
    <n v="28895233"/>
    <n v="0"/>
    <n v="0"/>
    <n v="0"/>
    <n v="0"/>
    <n v="0"/>
    <n v="0"/>
    <n v="0"/>
    <n v="0"/>
    <n v="0"/>
    <n v="0"/>
    <n v="0"/>
    <n v="0"/>
    <m/>
    <n v="0"/>
    <n v="0"/>
    <n v="0"/>
    <n v="0"/>
    <n v="0"/>
    <n v="0"/>
    <m/>
    <m/>
    <m/>
    <m/>
    <m/>
    <m/>
    <m/>
  </r>
  <r>
    <x v="1"/>
    <x v="1"/>
    <x v="9"/>
    <x v="4"/>
    <n v="9088328"/>
    <n v="14891714"/>
    <n v="0"/>
    <n v="0"/>
    <n v="0"/>
    <n v="0"/>
    <n v="0"/>
    <n v="0"/>
    <n v="0"/>
    <n v="0"/>
    <n v="0"/>
    <n v="0"/>
    <n v="0"/>
    <n v="0"/>
    <m/>
    <n v="0"/>
    <n v="0"/>
    <n v="0"/>
    <n v="0"/>
    <n v="0"/>
    <n v="0"/>
    <m/>
    <m/>
    <m/>
    <m/>
    <m/>
    <m/>
    <m/>
  </r>
  <r>
    <x v="1"/>
    <x v="1"/>
    <x v="10"/>
    <x v="4"/>
    <n v="8666175"/>
    <n v="16495439"/>
    <n v="0"/>
    <n v="0"/>
    <n v="0"/>
    <n v="0"/>
    <n v="0"/>
    <n v="0"/>
    <n v="0"/>
    <n v="0"/>
    <n v="0"/>
    <n v="0"/>
    <n v="0"/>
    <n v="0"/>
    <m/>
    <n v="0"/>
    <n v="0"/>
    <n v="0"/>
    <n v="0"/>
    <n v="0"/>
    <n v="0"/>
    <m/>
    <m/>
    <m/>
    <m/>
    <m/>
    <m/>
    <m/>
  </r>
  <r>
    <x v="1"/>
    <x v="2"/>
    <x v="11"/>
    <x v="4"/>
    <n v="8945837"/>
    <n v="7498578"/>
    <n v="0"/>
    <n v="0"/>
    <n v="0"/>
    <n v="0"/>
    <n v="0"/>
    <n v="0"/>
    <n v="0"/>
    <n v="0"/>
    <n v="0"/>
    <n v="0"/>
    <n v="0"/>
    <n v="0"/>
    <m/>
    <n v="0"/>
    <n v="0"/>
    <n v="0"/>
    <n v="0"/>
    <n v="0"/>
    <n v="0"/>
    <m/>
    <m/>
    <m/>
    <m/>
    <m/>
    <m/>
    <m/>
  </r>
  <r>
    <x v="1"/>
    <x v="2"/>
    <x v="12"/>
    <x v="4"/>
    <n v="16945337"/>
    <n v="27652963"/>
    <n v="0"/>
    <n v="0"/>
    <n v="0"/>
    <n v="0"/>
    <n v="0"/>
    <n v="0"/>
    <n v="0"/>
    <n v="0"/>
    <n v="0"/>
    <n v="0"/>
    <n v="0"/>
    <n v="0"/>
    <m/>
    <n v="0"/>
    <n v="0"/>
    <n v="0"/>
    <n v="0"/>
    <n v="0"/>
    <n v="0"/>
    <m/>
    <m/>
    <m/>
    <m/>
    <m/>
    <m/>
    <m/>
  </r>
  <r>
    <x v="1"/>
    <x v="2"/>
    <x v="13"/>
    <x v="4"/>
    <n v="12745498"/>
    <n v="21118293"/>
    <n v="0"/>
    <n v="0"/>
    <n v="0"/>
    <n v="0"/>
    <n v="0"/>
    <n v="0"/>
    <n v="0"/>
    <n v="0"/>
    <n v="0"/>
    <n v="0"/>
    <n v="0"/>
    <n v="0"/>
    <m/>
    <n v="0"/>
    <n v="0"/>
    <n v="0"/>
    <n v="0"/>
    <n v="0"/>
    <n v="0"/>
    <m/>
    <m/>
    <m/>
    <m/>
    <m/>
    <m/>
    <m/>
  </r>
  <r>
    <x v="1"/>
    <x v="1"/>
    <x v="14"/>
    <x v="4"/>
    <n v="16295307"/>
    <n v="32482236"/>
    <n v="0"/>
    <n v="0"/>
    <n v="0"/>
    <n v="0"/>
    <n v="0"/>
    <n v="0"/>
    <n v="0"/>
    <n v="0"/>
    <n v="0"/>
    <n v="0"/>
    <n v="0"/>
    <n v="0"/>
    <m/>
    <n v="0"/>
    <n v="0"/>
    <n v="0"/>
    <n v="0"/>
    <n v="0"/>
    <n v="0"/>
    <m/>
    <m/>
    <m/>
    <m/>
    <m/>
    <m/>
    <m/>
  </r>
  <r>
    <x v="1"/>
    <x v="0"/>
    <x v="15"/>
    <x v="4"/>
    <n v="11875893"/>
    <n v="17530304"/>
    <n v="0"/>
    <n v="0"/>
    <n v="0"/>
    <n v="0"/>
    <n v="0"/>
    <n v="0"/>
    <n v="0"/>
    <n v="0"/>
    <n v="0"/>
    <n v="0"/>
    <n v="0"/>
    <n v="0"/>
    <m/>
    <n v="0"/>
    <n v="0"/>
    <n v="0"/>
    <n v="0"/>
    <n v="0"/>
    <n v="0"/>
    <m/>
    <m/>
    <m/>
    <m/>
    <m/>
    <m/>
    <m/>
  </r>
  <r>
    <x v="1"/>
    <x v="2"/>
    <x v="16"/>
    <x v="4"/>
    <n v="13915451"/>
    <n v="24197968"/>
    <n v="0"/>
    <n v="0"/>
    <n v="0"/>
    <n v="0"/>
    <n v="0"/>
    <n v="0"/>
    <n v="0"/>
    <n v="0"/>
    <n v="0"/>
    <n v="0"/>
    <n v="0"/>
    <n v="0"/>
    <m/>
    <n v="0"/>
    <n v="0"/>
    <n v="0"/>
    <n v="0"/>
    <n v="0"/>
    <n v="0"/>
    <m/>
    <m/>
    <m/>
    <m/>
    <m/>
    <m/>
    <m/>
  </r>
  <r>
    <x v="1"/>
    <x v="1"/>
    <x v="17"/>
    <x v="4"/>
    <n v="11251562"/>
    <n v="22719731"/>
    <n v="0"/>
    <n v="0"/>
    <n v="0"/>
    <n v="0"/>
    <n v="0"/>
    <n v="0"/>
    <n v="0"/>
    <n v="0"/>
    <n v="0"/>
    <n v="0"/>
    <n v="0"/>
    <n v="0"/>
    <m/>
    <n v="0"/>
    <n v="0"/>
    <n v="0"/>
    <n v="0"/>
    <n v="0"/>
    <n v="0"/>
    <m/>
    <m/>
    <m/>
    <m/>
    <m/>
    <m/>
    <m/>
  </r>
  <r>
    <x v="1"/>
    <x v="0"/>
    <x v="18"/>
    <x v="4"/>
    <n v="8669536"/>
    <n v="15068285"/>
    <n v="0"/>
    <n v="0"/>
    <n v="0"/>
    <n v="0"/>
    <n v="0"/>
    <n v="0"/>
    <n v="0"/>
    <n v="0"/>
    <n v="0"/>
    <n v="0"/>
    <n v="0"/>
    <n v="0"/>
    <m/>
    <n v="0"/>
    <n v="0"/>
    <n v="0"/>
    <n v="0"/>
    <n v="0"/>
    <n v="0"/>
    <m/>
    <m/>
    <m/>
    <m/>
    <m/>
    <m/>
    <m/>
  </r>
  <r>
    <x v="1"/>
    <x v="2"/>
    <x v="19"/>
    <x v="4"/>
    <n v="14084345"/>
    <n v="20716144"/>
    <n v="0"/>
    <n v="0"/>
    <n v="0"/>
    <n v="0"/>
    <n v="0"/>
    <n v="0"/>
    <n v="0"/>
    <n v="0"/>
    <n v="0"/>
    <n v="0"/>
    <n v="0"/>
    <n v="0"/>
    <m/>
    <n v="0"/>
    <n v="0"/>
    <n v="0"/>
    <n v="0"/>
    <n v="0"/>
    <n v="0"/>
    <m/>
    <m/>
    <m/>
    <m/>
    <m/>
    <m/>
    <m/>
  </r>
  <r>
    <x v="1"/>
    <x v="1"/>
    <x v="20"/>
    <x v="4"/>
    <n v="18197605"/>
    <n v="29834922"/>
    <n v="0"/>
    <n v="0"/>
    <n v="0"/>
    <n v="0"/>
    <n v="0"/>
    <n v="0"/>
    <n v="0"/>
    <n v="0"/>
    <n v="0"/>
    <n v="0"/>
    <n v="0"/>
    <n v="0"/>
    <m/>
    <n v="0"/>
    <n v="0"/>
    <n v="0"/>
    <n v="0"/>
    <n v="0"/>
    <n v="0"/>
    <m/>
    <m/>
    <m/>
    <m/>
    <m/>
    <m/>
    <m/>
  </r>
  <r>
    <x v="1"/>
    <x v="1"/>
    <x v="21"/>
    <x v="4"/>
    <n v="8688401"/>
    <n v="10951206"/>
    <n v="0"/>
    <n v="0"/>
    <n v="0"/>
    <n v="0"/>
    <n v="0"/>
    <n v="0"/>
    <n v="0"/>
    <n v="0"/>
    <n v="0"/>
    <n v="0"/>
    <n v="0"/>
    <n v="0"/>
    <m/>
    <n v="0"/>
    <n v="0"/>
    <n v="0"/>
    <n v="0"/>
    <n v="0"/>
    <n v="0"/>
    <m/>
    <m/>
    <m/>
    <m/>
    <m/>
    <m/>
    <m/>
  </r>
  <r>
    <x v="1"/>
    <x v="0"/>
    <x v="22"/>
    <x v="4"/>
    <n v="6368217"/>
    <n v="6580467"/>
    <n v="0"/>
    <n v="0"/>
    <n v="0"/>
    <n v="0"/>
    <n v="0"/>
    <n v="0"/>
    <n v="0"/>
    <n v="0"/>
    <n v="0"/>
    <n v="0"/>
    <n v="0"/>
    <n v="0"/>
    <m/>
    <n v="0"/>
    <n v="0"/>
    <n v="0"/>
    <n v="0"/>
    <n v="0"/>
    <n v="0"/>
    <m/>
    <m/>
    <m/>
    <m/>
    <m/>
    <m/>
    <m/>
  </r>
  <r>
    <x v="1"/>
    <x v="2"/>
    <x v="23"/>
    <x v="4"/>
    <n v="5313498"/>
    <n v="29971883"/>
    <n v="0"/>
    <n v="0"/>
    <n v="0"/>
    <n v="0"/>
    <n v="0"/>
    <n v="0"/>
    <n v="0"/>
    <n v="0"/>
    <n v="0"/>
    <n v="0"/>
    <n v="0"/>
    <n v="0"/>
    <m/>
    <n v="0"/>
    <n v="0"/>
    <n v="0"/>
    <n v="0"/>
    <n v="0"/>
    <n v="0"/>
    <m/>
    <m/>
    <m/>
    <m/>
    <m/>
    <m/>
    <m/>
  </r>
  <r>
    <x v="1"/>
    <x v="0"/>
    <x v="0"/>
    <x v="7"/>
    <n v="0"/>
    <n v="1309200"/>
    <n v="0"/>
    <n v="0"/>
    <n v="0"/>
    <n v="0"/>
    <n v="0"/>
    <n v="0"/>
    <n v="0"/>
    <n v="0"/>
    <n v="0"/>
    <n v="0"/>
    <n v="0"/>
    <n v="0"/>
    <m/>
    <n v="0"/>
    <n v="0"/>
    <n v="0"/>
    <n v="0"/>
    <n v="0"/>
    <n v="0"/>
    <m/>
    <m/>
    <m/>
    <m/>
    <m/>
    <m/>
    <m/>
  </r>
  <r>
    <x v="1"/>
    <x v="1"/>
    <x v="1"/>
    <x v="7"/>
    <n v="0"/>
    <n v="1120500"/>
    <n v="0"/>
    <n v="0"/>
    <n v="0"/>
    <n v="0"/>
    <n v="0"/>
    <n v="0"/>
    <n v="0"/>
    <n v="0"/>
    <n v="0"/>
    <n v="0"/>
    <n v="0"/>
    <n v="0"/>
    <m/>
    <n v="0"/>
    <n v="0"/>
    <n v="0"/>
    <n v="0"/>
    <n v="0"/>
    <n v="0"/>
    <m/>
    <m/>
    <m/>
    <m/>
    <m/>
    <m/>
    <m/>
  </r>
  <r>
    <x v="1"/>
    <x v="1"/>
    <x v="2"/>
    <x v="7"/>
    <n v="0"/>
    <n v="2185000"/>
    <n v="0"/>
    <n v="0"/>
    <n v="0"/>
    <n v="0"/>
    <n v="0"/>
    <n v="0"/>
    <n v="0"/>
    <n v="0"/>
    <n v="0"/>
    <n v="0"/>
    <n v="0"/>
    <n v="0"/>
    <m/>
    <n v="0"/>
    <n v="0"/>
    <n v="0"/>
    <n v="0"/>
    <n v="0"/>
    <n v="0"/>
    <m/>
    <m/>
    <m/>
    <m/>
    <m/>
    <m/>
    <m/>
  </r>
  <r>
    <x v="1"/>
    <x v="1"/>
    <x v="3"/>
    <x v="7"/>
    <n v="0"/>
    <n v="1953000"/>
    <n v="0"/>
    <n v="0"/>
    <n v="0"/>
    <n v="0"/>
    <n v="0"/>
    <n v="0"/>
    <n v="0"/>
    <n v="0"/>
    <n v="0"/>
    <n v="0"/>
    <n v="0"/>
    <n v="0"/>
    <m/>
    <n v="0"/>
    <n v="0"/>
    <n v="0"/>
    <n v="0"/>
    <n v="0"/>
    <n v="0"/>
    <m/>
    <m/>
    <m/>
    <m/>
    <m/>
    <m/>
    <m/>
  </r>
  <r>
    <x v="1"/>
    <x v="2"/>
    <x v="4"/>
    <x v="7"/>
    <n v="0"/>
    <n v="988480"/>
    <n v="0"/>
    <n v="0"/>
    <n v="0"/>
    <n v="0"/>
    <n v="0"/>
    <n v="0"/>
    <n v="0"/>
    <n v="0"/>
    <n v="0"/>
    <n v="0"/>
    <n v="0"/>
    <n v="0"/>
    <m/>
    <n v="0"/>
    <n v="0"/>
    <n v="0"/>
    <n v="0"/>
    <n v="0"/>
    <n v="0"/>
    <m/>
    <m/>
    <m/>
    <m/>
    <m/>
    <m/>
    <m/>
  </r>
  <r>
    <x v="1"/>
    <x v="0"/>
    <x v="5"/>
    <x v="7"/>
    <n v="0"/>
    <n v="1198600"/>
    <n v="0"/>
    <n v="0"/>
    <n v="0"/>
    <n v="0"/>
    <n v="0"/>
    <n v="0"/>
    <n v="0"/>
    <n v="0"/>
    <n v="0"/>
    <n v="0"/>
    <n v="0"/>
    <n v="0"/>
    <m/>
    <n v="0"/>
    <n v="0"/>
    <n v="0"/>
    <n v="0"/>
    <n v="0"/>
    <n v="0"/>
    <m/>
    <m/>
    <m/>
    <m/>
    <m/>
    <m/>
    <m/>
  </r>
  <r>
    <x v="1"/>
    <x v="0"/>
    <x v="6"/>
    <x v="7"/>
    <n v="0"/>
    <n v="2600000"/>
    <n v="0"/>
    <n v="0"/>
    <n v="0"/>
    <n v="0"/>
    <n v="0"/>
    <n v="0"/>
    <n v="0"/>
    <n v="0"/>
    <n v="0"/>
    <n v="0"/>
    <n v="0"/>
    <n v="0"/>
    <m/>
    <n v="0"/>
    <n v="0"/>
    <n v="0"/>
    <n v="0"/>
    <n v="0"/>
    <n v="0"/>
    <m/>
    <m/>
    <m/>
    <m/>
    <m/>
    <m/>
    <m/>
  </r>
  <r>
    <x v="1"/>
    <x v="2"/>
    <x v="7"/>
    <x v="7"/>
    <n v="0"/>
    <n v="1668575"/>
    <n v="0"/>
    <n v="0"/>
    <n v="0"/>
    <n v="0"/>
    <n v="0"/>
    <n v="0"/>
    <n v="0"/>
    <n v="0"/>
    <n v="0"/>
    <n v="0"/>
    <n v="0"/>
    <n v="0"/>
    <m/>
    <n v="0"/>
    <n v="0"/>
    <n v="0"/>
    <n v="0"/>
    <n v="0"/>
    <n v="0"/>
    <m/>
    <m/>
    <m/>
    <m/>
    <m/>
    <m/>
    <m/>
  </r>
  <r>
    <x v="1"/>
    <x v="2"/>
    <x v="8"/>
    <x v="7"/>
    <n v="0"/>
    <n v="1567135"/>
    <n v="0"/>
    <n v="0"/>
    <n v="0"/>
    <n v="0"/>
    <n v="0"/>
    <n v="0"/>
    <n v="0"/>
    <n v="0"/>
    <n v="0"/>
    <n v="0"/>
    <n v="0"/>
    <n v="0"/>
    <m/>
    <n v="0"/>
    <n v="0"/>
    <n v="0"/>
    <n v="0"/>
    <n v="0"/>
    <n v="0"/>
    <m/>
    <m/>
    <m/>
    <m/>
    <m/>
    <m/>
    <m/>
  </r>
  <r>
    <x v="1"/>
    <x v="1"/>
    <x v="9"/>
    <x v="7"/>
    <n v="0"/>
    <n v="1251563"/>
    <n v="0"/>
    <n v="0"/>
    <n v="0"/>
    <n v="0"/>
    <n v="0"/>
    <n v="0"/>
    <n v="0"/>
    <n v="0"/>
    <n v="0"/>
    <n v="0"/>
    <n v="0"/>
    <n v="0"/>
    <m/>
    <n v="0"/>
    <n v="0"/>
    <n v="0"/>
    <n v="0"/>
    <n v="0"/>
    <n v="0"/>
    <m/>
    <m/>
    <m/>
    <m/>
    <m/>
    <m/>
    <m/>
  </r>
  <r>
    <x v="1"/>
    <x v="1"/>
    <x v="10"/>
    <x v="7"/>
    <n v="0"/>
    <n v="2221428"/>
    <n v="0"/>
    <n v="0"/>
    <n v="0"/>
    <n v="0"/>
    <n v="0"/>
    <n v="0"/>
    <n v="0"/>
    <n v="0"/>
    <n v="0"/>
    <n v="0"/>
    <n v="0"/>
    <n v="0"/>
    <m/>
    <n v="0"/>
    <n v="0"/>
    <n v="0"/>
    <n v="0"/>
    <n v="0"/>
    <n v="0"/>
    <m/>
    <m/>
    <m/>
    <m/>
    <m/>
    <m/>
    <m/>
  </r>
  <r>
    <x v="1"/>
    <x v="2"/>
    <x v="11"/>
    <x v="7"/>
    <n v="0"/>
    <n v="315000"/>
    <n v="0"/>
    <n v="0"/>
    <n v="0"/>
    <n v="0"/>
    <n v="0"/>
    <n v="0"/>
    <n v="0"/>
    <n v="0"/>
    <n v="0"/>
    <n v="0"/>
    <n v="0"/>
    <n v="0"/>
    <m/>
    <n v="0"/>
    <n v="0"/>
    <n v="0"/>
    <n v="0"/>
    <n v="0"/>
    <n v="0"/>
    <m/>
    <m/>
    <m/>
    <m/>
    <m/>
    <m/>
    <m/>
  </r>
  <r>
    <x v="1"/>
    <x v="2"/>
    <x v="12"/>
    <x v="7"/>
    <n v="0"/>
    <n v="1547250"/>
    <n v="0"/>
    <n v="0"/>
    <n v="0"/>
    <n v="0"/>
    <n v="0"/>
    <n v="0"/>
    <n v="0"/>
    <n v="0"/>
    <n v="0"/>
    <n v="0"/>
    <n v="0"/>
    <n v="0"/>
    <m/>
    <n v="0"/>
    <n v="0"/>
    <n v="0"/>
    <n v="0"/>
    <n v="0"/>
    <n v="0"/>
    <m/>
    <m/>
    <m/>
    <m/>
    <m/>
    <m/>
    <m/>
  </r>
  <r>
    <x v="1"/>
    <x v="2"/>
    <x v="13"/>
    <x v="7"/>
    <n v="0"/>
    <n v="2313000"/>
    <n v="0"/>
    <n v="0"/>
    <n v="0"/>
    <n v="0"/>
    <n v="0"/>
    <n v="0"/>
    <n v="0"/>
    <n v="0"/>
    <n v="0"/>
    <n v="0"/>
    <n v="0"/>
    <n v="0"/>
    <m/>
    <n v="0"/>
    <n v="0"/>
    <n v="0"/>
    <n v="0"/>
    <n v="0"/>
    <n v="0"/>
    <m/>
    <m/>
    <m/>
    <m/>
    <m/>
    <m/>
    <m/>
  </r>
  <r>
    <x v="1"/>
    <x v="1"/>
    <x v="14"/>
    <x v="7"/>
    <n v="0"/>
    <n v="1871150"/>
    <n v="0"/>
    <n v="0"/>
    <n v="0"/>
    <n v="0"/>
    <n v="0"/>
    <n v="0"/>
    <n v="0"/>
    <n v="0"/>
    <n v="0"/>
    <n v="0"/>
    <n v="0"/>
    <n v="0"/>
    <m/>
    <n v="0"/>
    <n v="0"/>
    <n v="0"/>
    <n v="0"/>
    <n v="0"/>
    <n v="0"/>
    <m/>
    <m/>
    <m/>
    <m/>
    <m/>
    <m/>
    <m/>
  </r>
  <r>
    <x v="1"/>
    <x v="0"/>
    <x v="15"/>
    <x v="7"/>
    <n v="0"/>
    <n v="2188800"/>
    <n v="0"/>
    <n v="0"/>
    <n v="0"/>
    <n v="0"/>
    <n v="0"/>
    <n v="0"/>
    <n v="0"/>
    <n v="0"/>
    <n v="0"/>
    <n v="0"/>
    <n v="0"/>
    <n v="0"/>
    <m/>
    <n v="0"/>
    <n v="0"/>
    <n v="0"/>
    <n v="0"/>
    <n v="0"/>
    <n v="0"/>
    <m/>
    <m/>
    <m/>
    <m/>
    <m/>
    <m/>
    <m/>
  </r>
  <r>
    <x v="1"/>
    <x v="2"/>
    <x v="16"/>
    <x v="7"/>
    <n v="0"/>
    <n v="1030100"/>
    <n v="0"/>
    <n v="0"/>
    <n v="0"/>
    <n v="0"/>
    <n v="0"/>
    <n v="0"/>
    <n v="0"/>
    <n v="0"/>
    <n v="0"/>
    <n v="0"/>
    <n v="0"/>
    <n v="0"/>
    <m/>
    <n v="0"/>
    <n v="0"/>
    <n v="0"/>
    <n v="0"/>
    <n v="0"/>
    <n v="0"/>
    <m/>
    <m/>
    <m/>
    <m/>
    <m/>
    <m/>
    <m/>
  </r>
  <r>
    <x v="1"/>
    <x v="1"/>
    <x v="17"/>
    <x v="7"/>
    <n v="0"/>
    <n v="1017200"/>
    <n v="0"/>
    <n v="0"/>
    <n v="0"/>
    <n v="0"/>
    <n v="0"/>
    <n v="0"/>
    <n v="0"/>
    <n v="0"/>
    <n v="0"/>
    <n v="0"/>
    <n v="0"/>
    <n v="0"/>
    <m/>
    <n v="0"/>
    <n v="0"/>
    <n v="0"/>
    <n v="0"/>
    <n v="0"/>
    <n v="0"/>
    <m/>
    <m/>
    <m/>
    <m/>
    <m/>
    <m/>
    <m/>
  </r>
  <r>
    <x v="1"/>
    <x v="0"/>
    <x v="18"/>
    <x v="7"/>
    <n v="0"/>
    <n v="2938125"/>
    <n v="0"/>
    <n v="0"/>
    <n v="0"/>
    <n v="0"/>
    <n v="0"/>
    <n v="0"/>
    <n v="0"/>
    <n v="0"/>
    <n v="0"/>
    <n v="0"/>
    <n v="0"/>
    <n v="0"/>
    <m/>
    <n v="0"/>
    <n v="0"/>
    <n v="0"/>
    <n v="0"/>
    <n v="0"/>
    <n v="0"/>
    <m/>
    <m/>
    <m/>
    <m/>
    <m/>
    <m/>
    <m/>
  </r>
  <r>
    <x v="1"/>
    <x v="2"/>
    <x v="19"/>
    <x v="7"/>
    <n v="0"/>
    <n v="973120"/>
    <n v="0"/>
    <n v="0"/>
    <n v="0"/>
    <n v="0"/>
    <n v="0"/>
    <n v="0"/>
    <n v="0"/>
    <n v="0"/>
    <n v="0"/>
    <n v="0"/>
    <n v="0"/>
    <n v="0"/>
    <m/>
    <n v="0"/>
    <n v="0"/>
    <n v="0"/>
    <n v="0"/>
    <n v="0"/>
    <n v="0"/>
    <m/>
    <m/>
    <m/>
    <m/>
    <m/>
    <m/>
    <m/>
  </r>
  <r>
    <x v="1"/>
    <x v="1"/>
    <x v="20"/>
    <x v="7"/>
    <n v="0"/>
    <n v="1510275"/>
    <n v="0"/>
    <n v="0"/>
    <n v="0"/>
    <n v="0"/>
    <n v="0"/>
    <n v="0"/>
    <n v="0"/>
    <n v="0"/>
    <n v="0"/>
    <n v="0"/>
    <n v="0"/>
    <n v="0"/>
    <m/>
    <n v="0"/>
    <n v="0"/>
    <n v="0"/>
    <n v="0"/>
    <n v="0"/>
    <n v="0"/>
    <m/>
    <m/>
    <m/>
    <m/>
    <m/>
    <m/>
    <m/>
  </r>
  <r>
    <x v="1"/>
    <x v="1"/>
    <x v="21"/>
    <x v="7"/>
    <n v="0"/>
    <n v="995000"/>
    <n v="0"/>
    <n v="0"/>
    <n v="0"/>
    <n v="0"/>
    <n v="0"/>
    <n v="0"/>
    <n v="0"/>
    <n v="0"/>
    <n v="0"/>
    <n v="0"/>
    <n v="0"/>
    <n v="0"/>
    <m/>
    <n v="0"/>
    <n v="0"/>
    <n v="0"/>
    <n v="0"/>
    <n v="0"/>
    <n v="0"/>
    <m/>
    <m/>
    <m/>
    <m/>
    <m/>
    <m/>
    <m/>
  </r>
  <r>
    <x v="1"/>
    <x v="0"/>
    <x v="22"/>
    <x v="7"/>
    <n v="0"/>
    <n v="994000"/>
    <n v="0"/>
    <n v="0"/>
    <n v="0"/>
    <n v="0"/>
    <n v="0"/>
    <n v="0"/>
    <n v="0"/>
    <n v="0"/>
    <n v="0"/>
    <n v="0"/>
    <n v="0"/>
    <n v="0"/>
    <m/>
    <n v="0"/>
    <n v="0"/>
    <n v="0"/>
    <n v="0"/>
    <n v="0"/>
    <n v="0"/>
    <m/>
    <m/>
    <m/>
    <m/>
    <m/>
    <m/>
    <m/>
  </r>
  <r>
    <x v="1"/>
    <x v="2"/>
    <x v="23"/>
    <x v="7"/>
    <n v="0"/>
    <n v="1178800"/>
    <n v="0"/>
    <n v="0"/>
    <n v="0"/>
    <n v="0"/>
    <n v="0"/>
    <n v="0"/>
    <n v="0"/>
    <n v="0"/>
    <n v="0"/>
    <n v="0"/>
    <n v="0"/>
    <n v="0"/>
    <m/>
    <n v="0"/>
    <n v="0"/>
    <n v="0"/>
    <n v="0"/>
    <n v="0"/>
    <n v="0"/>
    <m/>
    <m/>
    <m/>
    <m/>
    <m/>
    <m/>
    <m/>
  </r>
  <r>
    <x v="1"/>
    <x v="0"/>
    <x v="0"/>
    <x v="9"/>
    <n v="0"/>
    <n v="0"/>
    <n v="0"/>
    <n v="0"/>
    <n v="0"/>
    <n v="0"/>
    <n v="0"/>
    <n v="0"/>
    <n v="0"/>
    <n v="0"/>
    <n v="0"/>
    <n v="0"/>
    <n v="0"/>
    <n v="0"/>
    <m/>
    <n v="0"/>
    <n v="0"/>
    <n v="0"/>
    <n v="0"/>
    <n v="0"/>
    <n v="0"/>
    <m/>
    <m/>
    <m/>
    <m/>
    <m/>
    <m/>
    <m/>
  </r>
  <r>
    <x v="1"/>
    <x v="1"/>
    <x v="1"/>
    <x v="9"/>
    <n v="0"/>
    <n v="3611000"/>
    <n v="0"/>
    <n v="0"/>
    <n v="0"/>
    <n v="0"/>
    <n v="0"/>
    <n v="0"/>
    <n v="0"/>
    <n v="0"/>
    <n v="0"/>
    <n v="0"/>
    <n v="0"/>
    <n v="0"/>
    <m/>
    <n v="0"/>
    <n v="0"/>
    <n v="0"/>
    <n v="0"/>
    <n v="0"/>
    <n v="0"/>
    <m/>
    <m/>
    <m/>
    <m/>
    <m/>
    <m/>
    <m/>
  </r>
  <r>
    <x v="1"/>
    <x v="1"/>
    <x v="2"/>
    <x v="9"/>
    <n v="0"/>
    <n v="0"/>
    <n v="0"/>
    <n v="0"/>
    <n v="0"/>
    <n v="0"/>
    <n v="0"/>
    <n v="0"/>
    <n v="0"/>
    <n v="0"/>
    <n v="0"/>
    <n v="0"/>
    <n v="0"/>
    <n v="0"/>
    <m/>
    <n v="0"/>
    <n v="0"/>
    <n v="0"/>
    <n v="0"/>
    <n v="0"/>
    <n v="0"/>
    <m/>
    <m/>
    <m/>
    <m/>
    <m/>
    <m/>
    <m/>
  </r>
  <r>
    <x v="1"/>
    <x v="1"/>
    <x v="3"/>
    <x v="9"/>
    <n v="0"/>
    <n v="3942050"/>
    <n v="0"/>
    <n v="0"/>
    <n v="0"/>
    <n v="0"/>
    <n v="0"/>
    <n v="0"/>
    <n v="0"/>
    <n v="0"/>
    <n v="0"/>
    <n v="0"/>
    <n v="0"/>
    <n v="0"/>
    <m/>
    <n v="0"/>
    <n v="0"/>
    <n v="0"/>
    <n v="0"/>
    <n v="0"/>
    <n v="0"/>
    <m/>
    <m/>
    <m/>
    <m/>
    <m/>
    <m/>
    <m/>
  </r>
  <r>
    <x v="1"/>
    <x v="2"/>
    <x v="4"/>
    <x v="9"/>
    <n v="0"/>
    <n v="0"/>
    <n v="0"/>
    <n v="0"/>
    <n v="0"/>
    <n v="0"/>
    <n v="0"/>
    <n v="0"/>
    <n v="0"/>
    <n v="0"/>
    <n v="0"/>
    <n v="0"/>
    <n v="0"/>
    <n v="0"/>
    <m/>
    <n v="0"/>
    <n v="0"/>
    <n v="0"/>
    <n v="0"/>
    <n v="0"/>
    <n v="0"/>
    <m/>
    <m/>
    <m/>
    <m/>
    <m/>
    <m/>
    <m/>
  </r>
  <r>
    <x v="1"/>
    <x v="0"/>
    <x v="5"/>
    <x v="9"/>
    <n v="0"/>
    <n v="1300000"/>
    <n v="0"/>
    <n v="0"/>
    <n v="0"/>
    <n v="0"/>
    <n v="0"/>
    <n v="0"/>
    <n v="0"/>
    <n v="0"/>
    <n v="0"/>
    <n v="0"/>
    <n v="0"/>
    <n v="0"/>
    <m/>
    <n v="0"/>
    <n v="0"/>
    <n v="0"/>
    <n v="0"/>
    <n v="0"/>
    <n v="0"/>
    <m/>
    <m/>
    <m/>
    <m/>
    <m/>
    <m/>
    <m/>
  </r>
  <r>
    <x v="1"/>
    <x v="0"/>
    <x v="6"/>
    <x v="9"/>
    <n v="0"/>
    <n v="0"/>
    <n v="0"/>
    <n v="0"/>
    <n v="0"/>
    <n v="0"/>
    <n v="0"/>
    <n v="0"/>
    <n v="0"/>
    <n v="0"/>
    <n v="0"/>
    <n v="0"/>
    <n v="0"/>
    <n v="0"/>
    <m/>
    <n v="0"/>
    <n v="0"/>
    <n v="0"/>
    <n v="0"/>
    <n v="0"/>
    <n v="0"/>
    <m/>
    <m/>
    <m/>
    <m/>
    <m/>
    <m/>
    <m/>
  </r>
  <r>
    <x v="1"/>
    <x v="2"/>
    <x v="7"/>
    <x v="9"/>
    <n v="0"/>
    <n v="0"/>
    <n v="0"/>
    <n v="0"/>
    <n v="0"/>
    <n v="0"/>
    <n v="0"/>
    <n v="0"/>
    <n v="0"/>
    <n v="0"/>
    <n v="0"/>
    <n v="0"/>
    <n v="0"/>
    <n v="0"/>
    <m/>
    <n v="0"/>
    <n v="0"/>
    <n v="0"/>
    <n v="0"/>
    <n v="0"/>
    <n v="0"/>
    <m/>
    <m/>
    <m/>
    <m/>
    <m/>
    <m/>
    <m/>
  </r>
  <r>
    <x v="1"/>
    <x v="2"/>
    <x v="8"/>
    <x v="9"/>
    <n v="0"/>
    <n v="0"/>
    <n v="0"/>
    <n v="0"/>
    <n v="0"/>
    <n v="0"/>
    <n v="0"/>
    <n v="0"/>
    <n v="0"/>
    <n v="0"/>
    <n v="0"/>
    <n v="0"/>
    <n v="0"/>
    <n v="0"/>
    <m/>
    <n v="0"/>
    <n v="0"/>
    <n v="0"/>
    <n v="0"/>
    <n v="0"/>
    <n v="0"/>
    <m/>
    <m/>
    <m/>
    <m/>
    <m/>
    <m/>
    <m/>
  </r>
  <r>
    <x v="1"/>
    <x v="1"/>
    <x v="9"/>
    <x v="9"/>
    <n v="0"/>
    <n v="4301000"/>
    <n v="0"/>
    <n v="0"/>
    <n v="0"/>
    <n v="0"/>
    <n v="0"/>
    <n v="0"/>
    <n v="0"/>
    <n v="0"/>
    <n v="0"/>
    <n v="0"/>
    <n v="0"/>
    <n v="0"/>
    <m/>
    <n v="0"/>
    <n v="0"/>
    <n v="0"/>
    <n v="0"/>
    <n v="0"/>
    <n v="0"/>
    <m/>
    <m/>
    <m/>
    <m/>
    <m/>
    <m/>
    <m/>
  </r>
  <r>
    <x v="1"/>
    <x v="1"/>
    <x v="10"/>
    <x v="9"/>
    <n v="0"/>
    <n v="0"/>
    <n v="0"/>
    <n v="0"/>
    <n v="0"/>
    <n v="0"/>
    <n v="0"/>
    <n v="0"/>
    <n v="0"/>
    <n v="0"/>
    <n v="0"/>
    <n v="0"/>
    <n v="0"/>
    <n v="0"/>
    <m/>
    <n v="0"/>
    <n v="0"/>
    <n v="0"/>
    <n v="0"/>
    <n v="0"/>
    <n v="0"/>
    <m/>
    <m/>
    <m/>
    <m/>
    <m/>
    <m/>
    <m/>
  </r>
  <r>
    <x v="1"/>
    <x v="2"/>
    <x v="11"/>
    <x v="9"/>
    <n v="0"/>
    <n v="3920570"/>
    <n v="0"/>
    <n v="0"/>
    <n v="0"/>
    <n v="0"/>
    <n v="0"/>
    <n v="0"/>
    <n v="0"/>
    <n v="0"/>
    <n v="0"/>
    <n v="0"/>
    <n v="0"/>
    <n v="0"/>
    <m/>
    <n v="0"/>
    <n v="0"/>
    <n v="0"/>
    <n v="0"/>
    <n v="0"/>
    <n v="0"/>
    <m/>
    <m/>
    <m/>
    <m/>
    <m/>
    <m/>
    <m/>
  </r>
  <r>
    <x v="1"/>
    <x v="2"/>
    <x v="12"/>
    <x v="9"/>
    <n v="0"/>
    <n v="0"/>
    <n v="0"/>
    <n v="0"/>
    <n v="0"/>
    <n v="0"/>
    <n v="0"/>
    <n v="0"/>
    <n v="0"/>
    <n v="0"/>
    <n v="0"/>
    <n v="0"/>
    <n v="0"/>
    <n v="0"/>
    <m/>
    <n v="0"/>
    <n v="0"/>
    <n v="0"/>
    <n v="0"/>
    <n v="0"/>
    <n v="0"/>
    <m/>
    <m/>
    <m/>
    <m/>
    <m/>
    <m/>
    <m/>
  </r>
  <r>
    <x v="1"/>
    <x v="2"/>
    <x v="13"/>
    <x v="9"/>
    <n v="0"/>
    <n v="4746050"/>
    <n v="0"/>
    <n v="0"/>
    <n v="0"/>
    <n v="0"/>
    <n v="0"/>
    <n v="0"/>
    <n v="0"/>
    <n v="0"/>
    <n v="0"/>
    <n v="0"/>
    <n v="0"/>
    <n v="0"/>
    <m/>
    <n v="0"/>
    <n v="0"/>
    <n v="0"/>
    <n v="0"/>
    <n v="0"/>
    <n v="0"/>
    <m/>
    <m/>
    <m/>
    <m/>
    <m/>
    <m/>
    <m/>
  </r>
  <r>
    <x v="1"/>
    <x v="1"/>
    <x v="14"/>
    <x v="9"/>
    <n v="0"/>
    <n v="0"/>
    <n v="0"/>
    <n v="0"/>
    <n v="0"/>
    <n v="0"/>
    <n v="0"/>
    <n v="0"/>
    <n v="0"/>
    <n v="0"/>
    <n v="0"/>
    <n v="0"/>
    <n v="0"/>
    <n v="0"/>
    <m/>
    <n v="0"/>
    <n v="0"/>
    <n v="0"/>
    <n v="0"/>
    <n v="0"/>
    <n v="0"/>
    <m/>
    <m/>
    <m/>
    <m/>
    <m/>
    <m/>
    <m/>
  </r>
  <r>
    <x v="1"/>
    <x v="0"/>
    <x v="15"/>
    <x v="9"/>
    <n v="0"/>
    <n v="4278000"/>
    <n v="0"/>
    <n v="0"/>
    <n v="0"/>
    <n v="0"/>
    <n v="0"/>
    <n v="0"/>
    <n v="0"/>
    <n v="0"/>
    <n v="0"/>
    <n v="0"/>
    <n v="0"/>
    <n v="0"/>
    <m/>
    <n v="0"/>
    <n v="0"/>
    <n v="0"/>
    <n v="0"/>
    <n v="0"/>
    <n v="0"/>
    <m/>
    <m/>
    <m/>
    <m/>
    <m/>
    <m/>
    <m/>
  </r>
  <r>
    <x v="1"/>
    <x v="2"/>
    <x v="16"/>
    <x v="9"/>
    <n v="0"/>
    <n v="0"/>
    <n v="0"/>
    <n v="0"/>
    <n v="0"/>
    <n v="0"/>
    <n v="0"/>
    <n v="0"/>
    <n v="0"/>
    <n v="0"/>
    <n v="0"/>
    <n v="0"/>
    <n v="0"/>
    <n v="0"/>
    <m/>
    <n v="0"/>
    <n v="0"/>
    <n v="0"/>
    <n v="0"/>
    <n v="0"/>
    <n v="0"/>
    <m/>
    <m/>
    <m/>
    <m/>
    <m/>
    <m/>
    <m/>
  </r>
  <r>
    <x v="1"/>
    <x v="1"/>
    <x v="17"/>
    <x v="9"/>
    <n v="0"/>
    <n v="0"/>
    <n v="0"/>
    <n v="0"/>
    <n v="0"/>
    <n v="0"/>
    <n v="0"/>
    <n v="0"/>
    <n v="0"/>
    <n v="0"/>
    <n v="0"/>
    <n v="0"/>
    <n v="0"/>
    <n v="0"/>
    <m/>
    <n v="0"/>
    <n v="0"/>
    <n v="0"/>
    <n v="0"/>
    <n v="0"/>
    <n v="0"/>
    <m/>
    <m/>
    <m/>
    <m/>
    <m/>
    <m/>
    <m/>
  </r>
  <r>
    <x v="1"/>
    <x v="0"/>
    <x v="18"/>
    <x v="9"/>
    <n v="0"/>
    <n v="2600000"/>
    <n v="0"/>
    <n v="0"/>
    <n v="0"/>
    <n v="0"/>
    <n v="0"/>
    <n v="0"/>
    <n v="0"/>
    <n v="0"/>
    <n v="0"/>
    <n v="0"/>
    <n v="0"/>
    <n v="0"/>
    <m/>
    <n v="0"/>
    <n v="0"/>
    <n v="0"/>
    <n v="0"/>
    <n v="0"/>
    <n v="0"/>
    <m/>
    <m/>
    <m/>
    <m/>
    <m/>
    <m/>
    <m/>
  </r>
  <r>
    <x v="1"/>
    <x v="2"/>
    <x v="19"/>
    <x v="9"/>
    <n v="0"/>
    <n v="1300000"/>
    <n v="0"/>
    <n v="0"/>
    <n v="0"/>
    <n v="0"/>
    <n v="0"/>
    <n v="0"/>
    <n v="0"/>
    <n v="0"/>
    <n v="0"/>
    <n v="0"/>
    <n v="0"/>
    <n v="0"/>
    <m/>
    <n v="0"/>
    <n v="0"/>
    <n v="0"/>
    <n v="0"/>
    <n v="0"/>
    <n v="0"/>
    <m/>
    <m/>
    <m/>
    <m/>
    <m/>
    <m/>
    <m/>
  </r>
  <r>
    <x v="1"/>
    <x v="1"/>
    <x v="20"/>
    <x v="9"/>
    <n v="0"/>
    <n v="3933000"/>
    <n v="0"/>
    <n v="0"/>
    <n v="0"/>
    <n v="0"/>
    <n v="0"/>
    <n v="0"/>
    <n v="0"/>
    <n v="0"/>
    <n v="0"/>
    <n v="0"/>
    <n v="0"/>
    <n v="0"/>
    <m/>
    <n v="0"/>
    <n v="0"/>
    <n v="0"/>
    <n v="0"/>
    <n v="0"/>
    <n v="0"/>
    <m/>
    <m/>
    <m/>
    <m/>
    <m/>
    <m/>
    <m/>
  </r>
  <r>
    <x v="1"/>
    <x v="1"/>
    <x v="21"/>
    <x v="9"/>
    <n v="0"/>
    <n v="0"/>
    <n v="0"/>
    <n v="0"/>
    <n v="0"/>
    <n v="0"/>
    <n v="0"/>
    <n v="0"/>
    <n v="0"/>
    <n v="0"/>
    <n v="0"/>
    <n v="0"/>
    <n v="0"/>
    <n v="0"/>
    <m/>
    <n v="0"/>
    <n v="0"/>
    <n v="0"/>
    <n v="0"/>
    <n v="0"/>
    <n v="0"/>
    <m/>
    <m/>
    <m/>
    <m/>
    <m/>
    <m/>
    <m/>
  </r>
  <r>
    <x v="1"/>
    <x v="0"/>
    <x v="22"/>
    <x v="9"/>
    <n v="0"/>
    <n v="9042187"/>
    <n v="0"/>
    <n v="0"/>
    <n v="0"/>
    <n v="0"/>
    <n v="0"/>
    <n v="0"/>
    <n v="0"/>
    <n v="0"/>
    <n v="0"/>
    <n v="0"/>
    <n v="0"/>
    <n v="0"/>
    <m/>
    <n v="0"/>
    <n v="0"/>
    <n v="0"/>
    <n v="0"/>
    <n v="0"/>
    <n v="0"/>
    <m/>
    <m/>
    <m/>
    <m/>
    <m/>
    <m/>
    <m/>
  </r>
  <r>
    <x v="1"/>
    <x v="2"/>
    <x v="23"/>
    <x v="9"/>
    <n v="0"/>
    <n v="1300000"/>
    <n v="0"/>
    <n v="0"/>
    <n v="0"/>
    <n v="0"/>
    <n v="0"/>
    <n v="0"/>
    <n v="0"/>
    <n v="0"/>
    <n v="0"/>
    <n v="0"/>
    <n v="0"/>
    <n v="0"/>
    <m/>
    <n v="0"/>
    <n v="0"/>
    <n v="0"/>
    <n v="0"/>
    <n v="0"/>
    <n v="0"/>
    <m/>
    <m/>
    <m/>
    <m/>
    <m/>
    <m/>
    <m/>
  </r>
  <r>
    <x v="0"/>
    <x v="0"/>
    <x v="0"/>
    <x v="11"/>
    <m/>
    <m/>
    <m/>
    <m/>
    <m/>
    <m/>
    <m/>
    <m/>
    <m/>
    <m/>
    <m/>
    <n v="0"/>
    <n v="0"/>
    <n v="0"/>
    <m/>
    <n v="0"/>
    <n v="0"/>
    <n v="0"/>
    <n v="0"/>
    <n v="0"/>
    <n v="0"/>
    <m/>
    <n v="8.9499999999999993"/>
    <m/>
    <m/>
    <m/>
    <m/>
    <m/>
  </r>
  <r>
    <x v="0"/>
    <x v="1"/>
    <x v="1"/>
    <x v="11"/>
    <m/>
    <m/>
    <m/>
    <m/>
    <m/>
    <m/>
    <m/>
    <m/>
    <m/>
    <m/>
    <m/>
    <n v="0"/>
    <n v="0"/>
    <n v="0"/>
    <m/>
    <n v="0"/>
    <n v="0"/>
    <n v="0"/>
    <n v="0"/>
    <n v="0"/>
    <n v="0"/>
    <m/>
    <n v="8.26"/>
    <m/>
    <m/>
    <m/>
    <m/>
    <m/>
  </r>
  <r>
    <x v="0"/>
    <x v="1"/>
    <x v="2"/>
    <x v="11"/>
    <m/>
    <m/>
    <m/>
    <m/>
    <m/>
    <m/>
    <m/>
    <m/>
    <m/>
    <m/>
    <m/>
    <n v="0"/>
    <n v="0"/>
    <n v="0"/>
    <m/>
    <n v="0"/>
    <n v="0"/>
    <n v="0"/>
    <n v="0"/>
    <n v="0"/>
    <n v="0"/>
    <m/>
    <n v="10.68"/>
    <m/>
    <m/>
    <m/>
    <m/>
    <m/>
  </r>
  <r>
    <x v="0"/>
    <x v="1"/>
    <x v="3"/>
    <x v="11"/>
    <m/>
    <m/>
    <m/>
    <m/>
    <m/>
    <m/>
    <m/>
    <m/>
    <m/>
    <m/>
    <m/>
    <n v="0"/>
    <n v="0"/>
    <n v="0"/>
    <m/>
    <n v="0"/>
    <n v="0"/>
    <n v="0"/>
    <n v="0"/>
    <n v="0"/>
    <n v="0"/>
    <m/>
    <n v="7.1"/>
    <m/>
    <m/>
    <m/>
    <m/>
    <m/>
  </r>
  <r>
    <x v="0"/>
    <x v="2"/>
    <x v="4"/>
    <x v="11"/>
    <m/>
    <m/>
    <m/>
    <m/>
    <m/>
    <m/>
    <m/>
    <m/>
    <m/>
    <m/>
    <m/>
    <n v="0"/>
    <n v="0"/>
    <n v="0"/>
    <m/>
    <n v="0"/>
    <n v="0"/>
    <n v="0"/>
    <n v="0"/>
    <n v="0"/>
    <n v="0"/>
    <m/>
    <n v="12.17"/>
    <m/>
    <m/>
    <m/>
    <m/>
    <m/>
  </r>
  <r>
    <x v="0"/>
    <x v="0"/>
    <x v="5"/>
    <x v="11"/>
    <m/>
    <m/>
    <m/>
    <m/>
    <m/>
    <m/>
    <m/>
    <m/>
    <m/>
    <m/>
    <m/>
    <n v="0"/>
    <n v="0"/>
    <n v="0"/>
    <m/>
    <n v="0"/>
    <n v="0"/>
    <n v="0"/>
    <n v="0"/>
    <n v="0"/>
    <n v="0"/>
    <m/>
    <n v="7.38"/>
    <m/>
    <m/>
    <m/>
    <m/>
    <m/>
  </r>
  <r>
    <x v="0"/>
    <x v="0"/>
    <x v="6"/>
    <x v="11"/>
    <m/>
    <m/>
    <m/>
    <m/>
    <m/>
    <m/>
    <m/>
    <m/>
    <m/>
    <m/>
    <m/>
    <n v="0"/>
    <n v="0"/>
    <n v="0"/>
    <m/>
    <n v="0"/>
    <n v="0"/>
    <n v="0"/>
    <n v="0"/>
    <n v="0"/>
    <n v="0"/>
    <m/>
    <n v="14.58"/>
    <m/>
    <m/>
    <m/>
    <m/>
    <m/>
  </r>
  <r>
    <x v="0"/>
    <x v="2"/>
    <x v="7"/>
    <x v="11"/>
    <m/>
    <m/>
    <m/>
    <m/>
    <m/>
    <m/>
    <m/>
    <m/>
    <m/>
    <m/>
    <m/>
    <n v="0"/>
    <n v="0"/>
    <n v="0"/>
    <m/>
    <n v="0"/>
    <n v="0"/>
    <n v="0"/>
    <n v="0"/>
    <n v="0"/>
    <n v="0"/>
    <m/>
    <n v="12.65"/>
    <m/>
    <m/>
    <m/>
    <m/>
    <m/>
  </r>
  <r>
    <x v="0"/>
    <x v="2"/>
    <x v="8"/>
    <x v="11"/>
    <m/>
    <m/>
    <m/>
    <m/>
    <m/>
    <m/>
    <m/>
    <m/>
    <m/>
    <m/>
    <m/>
    <n v="0"/>
    <n v="0"/>
    <n v="0"/>
    <m/>
    <n v="0"/>
    <n v="0"/>
    <n v="0"/>
    <n v="0"/>
    <n v="0"/>
    <n v="0"/>
    <m/>
    <n v="13.41"/>
    <m/>
    <m/>
    <m/>
    <m/>
    <m/>
  </r>
  <r>
    <x v="0"/>
    <x v="1"/>
    <x v="9"/>
    <x v="11"/>
    <m/>
    <m/>
    <m/>
    <m/>
    <m/>
    <m/>
    <m/>
    <m/>
    <m/>
    <m/>
    <m/>
    <n v="0"/>
    <n v="0"/>
    <n v="0"/>
    <m/>
    <n v="0"/>
    <n v="0"/>
    <n v="0"/>
    <n v="0"/>
    <n v="0"/>
    <n v="0"/>
    <m/>
    <n v="9.74"/>
    <m/>
    <m/>
    <m/>
    <m/>
    <m/>
  </r>
  <r>
    <x v="0"/>
    <x v="1"/>
    <x v="10"/>
    <x v="11"/>
    <m/>
    <m/>
    <m/>
    <m/>
    <m/>
    <m/>
    <m/>
    <m/>
    <m/>
    <m/>
    <m/>
    <n v="0"/>
    <n v="0"/>
    <n v="0"/>
    <m/>
    <n v="0"/>
    <n v="0"/>
    <n v="0"/>
    <n v="0"/>
    <n v="0"/>
    <n v="0"/>
    <m/>
    <n v="13.96"/>
    <m/>
    <m/>
    <m/>
    <m/>
    <m/>
  </r>
  <r>
    <x v="0"/>
    <x v="2"/>
    <x v="11"/>
    <x v="11"/>
    <m/>
    <m/>
    <m/>
    <m/>
    <m/>
    <m/>
    <m/>
    <m/>
    <m/>
    <m/>
    <m/>
    <n v="0"/>
    <n v="0"/>
    <n v="0"/>
    <m/>
    <n v="0"/>
    <n v="0"/>
    <n v="0"/>
    <n v="0"/>
    <n v="0"/>
    <n v="0"/>
    <m/>
    <n v="7.85"/>
    <m/>
    <m/>
    <m/>
    <m/>
    <m/>
  </r>
  <r>
    <x v="0"/>
    <x v="2"/>
    <x v="12"/>
    <x v="11"/>
    <m/>
    <m/>
    <m/>
    <m/>
    <m/>
    <m/>
    <m/>
    <m/>
    <m/>
    <m/>
    <m/>
    <n v="0"/>
    <n v="0"/>
    <n v="0"/>
    <m/>
    <n v="0"/>
    <n v="0"/>
    <n v="0"/>
    <n v="0"/>
    <n v="0"/>
    <n v="0"/>
    <m/>
    <n v="6.85"/>
    <m/>
    <m/>
    <m/>
    <m/>
    <m/>
  </r>
  <r>
    <x v="0"/>
    <x v="2"/>
    <x v="13"/>
    <x v="11"/>
    <m/>
    <m/>
    <m/>
    <m/>
    <m/>
    <m/>
    <m/>
    <m/>
    <m/>
    <m/>
    <m/>
    <n v="0"/>
    <n v="0"/>
    <n v="0"/>
    <m/>
    <n v="0"/>
    <n v="0"/>
    <n v="0"/>
    <n v="0"/>
    <n v="0"/>
    <n v="0"/>
    <m/>
    <n v="8.86"/>
    <m/>
    <m/>
    <m/>
    <m/>
    <m/>
  </r>
  <r>
    <x v="0"/>
    <x v="1"/>
    <x v="14"/>
    <x v="11"/>
    <m/>
    <m/>
    <m/>
    <m/>
    <m/>
    <m/>
    <m/>
    <m/>
    <m/>
    <m/>
    <m/>
    <n v="0"/>
    <n v="0"/>
    <n v="0"/>
    <m/>
    <n v="0"/>
    <n v="0"/>
    <n v="0"/>
    <n v="0"/>
    <n v="0"/>
    <n v="0"/>
    <m/>
    <n v="9"/>
    <m/>
    <m/>
    <m/>
    <m/>
    <m/>
  </r>
  <r>
    <x v="0"/>
    <x v="0"/>
    <x v="15"/>
    <x v="11"/>
    <m/>
    <m/>
    <m/>
    <m/>
    <m/>
    <m/>
    <m/>
    <m/>
    <m/>
    <m/>
    <m/>
    <n v="0"/>
    <n v="0"/>
    <n v="0"/>
    <m/>
    <n v="0"/>
    <n v="0"/>
    <n v="0"/>
    <n v="0"/>
    <n v="0"/>
    <n v="0"/>
    <m/>
    <n v="12.48"/>
    <m/>
    <m/>
    <m/>
    <m/>
    <m/>
  </r>
  <r>
    <x v="0"/>
    <x v="2"/>
    <x v="16"/>
    <x v="11"/>
    <m/>
    <m/>
    <m/>
    <m/>
    <m/>
    <m/>
    <m/>
    <m/>
    <m/>
    <m/>
    <m/>
    <n v="0"/>
    <n v="0"/>
    <n v="0"/>
    <m/>
    <n v="0"/>
    <n v="0"/>
    <n v="0"/>
    <n v="0"/>
    <n v="0"/>
    <n v="0"/>
    <m/>
    <n v="5.05"/>
    <m/>
    <m/>
    <m/>
    <m/>
    <m/>
  </r>
  <r>
    <x v="0"/>
    <x v="1"/>
    <x v="17"/>
    <x v="11"/>
    <m/>
    <m/>
    <m/>
    <m/>
    <m/>
    <m/>
    <m/>
    <m/>
    <m/>
    <m/>
    <m/>
    <n v="0"/>
    <n v="0"/>
    <n v="0"/>
    <m/>
    <n v="0"/>
    <n v="0"/>
    <n v="0"/>
    <n v="0"/>
    <n v="0"/>
    <n v="0"/>
    <m/>
    <n v="7.59"/>
    <m/>
    <m/>
    <m/>
    <m/>
    <m/>
  </r>
  <r>
    <x v="0"/>
    <x v="0"/>
    <x v="18"/>
    <x v="11"/>
    <m/>
    <m/>
    <m/>
    <m/>
    <m/>
    <m/>
    <m/>
    <m/>
    <m/>
    <m/>
    <m/>
    <n v="0"/>
    <n v="0"/>
    <n v="0"/>
    <m/>
    <n v="0"/>
    <n v="0"/>
    <n v="0"/>
    <n v="0"/>
    <n v="0"/>
    <n v="0"/>
    <m/>
    <n v="8.44"/>
    <m/>
    <m/>
    <m/>
    <m/>
    <m/>
  </r>
  <r>
    <x v="0"/>
    <x v="2"/>
    <x v="19"/>
    <x v="11"/>
    <m/>
    <m/>
    <m/>
    <m/>
    <m/>
    <m/>
    <m/>
    <m/>
    <m/>
    <m/>
    <m/>
    <n v="0"/>
    <n v="0"/>
    <n v="0"/>
    <m/>
    <n v="0"/>
    <n v="0"/>
    <n v="0"/>
    <n v="0"/>
    <n v="0"/>
    <n v="0"/>
    <m/>
    <n v="12.1"/>
    <m/>
    <m/>
    <m/>
    <m/>
    <m/>
  </r>
  <r>
    <x v="0"/>
    <x v="1"/>
    <x v="20"/>
    <x v="11"/>
    <m/>
    <m/>
    <m/>
    <m/>
    <m/>
    <m/>
    <m/>
    <m/>
    <m/>
    <m/>
    <m/>
    <n v="0"/>
    <n v="0"/>
    <n v="0"/>
    <m/>
    <n v="0"/>
    <n v="0"/>
    <n v="0"/>
    <n v="0"/>
    <n v="0"/>
    <n v="0"/>
    <m/>
    <n v="6.95"/>
    <m/>
    <m/>
    <m/>
    <m/>
    <m/>
  </r>
  <r>
    <x v="0"/>
    <x v="1"/>
    <x v="21"/>
    <x v="11"/>
    <m/>
    <m/>
    <m/>
    <m/>
    <m/>
    <m/>
    <m/>
    <m/>
    <m/>
    <m/>
    <m/>
    <n v="0"/>
    <n v="0"/>
    <n v="0"/>
    <m/>
    <n v="0"/>
    <n v="0"/>
    <n v="0"/>
    <n v="0"/>
    <n v="0"/>
    <n v="0"/>
    <m/>
    <n v="5.44"/>
    <m/>
    <m/>
    <m/>
    <m/>
    <m/>
  </r>
  <r>
    <x v="0"/>
    <x v="0"/>
    <x v="22"/>
    <x v="11"/>
    <m/>
    <m/>
    <m/>
    <m/>
    <m/>
    <m/>
    <m/>
    <m/>
    <m/>
    <m/>
    <m/>
    <n v="0"/>
    <n v="0"/>
    <n v="0"/>
    <m/>
    <n v="0"/>
    <n v="0"/>
    <n v="0"/>
    <n v="0"/>
    <n v="0"/>
    <n v="0"/>
    <m/>
    <n v="4.54"/>
    <m/>
    <m/>
    <m/>
    <m/>
    <m/>
  </r>
  <r>
    <x v="0"/>
    <x v="2"/>
    <x v="23"/>
    <x v="11"/>
    <m/>
    <m/>
    <m/>
    <m/>
    <m/>
    <m/>
    <m/>
    <m/>
    <m/>
    <m/>
    <m/>
    <n v="0"/>
    <n v="0"/>
    <n v="0"/>
    <m/>
    <n v="0"/>
    <n v="0"/>
    <n v="0"/>
    <n v="0"/>
    <n v="0"/>
    <n v="0"/>
    <m/>
    <n v="12.01"/>
    <m/>
    <m/>
    <m/>
    <m/>
    <m/>
  </r>
  <r>
    <x v="1"/>
    <x v="0"/>
    <x v="0"/>
    <x v="3"/>
    <m/>
    <m/>
    <m/>
    <n v="0"/>
    <m/>
    <m/>
    <m/>
    <m/>
    <m/>
    <m/>
    <m/>
    <m/>
    <m/>
    <m/>
    <m/>
    <m/>
    <m/>
    <m/>
    <m/>
    <m/>
    <m/>
    <m/>
    <m/>
    <m/>
    <m/>
    <m/>
    <m/>
    <m/>
  </r>
  <r>
    <x v="1"/>
    <x v="1"/>
    <x v="1"/>
    <x v="3"/>
    <m/>
    <m/>
    <m/>
    <n v="291177"/>
    <m/>
    <m/>
    <m/>
    <m/>
    <m/>
    <m/>
    <m/>
    <m/>
    <m/>
    <m/>
    <m/>
    <m/>
    <m/>
    <m/>
    <m/>
    <m/>
    <m/>
    <m/>
    <m/>
    <m/>
    <m/>
    <m/>
    <m/>
    <m/>
  </r>
  <r>
    <x v="1"/>
    <x v="1"/>
    <x v="2"/>
    <x v="3"/>
    <m/>
    <m/>
    <m/>
    <n v="383117"/>
    <m/>
    <m/>
    <m/>
    <m/>
    <m/>
    <m/>
    <m/>
    <m/>
    <m/>
    <m/>
    <m/>
    <m/>
    <m/>
    <m/>
    <m/>
    <m/>
    <m/>
    <m/>
    <m/>
    <m/>
    <m/>
    <m/>
    <m/>
    <m/>
  </r>
  <r>
    <x v="1"/>
    <x v="1"/>
    <x v="3"/>
    <x v="3"/>
    <m/>
    <m/>
    <m/>
    <n v="466448"/>
    <m/>
    <m/>
    <m/>
    <m/>
    <m/>
    <m/>
    <m/>
    <m/>
    <m/>
    <m/>
    <m/>
    <m/>
    <m/>
    <m/>
    <m/>
    <m/>
    <m/>
    <m/>
    <m/>
    <m/>
    <m/>
    <m/>
    <m/>
    <m/>
  </r>
  <r>
    <x v="1"/>
    <x v="2"/>
    <x v="4"/>
    <x v="3"/>
    <m/>
    <m/>
    <m/>
    <n v="291177"/>
    <m/>
    <m/>
    <m/>
    <m/>
    <m/>
    <m/>
    <m/>
    <m/>
    <m/>
    <m/>
    <m/>
    <m/>
    <m/>
    <m/>
    <m/>
    <m/>
    <m/>
    <m/>
    <m/>
    <m/>
    <m/>
    <m/>
    <m/>
    <m/>
  </r>
  <r>
    <x v="1"/>
    <x v="0"/>
    <x v="5"/>
    <x v="3"/>
    <m/>
    <m/>
    <m/>
    <n v="454070"/>
    <m/>
    <m/>
    <m/>
    <m/>
    <m/>
    <m/>
    <m/>
    <m/>
    <m/>
    <m/>
    <m/>
    <m/>
    <m/>
    <m/>
    <m/>
    <m/>
    <m/>
    <m/>
    <m/>
    <m/>
    <m/>
    <m/>
    <m/>
    <m/>
  </r>
  <r>
    <x v="1"/>
    <x v="0"/>
    <x v="6"/>
    <x v="3"/>
    <m/>
    <m/>
    <m/>
    <n v="334944"/>
    <m/>
    <m/>
    <m/>
    <m/>
    <m/>
    <m/>
    <m/>
    <m/>
    <m/>
    <m/>
    <m/>
    <m/>
    <m/>
    <m/>
    <m/>
    <m/>
    <m/>
    <m/>
    <m/>
    <m/>
    <m/>
    <m/>
    <m/>
    <m/>
  </r>
  <r>
    <x v="1"/>
    <x v="2"/>
    <x v="7"/>
    <x v="3"/>
    <m/>
    <m/>
    <m/>
    <n v="286177"/>
    <m/>
    <m/>
    <m/>
    <m/>
    <m/>
    <m/>
    <m/>
    <m/>
    <m/>
    <m/>
    <m/>
    <m/>
    <m/>
    <m/>
    <m/>
    <m/>
    <m/>
    <m/>
    <m/>
    <m/>
    <m/>
    <m/>
    <m/>
    <m/>
  </r>
  <r>
    <x v="1"/>
    <x v="2"/>
    <x v="8"/>
    <x v="3"/>
    <m/>
    <m/>
    <m/>
    <n v="410806"/>
    <m/>
    <m/>
    <m/>
    <m/>
    <m/>
    <m/>
    <m/>
    <m/>
    <m/>
    <m/>
    <m/>
    <m/>
    <m/>
    <m/>
    <m/>
    <m/>
    <m/>
    <m/>
    <m/>
    <m/>
    <m/>
    <m/>
    <m/>
    <m/>
  </r>
  <r>
    <x v="1"/>
    <x v="1"/>
    <x v="9"/>
    <x v="3"/>
    <m/>
    <m/>
    <m/>
    <n v="337659"/>
    <m/>
    <m/>
    <m/>
    <m/>
    <m/>
    <m/>
    <m/>
    <m/>
    <m/>
    <m/>
    <m/>
    <m/>
    <m/>
    <m/>
    <m/>
    <m/>
    <m/>
    <m/>
    <m/>
    <m/>
    <m/>
    <m/>
    <m/>
    <m/>
  </r>
  <r>
    <x v="1"/>
    <x v="1"/>
    <x v="10"/>
    <x v="3"/>
    <m/>
    <m/>
    <m/>
    <n v="319384"/>
    <m/>
    <m/>
    <m/>
    <m/>
    <m/>
    <m/>
    <m/>
    <m/>
    <m/>
    <m/>
    <m/>
    <m/>
    <m/>
    <m/>
    <m/>
    <m/>
    <m/>
    <m/>
    <m/>
    <m/>
    <m/>
    <m/>
    <m/>
    <m/>
  </r>
  <r>
    <x v="1"/>
    <x v="2"/>
    <x v="11"/>
    <x v="3"/>
    <m/>
    <m/>
    <m/>
    <n v="0"/>
    <m/>
    <m/>
    <m/>
    <m/>
    <m/>
    <m/>
    <m/>
    <m/>
    <m/>
    <m/>
    <m/>
    <m/>
    <m/>
    <m/>
    <m/>
    <m/>
    <m/>
    <m/>
    <m/>
    <m/>
    <m/>
    <m/>
    <m/>
    <m/>
  </r>
  <r>
    <x v="1"/>
    <x v="2"/>
    <x v="12"/>
    <x v="3"/>
    <m/>
    <m/>
    <m/>
    <n v="337659"/>
    <m/>
    <m/>
    <m/>
    <m/>
    <m/>
    <m/>
    <m/>
    <m/>
    <m/>
    <m/>
    <m/>
    <m/>
    <m/>
    <m/>
    <m/>
    <m/>
    <m/>
    <m/>
    <m/>
    <m/>
    <m/>
    <m/>
    <m/>
    <m/>
  </r>
  <r>
    <x v="1"/>
    <x v="2"/>
    <x v="13"/>
    <x v="3"/>
    <m/>
    <m/>
    <m/>
    <n v="0"/>
    <m/>
    <m/>
    <m/>
    <m/>
    <m/>
    <m/>
    <m/>
    <m/>
    <m/>
    <m/>
    <m/>
    <m/>
    <m/>
    <m/>
    <m/>
    <m/>
    <m/>
    <m/>
    <m/>
    <m/>
    <m/>
    <m/>
    <m/>
    <m/>
  </r>
  <r>
    <x v="1"/>
    <x v="1"/>
    <x v="14"/>
    <x v="3"/>
    <m/>
    <m/>
    <m/>
    <n v="282348"/>
    <m/>
    <m/>
    <m/>
    <m/>
    <m/>
    <m/>
    <m/>
    <m/>
    <m/>
    <m/>
    <m/>
    <m/>
    <m/>
    <m/>
    <m/>
    <m/>
    <m/>
    <m/>
    <m/>
    <m/>
    <m/>
    <m/>
    <m/>
    <m/>
  </r>
  <r>
    <x v="1"/>
    <x v="0"/>
    <x v="15"/>
    <x v="3"/>
    <m/>
    <m/>
    <m/>
    <n v="0"/>
    <m/>
    <m/>
    <m/>
    <m/>
    <m/>
    <m/>
    <m/>
    <m/>
    <m/>
    <m/>
    <m/>
    <m/>
    <m/>
    <m/>
    <m/>
    <m/>
    <m/>
    <m/>
    <m/>
    <m/>
    <m/>
    <m/>
    <m/>
    <m/>
  </r>
  <r>
    <x v="1"/>
    <x v="2"/>
    <x v="16"/>
    <x v="3"/>
    <m/>
    <m/>
    <m/>
    <n v="0"/>
    <m/>
    <m/>
    <m/>
    <m/>
    <m/>
    <m/>
    <m/>
    <m/>
    <m/>
    <m/>
    <m/>
    <m/>
    <m/>
    <m/>
    <m/>
    <m/>
    <m/>
    <m/>
    <m/>
    <m/>
    <m/>
    <m/>
    <m/>
    <m/>
  </r>
  <r>
    <x v="1"/>
    <x v="1"/>
    <x v="17"/>
    <x v="3"/>
    <m/>
    <m/>
    <m/>
    <n v="337659"/>
    <m/>
    <m/>
    <m/>
    <m/>
    <m/>
    <m/>
    <m/>
    <m/>
    <m/>
    <m/>
    <m/>
    <m/>
    <m/>
    <m/>
    <m/>
    <m/>
    <m/>
    <m/>
    <m/>
    <m/>
    <m/>
    <m/>
    <m/>
    <m/>
  </r>
  <r>
    <x v="1"/>
    <x v="0"/>
    <x v="18"/>
    <x v="3"/>
    <m/>
    <m/>
    <m/>
    <n v="286177"/>
    <m/>
    <m/>
    <m/>
    <m/>
    <m/>
    <m/>
    <m/>
    <m/>
    <m/>
    <m/>
    <m/>
    <m/>
    <m/>
    <m/>
    <m/>
    <m/>
    <m/>
    <m/>
    <m/>
    <m/>
    <m/>
    <m/>
    <m/>
    <m/>
  </r>
  <r>
    <x v="1"/>
    <x v="2"/>
    <x v="19"/>
    <x v="3"/>
    <m/>
    <m/>
    <m/>
    <n v="291177"/>
    <m/>
    <m/>
    <m/>
    <m/>
    <m/>
    <m/>
    <m/>
    <m/>
    <m/>
    <m/>
    <m/>
    <m/>
    <m/>
    <m/>
    <m/>
    <m/>
    <m/>
    <m/>
    <m/>
    <m/>
    <m/>
    <m/>
    <m/>
    <m/>
  </r>
  <r>
    <x v="1"/>
    <x v="1"/>
    <x v="20"/>
    <x v="3"/>
    <m/>
    <m/>
    <m/>
    <n v="297517"/>
    <m/>
    <m/>
    <m/>
    <m/>
    <m/>
    <m/>
    <m/>
    <m/>
    <m/>
    <m/>
    <m/>
    <m/>
    <m/>
    <m/>
    <m/>
    <m/>
    <m/>
    <m/>
    <m/>
    <m/>
    <m/>
    <m/>
    <m/>
    <m/>
  </r>
  <r>
    <x v="1"/>
    <x v="1"/>
    <x v="21"/>
    <x v="3"/>
    <m/>
    <m/>
    <m/>
    <n v="454070"/>
    <m/>
    <m/>
    <m/>
    <m/>
    <m/>
    <m/>
    <m/>
    <m/>
    <m/>
    <m/>
    <m/>
    <m/>
    <m/>
    <m/>
    <m/>
    <m/>
    <m/>
    <m/>
    <m/>
    <m/>
    <m/>
    <m/>
    <m/>
    <m/>
  </r>
  <r>
    <x v="1"/>
    <x v="0"/>
    <x v="22"/>
    <x v="3"/>
    <m/>
    <m/>
    <m/>
    <n v="551368"/>
    <m/>
    <m/>
    <m/>
    <m/>
    <m/>
    <m/>
    <m/>
    <m/>
    <m/>
    <m/>
    <m/>
    <m/>
    <m/>
    <m/>
    <m/>
    <m/>
    <m/>
    <m/>
    <m/>
    <m/>
    <m/>
    <m/>
    <m/>
    <m/>
  </r>
  <r>
    <x v="1"/>
    <x v="2"/>
    <x v="23"/>
    <x v="3"/>
    <m/>
    <m/>
    <m/>
    <n v="287677"/>
    <m/>
    <m/>
    <m/>
    <m/>
    <m/>
    <m/>
    <m/>
    <m/>
    <m/>
    <m/>
    <m/>
    <m/>
    <m/>
    <m/>
    <m/>
    <m/>
    <m/>
    <m/>
    <m/>
    <m/>
    <m/>
    <m/>
    <m/>
    <m/>
  </r>
  <r>
    <x v="2"/>
    <x v="0"/>
    <x v="0"/>
    <x v="12"/>
    <m/>
    <m/>
    <m/>
    <m/>
    <m/>
    <m/>
    <m/>
    <m/>
    <m/>
    <m/>
    <m/>
    <m/>
    <m/>
    <m/>
    <m/>
    <m/>
    <m/>
    <m/>
    <m/>
    <m/>
    <m/>
    <m/>
    <m/>
    <m/>
    <m/>
    <m/>
    <m/>
    <m/>
  </r>
  <r>
    <x v="2"/>
    <x v="1"/>
    <x v="1"/>
    <x v="12"/>
    <m/>
    <m/>
    <m/>
    <m/>
    <m/>
    <m/>
    <m/>
    <m/>
    <m/>
    <m/>
    <m/>
    <m/>
    <m/>
    <m/>
    <m/>
    <m/>
    <m/>
    <m/>
    <m/>
    <m/>
    <m/>
    <m/>
    <m/>
    <m/>
    <m/>
    <m/>
    <m/>
    <m/>
  </r>
  <r>
    <x v="2"/>
    <x v="1"/>
    <x v="2"/>
    <x v="12"/>
    <m/>
    <m/>
    <m/>
    <m/>
    <m/>
    <m/>
    <m/>
    <m/>
    <m/>
    <m/>
    <m/>
    <m/>
    <m/>
    <m/>
    <m/>
    <m/>
    <m/>
    <m/>
    <m/>
    <m/>
    <m/>
    <m/>
    <m/>
    <m/>
    <m/>
    <m/>
    <m/>
    <m/>
  </r>
  <r>
    <x v="2"/>
    <x v="1"/>
    <x v="3"/>
    <x v="12"/>
    <m/>
    <m/>
    <m/>
    <m/>
    <m/>
    <m/>
    <m/>
    <m/>
    <m/>
    <m/>
    <m/>
    <m/>
    <m/>
    <m/>
    <m/>
    <m/>
    <m/>
    <m/>
    <m/>
    <m/>
    <m/>
    <m/>
    <m/>
    <m/>
    <m/>
    <m/>
    <m/>
    <m/>
  </r>
  <r>
    <x v="2"/>
    <x v="2"/>
    <x v="4"/>
    <x v="12"/>
    <m/>
    <m/>
    <m/>
    <m/>
    <m/>
    <m/>
    <m/>
    <m/>
    <m/>
    <m/>
    <m/>
    <m/>
    <m/>
    <m/>
    <m/>
    <m/>
    <m/>
    <m/>
    <m/>
    <m/>
    <m/>
    <m/>
    <m/>
    <m/>
    <m/>
    <m/>
    <m/>
    <m/>
  </r>
  <r>
    <x v="2"/>
    <x v="0"/>
    <x v="5"/>
    <x v="12"/>
    <m/>
    <m/>
    <m/>
    <m/>
    <m/>
    <m/>
    <m/>
    <m/>
    <m/>
    <m/>
    <m/>
    <m/>
    <m/>
    <m/>
    <m/>
    <m/>
    <m/>
    <m/>
    <m/>
    <m/>
    <m/>
    <m/>
    <m/>
    <m/>
    <m/>
    <m/>
    <m/>
    <m/>
  </r>
  <r>
    <x v="2"/>
    <x v="0"/>
    <x v="6"/>
    <x v="12"/>
    <m/>
    <m/>
    <m/>
    <m/>
    <m/>
    <m/>
    <m/>
    <m/>
    <m/>
    <m/>
    <m/>
    <m/>
    <m/>
    <m/>
    <m/>
    <m/>
    <m/>
    <m/>
    <m/>
    <m/>
    <m/>
    <m/>
    <m/>
    <m/>
    <m/>
    <m/>
    <m/>
    <m/>
  </r>
  <r>
    <x v="2"/>
    <x v="2"/>
    <x v="7"/>
    <x v="12"/>
    <m/>
    <m/>
    <m/>
    <m/>
    <m/>
    <m/>
    <m/>
    <m/>
    <m/>
    <m/>
    <m/>
    <m/>
    <m/>
    <m/>
    <m/>
    <m/>
    <m/>
    <m/>
    <m/>
    <m/>
    <m/>
    <m/>
    <m/>
    <m/>
    <m/>
    <m/>
    <m/>
    <m/>
  </r>
  <r>
    <x v="2"/>
    <x v="2"/>
    <x v="8"/>
    <x v="12"/>
    <m/>
    <m/>
    <m/>
    <m/>
    <m/>
    <m/>
    <m/>
    <m/>
    <m/>
    <m/>
    <m/>
    <m/>
    <m/>
    <m/>
    <m/>
    <m/>
    <m/>
    <m/>
    <m/>
    <m/>
    <m/>
    <m/>
    <m/>
    <m/>
    <m/>
    <m/>
    <m/>
    <m/>
  </r>
  <r>
    <x v="2"/>
    <x v="1"/>
    <x v="9"/>
    <x v="12"/>
    <m/>
    <m/>
    <m/>
    <m/>
    <m/>
    <m/>
    <m/>
    <m/>
    <m/>
    <m/>
    <m/>
    <m/>
    <m/>
    <m/>
    <m/>
    <m/>
    <m/>
    <m/>
    <m/>
    <m/>
    <m/>
    <m/>
    <m/>
    <m/>
    <m/>
    <m/>
    <m/>
    <m/>
  </r>
  <r>
    <x v="2"/>
    <x v="1"/>
    <x v="10"/>
    <x v="12"/>
    <m/>
    <m/>
    <m/>
    <m/>
    <m/>
    <m/>
    <m/>
    <m/>
    <m/>
    <m/>
    <m/>
    <m/>
    <m/>
    <m/>
    <m/>
    <m/>
    <m/>
    <m/>
    <m/>
    <m/>
    <m/>
    <m/>
    <m/>
    <m/>
    <m/>
    <m/>
    <m/>
    <m/>
  </r>
  <r>
    <x v="2"/>
    <x v="2"/>
    <x v="11"/>
    <x v="12"/>
    <m/>
    <m/>
    <m/>
    <m/>
    <m/>
    <m/>
    <m/>
    <m/>
    <m/>
    <m/>
    <m/>
    <m/>
    <m/>
    <m/>
    <m/>
    <m/>
    <m/>
    <m/>
    <m/>
    <m/>
    <m/>
    <m/>
    <m/>
    <m/>
    <m/>
    <m/>
    <m/>
    <m/>
  </r>
  <r>
    <x v="2"/>
    <x v="2"/>
    <x v="12"/>
    <x v="12"/>
    <m/>
    <m/>
    <m/>
    <m/>
    <m/>
    <m/>
    <m/>
    <m/>
    <m/>
    <m/>
    <m/>
    <m/>
    <m/>
    <m/>
    <m/>
    <m/>
    <m/>
    <m/>
    <m/>
    <m/>
    <m/>
    <m/>
    <m/>
    <m/>
    <m/>
    <m/>
    <m/>
    <m/>
  </r>
  <r>
    <x v="2"/>
    <x v="2"/>
    <x v="13"/>
    <x v="12"/>
    <m/>
    <m/>
    <m/>
    <m/>
    <m/>
    <m/>
    <m/>
    <m/>
    <m/>
    <m/>
    <m/>
    <m/>
    <m/>
    <m/>
    <m/>
    <m/>
    <m/>
    <m/>
    <m/>
    <m/>
    <m/>
    <m/>
    <m/>
    <m/>
    <m/>
    <m/>
    <m/>
    <m/>
  </r>
  <r>
    <x v="2"/>
    <x v="1"/>
    <x v="14"/>
    <x v="12"/>
    <m/>
    <m/>
    <m/>
    <m/>
    <m/>
    <m/>
    <m/>
    <m/>
    <m/>
    <m/>
    <m/>
    <m/>
    <m/>
    <m/>
    <m/>
    <m/>
    <m/>
    <m/>
    <m/>
    <m/>
    <m/>
    <m/>
    <m/>
    <m/>
    <m/>
    <m/>
    <m/>
    <m/>
  </r>
  <r>
    <x v="2"/>
    <x v="0"/>
    <x v="15"/>
    <x v="12"/>
    <m/>
    <m/>
    <m/>
    <m/>
    <m/>
    <m/>
    <m/>
    <m/>
    <m/>
    <m/>
    <m/>
    <m/>
    <m/>
    <m/>
    <m/>
    <m/>
    <m/>
    <m/>
    <m/>
    <m/>
    <m/>
    <m/>
    <m/>
    <m/>
    <m/>
    <m/>
    <m/>
    <m/>
  </r>
  <r>
    <x v="2"/>
    <x v="2"/>
    <x v="16"/>
    <x v="12"/>
    <m/>
    <m/>
    <m/>
    <m/>
    <m/>
    <m/>
    <m/>
    <m/>
    <m/>
    <m/>
    <m/>
    <m/>
    <m/>
    <m/>
    <m/>
    <m/>
    <m/>
    <m/>
    <m/>
    <m/>
    <m/>
    <m/>
    <m/>
    <m/>
    <m/>
    <m/>
    <m/>
    <m/>
  </r>
  <r>
    <x v="2"/>
    <x v="1"/>
    <x v="17"/>
    <x v="12"/>
    <m/>
    <m/>
    <m/>
    <m/>
    <m/>
    <m/>
    <m/>
    <m/>
    <m/>
    <m/>
    <m/>
    <m/>
    <m/>
    <m/>
    <m/>
    <m/>
    <m/>
    <m/>
    <m/>
    <m/>
    <m/>
    <m/>
    <m/>
    <m/>
    <m/>
    <m/>
    <m/>
    <m/>
  </r>
  <r>
    <x v="2"/>
    <x v="0"/>
    <x v="18"/>
    <x v="12"/>
    <m/>
    <m/>
    <m/>
    <m/>
    <m/>
    <m/>
    <m/>
    <m/>
    <m/>
    <m/>
    <m/>
    <m/>
    <m/>
    <m/>
    <m/>
    <m/>
    <m/>
    <m/>
    <m/>
    <m/>
    <m/>
    <m/>
    <m/>
    <m/>
    <m/>
    <m/>
    <m/>
    <m/>
  </r>
  <r>
    <x v="2"/>
    <x v="2"/>
    <x v="19"/>
    <x v="12"/>
    <m/>
    <m/>
    <m/>
    <m/>
    <m/>
    <m/>
    <m/>
    <m/>
    <m/>
    <m/>
    <m/>
    <m/>
    <m/>
    <m/>
    <m/>
    <m/>
    <m/>
    <m/>
    <m/>
    <m/>
    <m/>
    <m/>
    <m/>
    <m/>
    <m/>
    <m/>
    <m/>
    <m/>
  </r>
  <r>
    <x v="2"/>
    <x v="1"/>
    <x v="20"/>
    <x v="12"/>
    <m/>
    <m/>
    <m/>
    <m/>
    <m/>
    <m/>
    <m/>
    <m/>
    <m/>
    <m/>
    <m/>
    <m/>
    <m/>
    <m/>
    <m/>
    <m/>
    <m/>
    <m/>
    <m/>
    <m/>
    <m/>
    <m/>
    <m/>
    <m/>
    <m/>
    <m/>
    <m/>
    <m/>
  </r>
  <r>
    <x v="2"/>
    <x v="1"/>
    <x v="21"/>
    <x v="12"/>
    <m/>
    <m/>
    <m/>
    <m/>
    <m/>
    <m/>
    <m/>
    <m/>
    <m/>
    <m/>
    <m/>
    <m/>
    <m/>
    <m/>
    <m/>
    <m/>
    <m/>
    <m/>
    <m/>
    <m/>
    <m/>
    <m/>
    <m/>
    <m/>
    <m/>
    <m/>
    <m/>
    <m/>
  </r>
  <r>
    <x v="2"/>
    <x v="0"/>
    <x v="22"/>
    <x v="12"/>
    <m/>
    <m/>
    <m/>
    <m/>
    <m/>
    <m/>
    <m/>
    <m/>
    <m/>
    <m/>
    <m/>
    <m/>
    <m/>
    <m/>
    <m/>
    <m/>
    <m/>
    <m/>
    <m/>
    <m/>
    <m/>
    <m/>
    <m/>
    <m/>
    <m/>
    <m/>
    <m/>
    <m/>
  </r>
  <r>
    <x v="2"/>
    <x v="2"/>
    <x v="23"/>
    <x v="12"/>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E10"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AK Fisik Reguler" fld="4" baseField="0" baseItem="0" numFmtId="164"/>
  </dataFields>
  <formats count="1">
    <format dxfId="19">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K3:O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SDA Migas" fld="13" baseField="0" baseItem="0"/>
  </dataFields>
  <formats count="1">
    <format dxfId="6">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E3:AI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SDA Panas Bumi" fld="17" baseField="0" baseItem="0"/>
  </dataFields>
  <formats count="1">
    <format dxfId="7">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PPh" fld="11" baseField="0" baseItem="0"/>
  </dataFields>
  <formats count="2">
    <format dxfId="9">
      <pivotArea outline="0" collapsedLevelsAreSubtotals="1" fieldPosition="0"/>
    </format>
    <format dxfId="8">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P3:T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SDA Minerba" fld="14" baseField="0" baseItem="0"/>
  </dataFields>
  <formats count="1">
    <format dxfId="1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U3:Y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SDA Kehutanan" fld="15" baseField="0" baseItem="0"/>
  </dataFields>
  <formats count="1">
    <format dxfId="1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K5:O13"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U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F5:J13"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5:E13"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Z5:AD13"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Pengeluaran per Kapita (Rp 000)" fld="22"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U5:Y13"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AK Fisik Penugasan" fld="5" baseField="0" baseItem="0" numFmtId="164"/>
  </dataFields>
  <formats count="1">
    <format dxfId="18">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P5:T13"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F3:J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TPT (%)" fld="23" baseField="0" baseItem="0"/>
  </dataFields>
  <formats count="1">
    <format dxfId="0">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3">
  <location ref="L3:L4" firstHeaderRow="1" firstDataRow="1" firstDataCol="1"/>
  <pivotFields count="33">
    <pivotField showAll="0">
      <items count="4">
        <item x="0"/>
        <item x="1"/>
        <item x="2"/>
        <item t="default"/>
      </items>
    </pivotField>
    <pivotField axis="axisRow" showAll="0">
      <items count="15">
        <item h="1" m="1" x="12"/>
        <item h="1" m="1" x="6"/>
        <item h="1" m="1" x="13"/>
        <item h="1" m="1" x="3"/>
        <item h="1" m="1" x="7"/>
        <item h="1" m="1" x="8"/>
        <item h="1" m="1" x="4"/>
        <item h="1" m="1" x="9"/>
        <item h="1" m="1" x="11"/>
        <item h="1" m="1" x="10"/>
        <item h="1" m="1" x="5"/>
        <item x="0"/>
        <item h="1" x="1"/>
        <item h="1" x="2"/>
        <item t="default"/>
      </items>
    </pivotField>
    <pivotField showAll="0"/>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TPAK (%)" fld="24" baseField="0" baseItem="0"/>
  </dataFields>
  <formats count="1">
    <format dxfId="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29" firstHeaderRow="1" firstDataRow="2" firstDataCol="1"/>
  <pivotFields count="33">
    <pivotField axis="axisCol" showAll="0">
      <items count="4">
        <item x="0"/>
        <item x="1"/>
        <item x="2"/>
        <item t="default"/>
      </items>
    </pivotField>
    <pivotField showAll="0"/>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25">
    <i>
      <x v="49"/>
    </i>
    <i>
      <x v="59"/>
    </i>
    <i>
      <x v="60"/>
    </i>
    <i>
      <x v="62"/>
    </i>
    <i>
      <x v="63"/>
    </i>
    <i>
      <x v="64"/>
    </i>
    <i>
      <x v="65"/>
    </i>
    <i>
      <x v="66"/>
    </i>
    <i>
      <x v="67"/>
    </i>
    <i>
      <x v="68"/>
    </i>
    <i>
      <x v="69"/>
    </i>
    <i>
      <x v="70"/>
    </i>
    <i>
      <x v="71"/>
    </i>
    <i>
      <x v="73"/>
    </i>
    <i>
      <x v="74"/>
    </i>
    <i>
      <x v="75"/>
    </i>
    <i>
      <x v="77"/>
    </i>
    <i>
      <x v="78"/>
    </i>
    <i>
      <x v="79"/>
    </i>
    <i>
      <x v="80"/>
    </i>
    <i>
      <x v="81"/>
    </i>
    <i>
      <x v="82"/>
    </i>
    <i>
      <x v="83"/>
    </i>
    <i>
      <x v="84"/>
    </i>
    <i t="grand">
      <x/>
    </i>
  </rowItems>
  <colFields count="1">
    <field x="0"/>
  </colFields>
  <colItems count="4">
    <i>
      <x/>
    </i>
    <i>
      <x v="1"/>
    </i>
    <i>
      <x v="2"/>
    </i>
    <i t="grand">
      <x/>
    </i>
  </colItems>
  <dataFields count="1">
    <dataField name="Sum of Jml. Pend. Miskin (juta jiwa)" fld="25" baseField="2"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AK Fisik Afirmasi" fld="6" baseField="0" baseItem="0" numFmtId="164"/>
  </dataFields>
  <formats count="1">
    <format dxfId="17">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AK Non Fisik" fld="7" baseField="0" baseItem="0" numFmtId="164"/>
  </dataFields>
  <formats count="1">
    <format dxfId="16">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AU" fld="8" baseField="0" baseItem="0" numFmtId="164"/>
  </dataFields>
  <formats count="1">
    <format dxfId="15">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ID" fld="9" baseField="0" baseItem="0" numFmtId="164"/>
  </dataFields>
  <formats count="1">
    <format dxfId="1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E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ana Desa" fld="10" baseField="0" baseItem="0" numFmtId="164"/>
  </dataFields>
  <formats count="2">
    <format dxfId="13">
      <pivotArea outline="0" collapsedLevelsAreSubtotals="1" fieldPosition="0"/>
    </format>
    <format dxfId="12">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F3:J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PBB" fld="12" baseField="0" baseItem="0"/>
  </dataFields>
  <formats count="1">
    <format dxfId="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Z3:AD11" firstHeaderRow="1" firstDataRow="2" firstDataCol="1"/>
  <pivotFields count="33">
    <pivotField axis="axisCol" showAll="0">
      <items count="4">
        <item x="0"/>
        <item x="1"/>
        <item x="2"/>
        <item t="default"/>
      </items>
    </pivotField>
    <pivotField showAll="0">
      <items count="15">
        <item h="1" m="1" x="12"/>
        <item h="1" m="1" x="6"/>
        <item h="1" m="1" x="13"/>
        <item h="1" m="1" x="3"/>
        <item h="1" m="1" x="7"/>
        <item h="1" m="1" x="8"/>
        <item h="1" m="1" x="4"/>
        <item h="1" m="1" x="9"/>
        <item h="1" m="1" x="11"/>
        <item h="1" m="1" x="10"/>
        <item h="1" m="1" x="5"/>
        <item x="0"/>
        <item h="1" x="1"/>
        <item h="1" x="2"/>
        <item t="default"/>
      </items>
    </pivotField>
    <pivotField axis="axisRow" showAll="0">
      <items count="86">
        <item m="1" x="77"/>
        <item m="1" x="56"/>
        <item m="1" x="46"/>
        <item m="1" x="49"/>
        <item m="1" x="42"/>
        <item m="1" x="65"/>
        <item m="1" x="28"/>
        <item m="1" x="43"/>
        <item m="1" x="70"/>
        <item m="1" x="44"/>
        <item m="1" x="35"/>
        <item m="1" x="40"/>
        <item m="1" x="36"/>
        <item m="1" x="34"/>
        <item m="1" x="53"/>
        <item m="1" x="30"/>
        <item m="1" x="41"/>
        <item m="1" x="81"/>
        <item m="1" x="26"/>
        <item m="1" x="82"/>
        <item m="1" x="54"/>
        <item m="1" x="78"/>
        <item m="1" x="31"/>
        <item m="1" x="50"/>
        <item m="1" x="48"/>
        <item m="1" x="75"/>
        <item m="1" x="84"/>
        <item m="1" x="51"/>
        <item m="1" x="37"/>
        <item m="1" x="57"/>
        <item m="1" x="66"/>
        <item m="1" x="79"/>
        <item m="1" x="63"/>
        <item m="1" x="59"/>
        <item m="1" x="73"/>
        <item m="1" x="32"/>
        <item m="1" x="27"/>
        <item m="1" x="72"/>
        <item m="1" x="61"/>
        <item m="1" x="64"/>
        <item m="1" x="69"/>
        <item m="1" x="76"/>
        <item m="1" x="45"/>
        <item m="1" x="39"/>
        <item m="1" x="38"/>
        <item m="1" x="55"/>
        <item m="1" x="68"/>
        <item m="1" x="60"/>
        <item m="1" x="33"/>
        <item x="11"/>
        <item m="1" x="74"/>
        <item m="1" x="58"/>
        <item m="1" x="80"/>
        <item m="1" x="71"/>
        <item m="1" x="52"/>
        <item m="1" x="83"/>
        <item m="1" x="29"/>
        <item m="1" x="25"/>
        <item m="1" x="67"/>
        <item x="21"/>
        <item x="22"/>
        <item m="1" x="62"/>
        <item x="0"/>
        <item x="1"/>
        <item x="2"/>
        <item x="3"/>
        <item x="4"/>
        <item x="5"/>
        <item x="6"/>
        <item x="7"/>
        <item x="8"/>
        <item x="9"/>
        <item m="1" x="47"/>
        <item x="12"/>
        <item x="13"/>
        <item x="14"/>
        <item m="1" x="24"/>
        <item x="16"/>
        <item x="17"/>
        <item x="18"/>
        <item x="19"/>
        <item x="20"/>
        <item x="23"/>
        <item x="10"/>
        <item x="15"/>
        <item t="default"/>
      </items>
    </pivotField>
    <pivotField showAll="0">
      <items count="14">
        <item x="6"/>
        <item x="4"/>
        <item x="10"/>
        <item x="7"/>
        <item x="11"/>
        <item x="2"/>
        <item x="9"/>
        <item x="8"/>
        <item x="1"/>
        <item x="5"/>
        <item x="3"/>
        <item x="0"/>
        <item x="12"/>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7">
    <i>
      <x v="60"/>
    </i>
    <i>
      <x v="62"/>
    </i>
    <i>
      <x v="67"/>
    </i>
    <i>
      <x v="68"/>
    </i>
    <i>
      <x v="79"/>
    </i>
    <i>
      <x v="84"/>
    </i>
    <i t="grand">
      <x/>
    </i>
  </rowItems>
  <colFields count="1">
    <field x="0"/>
  </colFields>
  <colItems count="4">
    <i>
      <x/>
    </i>
    <i>
      <x v="1"/>
    </i>
    <i>
      <x v="2"/>
    </i>
    <i t="grand">
      <x/>
    </i>
  </colItems>
  <dataFields count="1">
    <dataField name="Sum of DBH SDA Perikanan" fld="16" baseField="0" baseItem="0"/>
  </dataFields>
  <formats count="1">
    <format dxfId="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showMissing="0">
      <items count="14">
        <i x="0" s="1"/>
        <i x="1"/>
        <i x="2"/>
        <i x="12" nd="1"/>
        <i x="6" nd="1"/>
        <i x="13" nd="1"/>
        <i x="3" nd="1"/>
        <i x="7" nd="1"/>
        <i x="8" nd="1"/>
        <i x="4" nd="1"/>
        <i x="9" nd="1"/>
        <i x="11" nd="1"/>
        <i x="1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13">
        <i x="6" s="1"/>
        <i x="4" s="1"/>
        <i x="10" s="1"/>
        <i x="7" s="1"/>
        <i x="11" s="1"/>
        <i x="2" s="1"/>
        <i x="9" s="1"/>
        <i x="8" s="1"/>
        <i x="1" s="1"/>
        <i x="5" s="1"/>
        <i x="3" s="1"/>
        <i x="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Sulawesi_Selatan" displayName="Sulawesi_Selatan" ref="A1:AI865" totalsRowShown="0" headerRowDxfId="56" dataDxfId="55" headerRowCellStyle="Comma" dataCellStyle="Comma">
  <autoFilter ref="A1:AI865" xr:uid="{032511A6-0B26-4EAE-8EDC-F4B02C704E0D}"/>
  <tableColumns count="35">
    <tableColumn id="1" xr3:uid="{8C691686-EF66-4053-969B-DF5C60539707}" name="Tahun" dataDxfId="54" dataCellStyle="Comma"/>
    <tableColumn id="2" xr3:uid="{4DA588A7-DF71-4E7C-83A7-BA5521C8196C}" name="Daerah Pemilihan" dataDxfId="53" dataCellStyle="Comma"/>
    <tableColumn id="3" xr3:uid="{D54C0D10-DC2F-4948-9CC7-8A2AE37A5B97}" name="Nama Daerah" dataDxfId="52" dataCellStyle="Comma"/>
    <tableColumn id="4" xr3:uid="{68A10EC7-8B27-4713-ABD1-D1369CA7F16A}" name="Bidang" dataDxfId="51" dataCellStyle="Comma"/>
    <tableColumn id="5" xr3:uid="{A7479874-5843-4A07-8A7B-A58DC69092C3}" name="DAK Fisik Reguler" dataDxfId="50" dataCellStyle="Comma"/>
    <tableColumn id="6" xr3:uid="{52ADAE8D-FFAD-4E7C-8A65-AFDF75B0E4D3}" name="DAK Fisik Penugasan" dataDxfId="49" dataCellStyle="Comma"/>
    <tableColumn id="7" xr3:uid="{93667917-5EC9-4D6E-845A-7C67A6D988E0}" name="DAK Fisik Afirmasi" dataDxfId="48" dataCellStyle="Comma"/>
    <tableColumn id="8" xr3:uid="{7FBE1236-C05C-4021-A3CE-AF2C830E855F}" name="DAK Non Fisik" dataDxfId="47" dataCellStyle="Comma"/>
    <tableColumn id="9" xr3:uid="{04D48674-9F86-4BFD-A060-E0C5F06B26C4}" name="DAU" dataDxfId="46" dataCellStyle="Comma"/>
    <tableColumn id="10" xr3:uid="{D77D5E0C-AFEB-4F19-965A-18692EEF40F1}" name="DID" dataDxfId="45" dataCellStyle="Comma"/>
    <tableColumn id="11" xr3:uid="{4E448F1B-2A59-4C93-A761-A3CEAFBAE039}" name="Dana Desa" dataDxfId="44" dataCellStyle="Comma"/>
    <tableColumn id="12" xr3:uid="{4DD6069E-D117-454A-A2BB-C599FA388538}" name="DBH PPh" dataDxfId="43" dataCellStyle="Comma"/>
    <tableColumn id="13" xr3:uid="{FBA90FB3-FDE0-42EB-912F-1F1CE965942C}" name="DBH PBB" dataDxfId="42" dataCellStyle="Comma"/>
    <tableColumn id="14" xr3:uid="{58D2B1A3-FFBC-4B96-BDF6-2447CE3C4580}" name="DBH SDA Migas" dataDxfId="41" dataCellStyle="Comma"/>
    <tableColumn id="15" xr3:uid="{03855E66-F410-4670-A4E6-50BAB104127F}" name="DBH SDA Minerba" dataDxfId="40" dataCellStyle="Comma"/>
    <tableColumn id="16" xr3:uid="{DD75722B-25D5-459D-9715-804D5820A693}" name="DBH SDA Kehutanan" dataDxfId="39" dataCellStyle="Comma"/>
    <tableColumn id="17" xr3:uid="{58107161-8310-4AC8-B806-0D2F19C3AD43}" name="DBH SDA Perikanan" dataDxfId="38" dataCellStyle="Comma"/>
    <tableColumn id="18" xr3:uid="{78C3DEF1-800B-473F-AD97-782DD97D3247}" name="DBH SDA Panas Bumi" dataDxfId="37" dataCellStyle="Comma"/>
    <tableColumn id="19" xr3:uid="{0145AF31-8700-4F11-B461-DC6C4746309E}" name="IPM (%)" dataDxfId="36" dataCellStyle="Comma"/>
    <tableColumn id="20" xr3:uid="{97F9D2FD-C3D6-463B-B07E-61930D0BAE58}" name="UHH (thn)" dataDxfId="35" dataCellStyle="Comma"/>
    <tableColumn id="21" xr3:uid="{42362E3F-38F8-4EB4-8410-F0A89BA14936}" name="HLS (thn)" dataDxfId="34" dataCellStyle="Comma"/>
    <tableColumn id="22" xr3:uid="{D7DFE82D-741B-4884-8A9A-356E164C073F}" name="RLS (thn)" dataDxfId="33" dataCellStyle="Comma"/>
    <tableColumn id="23" xr3:uid="{763F7910-C7AF-4044-ABB6-DC7195BEE933}" name="Pengeluaran per Kapita (Rp 000)" dataDxfId="32" dataCellStyle="Comma"/>
    <tableColumn id="24" xr3:uid="{E25B5614-607A-4332-8331-F9F658049372}" name="TPT (%)" dataDxfId="31" dataCellStyle="Comma"/>
    <tableColumn id="25" xr3:uid="{056FE4AD-4D82-47D5-A9EC-F61B1C34F9A6}" name="TPAK (%)" dataDxfId="30" dataCellStyle="Comma"/>
    <tableColumn id="26" xr3:uid="{72DECF6B-5901-410B-9147-04439EA0B611}" name="Jml. Pend. Miskin (ribu jiwa)" dataDxfId="29" dataCellStyle="Comma"/>
    <tableColumn id="27" xr3:uid="{D9FFD548-476A-4646-87BF-E745717A1B08}" name="% Pend. Miskin" dataDxfId="28" dataCellStyle="Comma"/>
    <tableColumn id="28" xr3:uid="{C7B82E01-6183-4D1B-B3B8-5F0D3FCEC5C2}" name="APK PAUD" dataDxfId="27" dataCellStyle="Comma"/>
    <tableColumn id="29" xr3:uid="{8C9B9464-8D88-44FF-94F7-EB64D28AB039}" name="APK SD" dataDxfId="26" dataCellStyle="Comma"/>
    <tableColumn id="30" xr3:uid="{870BD326-6EA5-4564-942E-2CF3182F6521}" name="APK SMP" dataDxfId="25" dataCellStyle="Comma"/>
    <tableColumn id="31" xr3:uid="{5DAC6872-6B81-4CBA-B801-967F7E4F7CC5}" name="APK SMA" dataDxfId="24" dataCellStyle="Comma"/>
    <tableColumn id="32" xr3:uid="{E6786663-AA15-4E55-B946-3EDB50BB3B16}" name="DBH CHT" dataDxfId="23" dataCellStyle="Comma"/>
    <tableColumn id="33" xr3:uid="{414A79FB-6FB2-4D92-A606-DD22401BBA82}" name="APM SD" dataDxfId="22" dataCellStyle="Comma"/>
    <tableColumn id="34" xr3:uid="{24448F9C-D824-4024-BA4F-20B9FDF60CF9}" name="APM SMP" dataDxfId="21" dataCellStyle="Comma"/>
    <tableColumn id="35" xr3:uid="{2D2AF54F-8BD6-46A8-B794-112585FC9983}" name="APM SMA" dataDxfId="20"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rinterSettings" Target="../printerSettings/printerSettings3.bin"/><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sheetPr filterMode="1"/>
  <dimension ref="A1:C543"/>
  <sheetViews>
    <sheetView showGridLines="0" workbookViewId="0">
      <selection activeCell="A346" sqref="A346:B369"/>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hidden="1" x14ac:dyDescent="0.25">
      <c r="A2" s="1"/>
      <c r="B2" s="1" t="s">
        <v>4</v>
      </c>
      <c r="C2" s="1" t="s">
        <v>3</v>
      </c>
    </row>
    <row r="3" spans="1:3" hidden="1" x14ac:dyDescent="0.25">
      <c r="A3" s="1" t="s">
        <v>5</v>
      </c>
      <c r="B3" s="1" t="s">
        <v>6</v>
      </c>
      <c r="C3" s="1" t="s">
        <v>3</v>
      </c>
    </row>
    <row r="4" spans="1:3" hidden="1" x14ac:dyDescent="0.25">
      <c r="A4" s="1" t="s">
        <v>5</v>
      </c>
      <c r="B4" s="1" t="s">
        <v>7</v>
      </c>
      <c r="C4" s="1" t="s">
        <v>3</v>
      </c>
    </row>
    <row r="5" spans="1:3" hidden="1" x14ac:dyDescent="0.25">
      <c r="A5" s="1" t="s">
        <v>5</v>
      </c>
      <c r="B5" s="1" t="s">
        <v>8</v>
      </c>
      <c r="C5" s="1" t="s">
        <v>3</v>
      </c>
    </row>
    <row r="6" spans="1:3" hidden="1" x14ac:dyDescent="0.25">
      <c r="A6" s="1" t="s">
        <v>5</v>
      </c>
      <c r="B6" s="1" t="s">
        <v>9</v>
      </c>
      <c r="C6" s="1" t="s">
        <v>3</v>
      </c>
    </row>
    <row r="7" spans="1:3" hidden="1" x14ac:dyDescent="0.25">
      <c r="A7" s="1" t="s">
        <v>10</v>
      </c>
      <c r="B7" s="1" t="s">
        <v>11</v>
      </c>
      <c r="C7" s="1" t="s">
        <v>3</v>
      </c>
    </row>
    <row r="8" spans="1:3" hidden="1" x14ac:dyDescent="0.25">
      <c r="A8" s="1" t="s">
        <v>5</v>
      </c>
      <c r="B8" s="1" t="s">
        <v>12</v>
      </c>
      <c r="C8" s="1" t="s">
        <v>3</v>
      </c>
    </row>
    <row r="9" spans="1:3" hidden="1" x14ac:dyDescent="0.25">
      <c r="A9" s="1" t="s">
        <v>10</v>
      </c>
      <c r="B9" s="1" t="s">
        <v>13</v>
      </c>
      <c r="C9" s="1" t="s">
        <v>3</v>
      </c>
    </row>
    <row r="10" spans="1:3" hidden="1" x14ac:dyDescent="0.25">
      <c r="A10" s="1" t="s">
        <v>10</v>
      </c>
      <c r="B10" s="1" t="s">
        <v>14</v>
      </c>
      <c r="C10" s="1" t="s">
        <v>3</v>
      </c>
    </row>
    <row r="11" spans="1:3" hidden="1" x14ac:dyDescent="0.25">
      <c r="A11" s="1" t="s">
        <v>10</v>
      </c>
      <c r="B11" s="1" t="s">
        <v>15</v>
      </c>
      <c r="C11" s="1" t="s">
        <v>3</v>
      </c>
    </row>
    <row r="12" spans="1:3" hidden="1" x14ac:dyDescent="0.25">
      <c r="A12" s="1" t="s">
        <v>5</v>
      </c>
      <c r="B12" s="1" t="s">
        <v>16</v>
      </c>
      <c r="C12" s="1" t="s">
        <v>3</v>
      </c>
    </row>
    <row r="13" spans="1:3" hidden="1" x14ac:dyDescent="0.25">
      <c r="A13" s="1" t="s">
        <v>5</v>
      </c>
      <c r="B13" s="1" t="s">
        <v>17</v>
      </c>
      <c r="C13" s="1" t="s">
        <v>3</v>
      </c>
    </row>
    <row r="14" spans="1:3" hidden="1" x14ac:dyDescent="0.25">
      <c r="A14" s="1" t="s">
        <v>5</v>
      </c>
      <c r="B14" s="1" t="s">
        <v>18</v>
      </c>
      <c r="C14" s="1" t="s">
        <v>3</v>
      </c>
    </row>
    <row r="15" spans="1:3" hidden="1" x14ac:dyDescent="0.25">
      <c r="A15" s="1" t="s">
        <v>5</v>
      </c>
      <c r="B15" s="1" t="s">
        <v>19</v>
      </c>
      <c r="C15" s="1" t="s">
        <v>3</v>
      </c>
    </row>
    <row r="16" spans="1:3" hidden="1" x14ac:dyDescent="0.25">
      <c r="A16" s="1" t="s">
        <v>10</v>
      </c>
      <c r="B16" s="1" t="s">
        <v>20</v>
      </c>
      <c r="C16" s="1" t="s">
        <v>3</v>
      </c>
    </row>
    <row r="17" spans="1:3" hidden="1" x14ac:dyDescent="0.25">
      <c r="A17" s="1" t="s">
        <v>10</v>
      </c>
      <c r="B17" s="1" t="s">
        <v>21</v>
      </c>
      <c r="C17" s="1" t="s">
        <v>3</v>
      </c>
    </row>
    <row r="18" spans="1:3" hidden="1" x14ac:dyDescent="0.25">
      <c r="A18" s="1" t="s">
        <v>5</v>
      </c>
      <c r="B18" s="1" t="s">
        <v>22</v>
      </c>
      <c r="C18" s="1" t="s">
        <v>3</v>
      </c>
    </row>
    <row r="19" spans="1:3" hidden="1" x14ac:dyDescent="0.25">
      <c r="A19" s="1" t="s">
        <v>5</v>
      </c>
      <c r="B19" s="1" t="s">
        <v>23</v>
      </c>
      <c r="C19" s="1" t="s">
        <v>3</v>
      </c>
    </row>
    <row r="20" spans="1:3" hidden="1" x14ac:dyDescent="0.25">
      <c r="A20" s="1" t="s">
        <v>5</v>
      </c>
      <c r="B20" s="1" t="s">
        <v>24</v>
      </c>
      <c r="C20" s="1" t="s">
        <v>3</v>
      </c>
    </row>
    <row r="21" spans="1:3" hidden="1" x14ac:dyDescent="0.25">
      <c r="A21" s="1" t="s">
        <v>5</v>
      </c>
      <c r="B21" s="1" t="s">
        <v>25</v>
      </c>
      <c r="C21" s="1" t="s">
        <v>3</v>
      </c>
    </row>
    <row r="22" spans="1:3" hidden="1" x14ac:dyDescent="0.25">
      <c r="A22" s="1" t="s">
        <v>10</v>
      </c>
      <c r="B22" s="1" t="s">
        <v>26</v>
      </c>
      <c r="C22" s="1" t="s">
        <v>3</v>
      </c>
    </row>
    <row r="23" spans="1:3" hidden="1" x14ac:dyDescent="0.25">
      <c r="A23" s="1" t="s">
        <v>10</v>
      </c>
      <c r="B23" s="1" t="s">
        <v>27</v>
      </c>
      <c r="C23" s="1" t="s">
        <v>3</v>
      </c>
    </row>
    <row r="24" spans="1:3" hidden="1" x14ac:dyDescent="0.25">
      <c r="A24" s="1" t="s">
        <v>5</v>
      </c>
      <c r="B24" s="1" t="s">
        <v>28</v>
      </c>
      <c r="C24" s="1" t="s">
        <v>3</v>
      </c>
    </row>
    <row r="25" spans="1:3" hidden="1" x14ac:dyDescent="0.25">
      <c r="A25" s="1" t="s">
        <v>5</v>
      </c>
      <c r="B25" s="1" t="s">
        <v>29</v>
      </c>
      <c r="C25" s="1" t="s">
        <v>3</v>
      </c>
    </row>
    <row r="26" spans="1:3" hidden="1" x14ac:dyDescent="0.25">
      <c r="A26" s="1"/>
      <c r="B26" s="1" t="s">
        <v>31</v>
      </c>
      <c r="C26" s="1" t="s">
        <v>30</v>
      </c>
    </row>
    <row r="27" spans="1:3" hidden="1" x14ac:dyDescent="0.25">
      <c r="A27" s="1" t="s">
        <v>32</v>
      </c>
      <c r="B27" s="1" t="s">
        <v>33</v>
      </c>
      <c r="C27" s="1" t="s">
        <v>30</v>
      </c>
    </row>
    <row r="28" spans="1:3" hidden="1" x14ac:dyDescent="0.25">
      <c r="A28" s="1" t="s">
        <v>32</v>
      </c>
      <c r="B28" s="1" t="s">
        <v>34</v>
      </c>
      <c r="C28" s="1" t="s">
        <v>30</v>
      </c>
    </row>
    <row r="29" spans="1:3" hidden="1" x14ac:dyDescent="0.25">
      <c r="A29" s="1" t="s">
        <v>35</v>
      </c>
      <c r="B29" s="1" t="s">
        <v>36</v>
      </c>
      <c r="C29" s="1" t="s">
        <v>30</v>
      </c>
    </row>
    <row r="30" spans="1:3" hidden="1" x14ac:dyDescent="0.25">
      <c r="A30" s="1" t="s">
        <v>32</v>
      </c>
      <c r="B30" s="1" t="s">
        <v>37</v>
      </c>
      <c r="C30" s="1" t="s">
        <v>30</v>
      </c>
    </row>
    <row r="31" spans="1:3" hidden="1" x14ac:dyDescent="0.25">
      <c r="A31" s="1" t="s">
        <v>38</v>
      </c>
      <c r="B31" s="1" t="s">
        <v>39</v>
      </c>
      <c r="C31" s="1" t="s">
        <v>30</v>
      </c>
    </row>
    <row r="32" spans="1:3" hidden="1" x14ac:dyDescent="0.25">
      <c r="A32" s="1" t="s">
        <v>32</v>
      </c>
      <c r="B32" s="1" t="s">
        <v>40</v>
      </c>
      <c r="C32" s="1" t="s">
        <v>30</v>
      </c>
    </row>
    <row r="33" spans="1:3" hidden="1" x14ac:dyDescent="0.25">
      <c r="A33" s="1" t="s">
        <v>38</v>
      </c>
      <c r="B33" s="1" t="s">
        <v>41</v>
      </c>
      <c r="C33" s="1" t="s">
        <v>30</v>
      </c>
    </row>
    <row r="34" spans="1:3" hidden="1" x14ac:dyDescent="0.25">
      <c r="A34" s="1" t="s">
        <v>38</v>
      </c>
      <c r="B34" s="1" t="s">
        <v>42</v>
      </c>
      <c r="C34" s="1" t="s">
        <v>30</v>
      </c>
    </row>
    <row r="35" spans="1:3" hidden="1" x14ac:dyDescent="0.25">
      <c r="A35" s="1" t="s">
        <v>32</v>
      </c>
      <c r="B35" s="1" t="s">
        <v>43</v>
      </c>
      <c r="C35" s="1" t="s">
        <v>30</v>
      </c>
    </row>
    <row r="36" spans="1:3" hidden="1" x14ac:dyDescent="0.25">
      <c r="A36" s="1" t="s">
        <v>38</v>
      </c>
      <c r="B36" s="1" t="s">
        <v>44</v>
      </c>
      <c r="C36" s="1" t="s">
        <v>30</v>
      </c>
    </row>
    <row r="37" spans="1:3" hidden="1" x14ac:dyDescent="0.25">
      <c r="A37" s="1" t="s">
        <v>38</v>
      </c>
      <c r="B37" s="1" t="s">
        <v>45</v>
      </c>
      <c r="C37" s="1" t="s">
        <v>30</v>
      </c>
    </row>
    <row r="38" spans="1:3" hidden="1" x14ac:dyDescent="0.25">
      <c r="A38" s="1" t="s">
        <v>38</v>
      </c>
      <c r="B38" s="1" t="s">
        <v>46</v>
      </c>
      <c r="C38" s="1" t="s">
        <v>30</v>
      </c>
    </row>
    <row r="39" spans="1:3" hidden="1" x14ac:dyDescent="0.25">
      <c r="A39" s="1" t="s">
        <v>38</v>
      </c>
      <c r="B39" s="1" t="s">
        <v>47</v>
      </c>
      <c r="C39" s="1" t="s">
        <v>30</v>
      </c>
    </row>
    <row r="40" spans="1:3" hidden="1" x14ac:dyDescent="0.25">
      <c r="A40" s="1" t="s">
        <v>32</v>
      </c>
      <c r="B40" s="1" t="s">
        <v>48</v>
      </c>
      <c r="C40" s="1" t="s">
        <v>30</v>
      </c>
    </row>
    <row r="41" spans="1:3" hidden="1" x14ac:dyDescent="0.25">
      <c r="A41" s="1" t="s">
        <v>35</v>
      </c>
      <c r="B41" s="1" t="s">
        <v>49</v>
      </c>
      <c r="C41" s="1" t="s">
        <v>30</v>
      </c>
    </row>
    <row r="42" spans="1:3" hidden="1" x14ac:dyDescent="0.25">
      <c r="A42" s="1" t="s">
        <v>32</v>
      </c>
      <c r="B42" s="1" t="s">
        <v>50</v>
      </c>
      <c r="C42" s="1" t="s">
        <v>30</v>
      </c>
    </row>
    <row r="43" spans="1:3" hidden="1" x14ac:dyDescent="0.25">
      <c r="A43" s="1" t="s">
        <v>38</v>
      </c>
      <c r="B43" s="1" t="s">
        <v>51</v>
      </c>
      <c r="C43" s="1" t="s">
        <v>30</v>
      </c>
    </row>
    <row r="44" spans="1:3" hidden="1" x14ac:dyDescent="0.25">
      <c r="A44" s="1" t="s">
        <v>32</v>
      </c>
      <c r="B44" s="1" t="s">
        <v>52</v>
      </c>
      <c r="C44" s="1" t="s">
        <v>30</v>
      </c>
    </row>
    <row r="45" spans="1:3" hidden="1" x14ac:dyDescent="0.25">
      <c r="A45" s="1" t="s">
        <v>35</v>
      </c>
      <c r="B45" s="1" t="s">
        <v>53</v>
      </c>
      <c r="C45" s="1" t="s">
        <v>30</v>
      </c>
    </row>
    <row r="46" spans="1:3" hidden="1" x14ac:dyDescent="0.25">
      <c r="A46" s="1" t="s">
        <v>38</v>
      </c>
      <c r="B46" s="1" t="s">
        <v>54</v>
      </c>
      <c r="C46" s="1" t="s">
        <v>30</v>
      </c>
    </row>
    <row r="47" spans="1:3" hidden="1" x14ac:dyDescent="0.25">
      <c r="A47" s="1" t="s">
        <v>32</v>
      </c>
      <c r="B47" s="1" t="s">
        <v>55</v>
      </c>
      <c r="C47" s="1" t="s">
        <v>30</v>
      </c>
    </row>
    <row r="48" spans="1:3" hidden="1" x14ac:dyDescent="0.25">
      <c r="A48" s="1" t="s">
        <v>38</v>
      </c>
      <c r="B48" s="1" t="s">
        <v>56</v>
      </c>
      <c r="C48" s="1" t="s">
        <v>30</v>
      </c>
    </row>
    <row r="49" spans="1:3" hidden="1" x14ac:dyDescent="0.25">
      <c r="A49" s="1" t="s">
        <v>38</v>
      </c>
      <c r="B49" s="1" t="s">
        <v>57</v>
      </c>
      <c r="C49" s="1" t="s">
        <v>30</v>
      </c>
    </row>
    <row r="50" spans="1:3" hidden="1" x14ac:dyDescent="0.25">
      <c r="A50" s="1" t="s">
        <v>35</v>
      </c>
      <c r="B50" s="1" t="s">
        <v>58</v>
      </c>
      <c r="C50" s="1" t="s">
        <v>30</v>
      </c>
    </row>
    <row r="51" spans="1:3" hidden="1" x14ac:dyDescent="0.25">
      <c r="A51" s="1" t="s">
        <v>38</v>
      </c>
      <c r="B51" s="1" t="s">
        <v>59</v>
      </c>
      <c r="C51" s="1" t="s">
        <v>30</v>
      </c>
    </row>
    <row r="52" spans="1:3" hidden="1" x14ac:dyDescent="0.25">
      <c r="A52" s="1" t="s">
        <v>32</v>
      </c>
      <c r="B52" s="1" t="s">
        <v>60</v>
      </c>
      <c r="C52" s="1" t="s">
        <v>30</v>
      </c>
    </row>
    <row r="53" spans="1:3" hidden="1" x14ac:dyDescent="0.25">
      <c r="A53" s="1" t="s">
        <v>38</v>
      </c>
      <c r="B53" s="1" t="s">
        <v>61</v>
      </c>
      <c r="C53" s="1" t="s">
        <v>30</v>
      </c>
    </row>
    <row r="54" spans="1:3" hidden="1" x14ac:dyDescent="0.25">
      <c r="A54" s="1" t="s">
        <v>38</v>
      </c>
      <c r="B54" s="1" t="s">
        <v>62</v>
      </c>
      <c r="C54" s="1" t="s">
        <v>30</v>
      </c>
    </row>
    <row r="55" spans="1:3" hidden="1" x14ac:dyDescent="0.25">
      <c r="A55" s="1" t="s">
        <v>38</v>
      </c>
      <c r="B55" s="1" t="s">
        <v>63</v>
      </c>
      <c r="C55" s="1" t="s">
        <v>30</v>
      </c>
    </row>
    <row r="56" spans="1:3" hidden="1" x14ac:dyDescent="0.25">
      <c r="A56" s="1" t="s">
        <v>38</v>
      </c>
      <c r="B56" s="1" t="s">
        <v>64</v>
      </c>
      <c r="C56" s="1" t="s">
        <v>30</v>
      </c>
    </row>
    <row r="57" spans="1:3" hidden="1" x14ac:dyDescent="0.25">
      <c r="A57" s="1" t="s">
        <v>38</v>
      </c>
      <c r="B57" s="1" t="s">
        <v>65</v>
      </c>
      <c r="C57" s="1" t="s">
        <v>30</v>
      </c>
    </row>
    <row r="58" spans="1:3" hidden="1" x14ac:dyDescent="0.25">
      <c r="A58" s="1" t="s">
        <v>38</v>
      </c>
      <c r="B58" s="1" t="s">
        <v>66</v>
      </c>
      <c r="C58" s="1" t="s">
        <v>30</v>
      </c>
    </row>
    <row r="59" spans="1:3" hidden="1" x14ac:dyDescent="0.25">
      <c r="A59" s="1" t="s">
        <v>38</v>
      </c>
      <c r="B59" s="1" t="s">
        <v>67</v>
      </c>
      <c r="C59" s="1" t="s">
        <v>30</v>
      </c>
    </row>
    <row r="60" spans="1:3" hidden="1" x14ac:dyDescent="0.25">
      <c r="A60" s="1"/>
      <c r="B60" s="1" t="s">
        <v>69</v>
      </c>
      <c r="C60" s="1" t="s">
        <v>68</v>
      </c>
    </row>
    <row r="61" spans="1:3" hidden="1" x14ac:dyDescent="0.25">
      <c r="A61" s="1" t="s">
        <v>70</v>
      </c>
      <c r="B61" s="1" t="s">
        <v>71</v>
      </c>
      <c r="C61" s="1" t="s">
        <v>68</v>
      </c>
    </row>
    <row r="62" spans="1:3" hidden="1" x14ac:dyDescent="0.25">
      <c r="A62" s="1" t="s">
        <v>70</v>
      </c>
      <c r="B62" s="1" t="s">
        <v>72</v>
      </c>
      <c r="C62" s="1" t="s">
        <v>68</v>
      </c>
    </row>
    <row r="63" spans="1:3" hidden="1" x14ac:dyDescent="0.25">
      <c r="A63" s="1" t="s">
        <v>73</v>
      </c>
      <c r="B63" s="1" t="s">
        <v>74</v>
      </c>
      <c r="C63" s="1" t="s">
        <v>68</v>
      </c>
    </row>
    <row r="64" spans="1:3" hidden="1" x14ac:dyDescent="0.25">
      <c r="A64" s="1" t="s">
        <v>70</v>
      </c>
      <c r="B64" s="1" t="s">
        <v>75</v>
      </c>
      <c r="C64" s="1" t="s">
        <v>68</v>
      </c>
    </row>
    <row r="65" spans="1:3" hidden="1" x14ac:dyDescent="0.25">
      <c r="A65" s="1" t="s">
        <v>70</v>
      </c>
      <c r="B65" s="1" t="s">
        <v>76</v>
      </c>
      <c r="C65" s="1" t="s">
        <v>68</v>
      </c>
    </row>
    <row r="66" spans="1:3" hidden="1" x14ac:dyDescent="0.25">
      <c r="A66" s="1" t="s">
        <v>73</v>
      </c>
      <c r="B66" s="1" t="s">
        <v>77</v>
      </c>
      <c r="C66" s="1" t="s">
        <v>68</v>
      </c>
    </row>
    <row r="67" spans="1:3" hidden="1" x14ac:dyDescent="0.25">
      <c r="A67" s="1" t="s">
        <v>73</v>
      </c>
      <c r="B67" s="1" t="s">
        <v>78</v>
      </c>
      <c r="C67" s="1" t="s">
        <v>68</v>
      </c>
    </row>
    <row r="68" spans="1:3" hidden="1" x14ac:dyDescent="0.25">
      <c r="A68" s="1" t="s">
        <v>73</v>
      </c>
      <c r="B68" s="1" t="s">
        <v>79</v>
      </c>
      <c r="C68" s="1" t="s">
        <v>68</v>
      </c>
    </row>
    <row r="69" spans="1:3" hidden="1" x14ac:dyDescent="0.25">
      <c r="A69" s="1" t="s">
        <v>73</v>
      </c>
      <c r="B69" s="1" t="s">
        <v>80</v>
      </c>
      <c r="C69" s="1" t="s">
        <v>68</v>
      </c>
    </row>
    <row r="70" spans="1:3" hidden="1" x14ac:dyDescent="0.25">
      <c r="A70" s="1" t="s">
        <v>70</v>
      </c>
      <c r="B70" s="1" t="s">
        <v>81</v>
      </c>
      <c r="C70" s="1" t="s">
        <v>68</v>
      </c>
    </row>
    <row r="71" spans="1:3" hidden="1" x14ac:dyDescent="0.25">
      <c r="A71" s="1" t="s">
        <v>73</v>
      </c>
      <c r="B71" s="1" t="s">
        <v>82</v>
      </c>
      <c r="C71" s="1" t="s">
        <v>68</v>
      </c>
    </row>
    <row r="72" spans="1:3" hidden="1" x14ac:dyDescent="0.25">
      <c r="A72" s="1" t="s">
        <v>73</v>
      </c>
      <c r="B72" s="1" t="s">
        <v>83</v>
      </c>
      <c r="C72" s="1" t="s">
        <v>68</v>
      </c>
    </row>
    <row r="73" spans="1:3" hidden="1" x14ac:dyDescent="0.25">
      <c r="A73" s="1" t="s">
        <v>70</v>
      </c>
      <c r="B73" s="1" t="s">
        <v>84</v>
      </c>
      <c r="C73" s="1" t="s">
        <v>68</v>
      </c>
    </row>
    <row r="74" spans="1:3" hidden="1" x14ac:dyDescent="0.25">
      <c r="A74" s="1" t="s">
        <v>73</v>
      </c>
      <c r="B74" s="1" t="s">
        <v>85</v>
      </c>
      <c r="C74" s="1" t="s">
        <v>68</v>
      </c>
    </row>
    <row r="75" spans="1:3" hidden="1" x14ac:dyDescent="0.25">
      <c r="A75" s="1" t="s">
        <v>73</v>
      </c>
      <c r="B75" s="1" t="s">
        <v>86</v>
      </c>
      <c r="C75" s="1" t="s">
        <v>68</v>
      </c>
    </row>
    <row r="76" spans="1:3" hidden="1" x14ac:dyDescent="0.25">
      <c r="A76" s="1" t="s">
        <v>70</v>
      </c>
      <c r="B76" s="1" t="s">
        <v>87</v>
      </c>
      <c r="C76" s="1" t="s">
        <v>68</v>
      </c>
    </row>
    <row r="77" spans="1:3" hidden="1" x14ac:dyDescent="0.25">
      <c r="A77" s="1" t="s">
        <v>70</v>
      </c>
      <c r="B77" s="1" t="s">
        <v>88</v>
      </c>
      <c r="C77" s="1" t="s">
        <v>68</v>
      </c>
    </row>
    <row r="78" spans="1:3" hidden="1" x14ac:dyDescent="0.25">
      <c r="A78" s="1" t="s">
        <v>73</v>
      </c>
      <c r="B78" s="1" t="s">
        <v>89</v>
      </c>
      <c r="C78" s="1" t="s">
        <v>68</v>
      </c>
    </row>
    <row r="79" spans="1:3" hidden="1" x14ac:dyDescent="0.25">
      <c r="A79" s="1" t="s">
        <v>73</v>
      </c>
      <c r="B79" s="1" t="s">
        <v>90</v>
      </c>
      <c r="C79" s="1" t="s">
        <v>68</v>
      </c>
    </row>
    <row r="80" spans="1:3" hidden="1" x14ac:dyDescent="0.25">
      <c r="A80" s="1"/>
      <c r="B80" s="1" t="s">
        <v>92</v>
      </c>
      <c r="C80" s="1" t="s">
        <v>91</v>
      </c>
    </row>
    <row r="81" spans="1:3" hidden="1" x14ac:dyDescent="0.25">
      <c r="A81" s="1" t="s">
        <v>93</v>
      </c>
      <c r="B81" s="1" t="s">
        <v>94</v>
      </c>
      <c r="C81" s="1" t="s">
        <v>91</v>
      </c>
    </row>
    <row r="82" spans="1:3" hidden="1" x14ac:dyDescent="0.25">
      <c r="A82" s="1" t="s">
        <v>95</v>
      </c>
      <c r="B82" s="1" t="s">
        <v>96</v>
      </c>
      <c r="C82" s="1" t="s">
        <v>91</v>
      </c>
    </row>
    <row r="83" spans="1:3" hidden="1" x14ac:dyDescent="0.25">
      <c r="A83" s="1" t="s">
        <v>95</v>
      </c>
      <c r="B83" s="1" t="s">
        <v>97</v>
      </c>
      <c r="C83" s="1" t="s">
        <v>91</v>
      </c>
    </row>
    <row r="84" spans="1:3" hidden="1" x14ac:dyDescent="0.25">
      <c r="A84" s="1" t="s">
        <v>95</v>
      </c>
      <c r="B84" s="1" t="s">
        <v>98</v>
      </c>
      <c r="C84" s="1" t="s">
        <v>91</v>
      </c>
    </row>
    <row r="85" spans="1:3" hidden="1" x14ac:dyDescent="0.25">
      <c r="A85" s="1" t="s">
        <v>95</v>
      </c>
      <c r="B85" s="1" t="s">
        <v>99</v>
      </c>
      <c r="C85" s="1" t="s">
        <v>91</v>
      </c>
    </row>
    <row r="86" spans="1:3" hidden="1" x14ac:dyDescent="0.25">
      <c r="A86" s="1" t="s">
        <v>95</v>
      </c>
      <c r="B86" s="1" t="s">
        <v>100</v>
      </c>
      <c r="C86" s="1" t="s">
        <v>91</v>
      </c>
    </row>
    <row r="87" spans="1:3" hidden="1" x14ac:dyDescent="0.25">
      <c r="A87" s="1" t="s">
        <v>93</v>
      </c>
      <c r="B87" s="1" t="s">
        <v>101</v>
      </c>
      <c r="C87" s="1" t="s">
        <v>91</v>
      </c>
    </row>
    <row r="88" spans="1:3" hidden="1" x14ac:dyDescent="0.25">
      <c r="A88" s="1" t="s">
        <v>93</v>
      </c>
      <c r="B88" s="1" t="s">
        <v>102</v>
      </c>
      <c r="C88" s="1" t="s">
        <v>91</v>
      </c>
    </row>
    <row r="89" spans="1:3" hidden="1" x14ac:dyDescent="0.25">
      <c r="A89" s="1" t="s">
        <v>93</v>
      </c>
      <c r="B89" s="1" t="s">
        <v>103</v>
      </c>
      <c r="C89" s="1" t="s">
        <v>91</v>
      </c>
    </row>
    <row r="90" spans="1:3" hidden="1" x14ac:dyDescent="0.25">
      <c r="A90" s="1" t="s">
        <v>93</v>
      </c>
      <c r="B90" s="1" t="s">
        <v>104</v>
      </c>
      <c r="C90" s="1" t="s">
        <v>91</v>
      </c>
    </row>
    <row r="91" spans="1:3" hidden="1" x14ac:dyDescent="0.25">
      <c r="A91" s="1" t="s">
        <v>93</v>
      </c>
      <c r="B91" s="1" t="s">
        <v>105</v>
      </c>
      <c r="C91" s="1" t="s">
        <v>91</v>
      </c>
    </row>
    <row r="92" spans="1:3" hidden="1" x14ac:dyDescent="0.25">
      <c r="A92" s="1" t="s">
        <v>93</v>
      </c>
      <c r="B92" s="1" t="s">
        <v>106</v>
      </c>
      <c r="C92" s="1" t="s">
        <v>91</v>
      </c>
    </row>
    <row r="93" spans="1:3" hidden="1" x14ac:dyDescent="0.25">
      <c r="A93" s="1"/>
      <c r="B93" s="1" t="s">
        <v>108</v>
      </c>
      <c r="C93" s="1" t="s">
        <v>107</v>
      </c>
    </row>
    <row r="94" spans="1:3" hidden="1" x14ac:dyDescent="0.25">
      <c r="A94" s="1" t="s">
        <v>109</v>
      </c>
      <c r="B94" s="1" t="s">
        <v>110</v>
      </c>
      <c r="C94" s="1" t="s">
        <v>107</v>
      </c>
    </row>
    <row r="95" spans="1:3" hidden="1" x14ac:dyDescent="0.25">
      <c r="A95" s="1" t="s">
        <v>109</v>
      </c>
      <c r="B95" s="1" t="s">
        <v>111</v>
      </c>
      <c r="C95" s="1" t="s">
        <v>107</v>
      </c>
    </row>
    <row r="96" spans="1:3" hidden="1" x14ac:dyDescent="0.25">
      <c r="A96" s="1" t="s">
        <v>109</v>
      </c>
      <c r="B96" s="1" t="s">
        <v>112</v>
      </c>
      <c r="C96" s="1" t="s">
        <v>107</v>
      </c>
    </row>
    <row r="97" spans="1:3" hidden="1" x14ac:dyDescent="0.25">
      <c r="A97" s="1" t="s">
        <v>109</v>
      </c>
      <c r="B97" s="1" t="s">
        <v>113</v>
      </c>
      <c r="C97" s="1" t="s">
        <v>107</v>
      </c>
    </row>
    <row r="98" spans="1:3" hidden="1" x14ac:dyDescent="0.25">
      <c r="A98" s="1" t="s">
        <v>109</v>
      </c>
      <c r="B98" s="1" t="s">
        <v>114</v>
      </c>
      <c r="C98" s="1" t="s">
        <v>107</v>
      </c>
    </row>
    <row r="99" spans="1:3" hidden="1" x14ac:dyDescent="0.25">
      <c r="A99" s="1" t="s">
        <v>109</v>
      </c>
      <c r="B99" s="1" t="s">
        <v>115</v>
      </c>
      <c r="C99" s="1" t="s">
        <v>107</v>
      </c>
    </row>
    <row r="100" spans="1:3" hidden="1" x14ac:dyDescent="0.25">
      <c r="A100" s="1" t="s">
        <v>109</v>
      </c>
      <c r="B100" s="1" t="s">
        <v>116</v>
      </c>
      <c r="C100" s="1" t="s">
        <v>107</v>
      </c>
    </row>
    <row r="101" spans="1:3" hidden="1" x14ac:dyDescent="0.25">
      <c r="A101" s="1" t="s">
        <v>109</v>
      </c>
      <c r="B101" s="1" t="s">
        <v>117</v>
      </c>
      <c r="C101" s="1" t="s">
        <v>107</v>
      </c>
    </row>
    <row r="102" spans="1:3" hidden="1" x14ac:dyDescent="0.25">
      <c r="A102" s="1" t="s">
        <v>109</v>
      </c>
      <c r="B102" s="1" t="s">
        <v>118</v>
      </c>
      <c r="C102" s="1" t="s">
        <v>107</v>
      </c>
    </row>
    <row r="103" spans="1:3" hidden="1" x14ac:dyDescent="0.25">
      <c r="A103" s="1" t="s">
        <v>109</v>
      </c>
      <c r="B103" s="1" t="s">
        <v>119</v>
      </c>
      <c r="C103" s="1" t="s">
        <v>107</v>
      </c>
    </row>
    <row r="104" spans="1:3" hidden="1" x14ac:dyDescent="0.25">
      <c r="A104" s="1" t="s">
        <v>109</v>
      </c>
      <c r="B104" s="1" t="s">
        <v>120</v>
      </c>
      <c r="C104" s="1" t="s">
        <v>107</v>
      </c>
    </row>
    <row r="105" spans="1:3" hidden="1" x14ac:dyDescent="0.25">
      <c r="A105" s="1"/>
      <c r="B105" s="1" t="s">
        <v>122</v>
      </c>
      <c r="C105" s="1" t="s">
        <v>121</v>
      </c>
    </row>
    <row r="106" spans="1:3" hidden="1" x14ac:dyDescent="0.25">
      <c r="A106" s="1" t="s">
        <v>123</v>
      </c>
      <c r="B106" s="1" t="s">
        <v>124</v>
      </c>
      <c r="C106" s="1" t="s">
        <v>121</v>
      </c>
    </row>
    <row r="107" spans="1:3" hidden="1" x14ac:dyDescent="0.25">
      <c r="A107" s="1" t="s">
        <v>125</v>
      </c>
      <c r="B107" s="1" t="s">
        <v>126</v>
      </c>
      <c r="C107" s="1" t="s">
        <v>121</v>
      </c>
    </row>
    <row r="108" spans="1:3" hidden="1" x14ac:dyDescent="0.25">
      <c r="A108" s="1" t="s">
        <v>125</v>
      </c>
      <c r="B108" s="1" t="s">
        <v>127</v>
      </c>
      <c r="C108" s="1" t="s">
        <v>121</v>
      </c>
    </row>
    <row r="109" spans="1:3" hidden="1" x14ac:dyDescent="0.25">
      <c r="A109" s="1" t="s">
        <v>123</v>
      </c>
      <c r="B109" s="1" t="s">
        <v>128</v>
      </c>
      <c r="C109" s="1" t="s">
        <v>121</v>
      </c>
    </row>
    <row r="110" spans="1:3" hidden="1" x14ac:dyDescent="0.25">
      <c r="A110" s="1" t="s">
        <v>123</v>
      </c>
      <c r="B110" s="1" t="s">
        <v>129</v>
      </c>
      <c r="C110" s="1" t="s">
        <v>121</v>
      </c>
    </row>
    <row r="111" spans="1:3" hidden="1" x14ac:dyDescent="0.25">
      <c r="A111" s="1" t="s">
        <v>123</v>
      </c>
      <c r="B111" s="1" t="s">
        <v>130</v>
      </c>
      <c r="C111" s="1" t="s">
        <v>121</v>
      </c>
    </row>
    <row r="112" spans="1:3" hidden="1" x14ac:dyDescent="0.25">
      <c r="A112" s="1" t="s">
        <v>125</v>
      </c>
      <c r="B112" s="1" t="s">
        <v>131</v>
      </c>
      <c r="C112" s="1" t="s">
        <v>121</v>
      </c>
    </row>
    <row r="113" spans="1:3" hidden="1" x14ac:dyDescent="0.25">
      <c r="A113" s="1" t="s">
        <v>123</v>
      </c>
      <c r="B113" s="1" t="s">
        <v>132</v>
      </c>
      <c r="C113" s="1" t="s">
        <v>121</v>
      </c>
    </row>
    <row r="114" spans="1:3" hidden="1" x14ac:dyDescent="0.25">
      <c r="A114" s="1" t="s">
        <v>123</v>
      </c>
      <c r="B114" s="1" t="s">
        <v>133</v>
      </c>
      <c r="C114" s="1" t="s">
        <v>121</v>
      </c>
    </row>
    <row r="115" spans="1:3" hidden="1" x14ac:dyDescent="0.25">
      <c r="A115" s="1" t="s">
        <v>125</v>
      </c>
      <c r="B115" s="1" t="s">
        <v>134</v>
      </c>
      <c r="C115" s="1" t="s">
        <v>121</v>
      </c>
    </row>
    <row r="116" spans="1:3" hidden="1" x14ac:dyDescent="0.25">
      <c r="A116" s="1" t="s">
        <v>125</v>
      </c>
      <c r="B116" s="1" t="s">
        <v>135</v>
      </c>
      <c r="C116" s="1" t="s">
        <v>121</v>
      </c>
    </row>
    <row r="117" spans="1:3" hidden="1" x14ac:dyDescent="0.25">
      <c r="A117" s="1" t="s">
        <v>123</v>
      </c>
      <c r="B117" s="1" t="s">
        <v>136</v>
      </c>
      <c r="C117" s="1" t="s">
        <v>121</v>
      </c>
    </row>
    <row r="118" spans="1:3" hidden="1" x14ac:dyDescent="0.25">
      <c r="A118" s="1" t="s">
        <v>123</v>
      </c>
      <c r="B118" s="1" t="s">
        <v>137</v>
      </c>
      <c r="C118" s="1" t="s">
        <v>121</v>
      </c>
    </row>
    <row r="119" spans="1:3" hidden="1" x14ac:dyDescent="0.25">
      <c r="A119" s="1" t="s">
        <v>123</v>
      </c>
      <c r="B119" s="1" t="s">
        <v>138</v>
      </c>
      <c r="C119" s="1" t="s">
        <v>121</v>
      </c>
    </row>
    <row r="120" spans="1:3" hidden="1" x14ac:dyDescent="0.25">
      <c r="A120" s="1" t="s">
        <v>123</v>
      </c>
      <c r="B120" s="1" t="s">
        <v>139</v>
      </c>
      <c r="C120" s="1" t="s">
        <v>121</v>
      </c>
    </row>
    <row r="121" spans="1:3" hidden="1" x14ac:dyDescent="0.25">
      <c r="A121" s="1" t="s">
        <v>123</v>
      </c>
      <c r="B121" s="1" t="s">
        <v>140</v>
      </c>
      <c r="C121" s="1" t="s">
        <v>121</v>
      </c>
    </row>
    <row r="122" spans="1:3" hidden="1" x14ac:dyDescent="0.25">
      <c r="A122" s="1" t="s">
        <v>125</v>
      </c>
      <c r="B122" s="1" t="s">
        <v>141</v>
      </c>
      <c r="C122" s="1" t="s">
        <v>121</v>
      </c>
    </row>
    <row r="123" spans="1:3" hidden="1" x14ac:dyDescent="0.25">
      <c r="A123" s="1"/>
      <c r="B123" s="1" t="s">
        <v>143</v>
      </c>
      <c r="C123" s="1" t="s">
        <v>142</v>
      </c>
    </row>
    <row r="124" spans="1:3" hidden="1" x14ac:dyDescent="0.25">
      <c r="A124" s="1" t="s">
        <v>144</v>
      </c>
      <c r="B124" s="1" t="s">
        <v>145</v>
      </c>
      <c r="C124" s="1" t="s">
        <v>142</v>
      </c>
    </row>
    <row r="125" spans="1:3" hidden="1" x14ac:dyDescent="0.25">
      <c r="A125" s="1" t="s">
        <v>144</v>
      </c>
      <c r="B125" s="1" t="s">
        <v>146</v>
      </c>
      <c r="C125" s="1" t="s">
        <v>142</v>
      </c>
    </row>
    <row r="126" spans="1:3" hidden="1" x14ac:dyDescent="0.25">
      <c r="A126" s="1" t="s">
        <v>144</v>
      </c>
      <c r="B126" s="1" t="s">
        <v>147</v>
      </c>
      <c r="C126" s="1" t="s">
        <v>142</v>
      </c>
    </row>
    <row r="127" spans="1:3" hidden="1" x14ac:dyDescent="0.25">
      <c r="A127" s="1" t="s">
        <v>144</v>
      </c>
      <c r="B127" s="1" t="s">
        <v>148</v>
      </c>
      <c r="C127" s="1" t="s">
        <v>142</v>
      </c>
    </row>
    <row r="128" spans="1:3" hidden="1" x14ac:dyDescent="0.25">
      <c r="A128" s="1" t="s">
        <v>144</v>
      </c>
      <c r="B128" s="1" t="s">
        <v>149</v>
      </c>
      <c r="C128" s="1" t="s">
        <v>142</v>
      </c>
    </row>
    <row r="129" spans="1:3" hidden="1" x14ac:dyDescent="0.25">
      <c r="A129" s="1" t="s">
        <v>144</v>
      </c>
      <c r="B129" s="1" t="s">
        <v>150</v>
      </c>
      <c r="C129" s="1" t="s">
        <v>142</v>
      </c>
    </row>
    <row r="130" spans="1:3" hidden="1" x14ac:dyDescent="0.25">
      <c r="A130" s="1" t="s">
        <v>144</v>
      </c>
      <c r="B130" s="1" t="s">
        <v>151</v>
      </c>
      <c r="C130" s="1" t="s">
        <v>142</v>
      </c>
    </row>
    <row r="131" spans="1:3" hidden="1" x14ac:dyDescent="0.25">
      <c r="A131" s="1" t="s">
        <v>144</v>
      </c>
      <c r="B131" s="1" t="s">
        <v>152</v>
      </c>
      <c r="C131" s="1" t="s">
        <v>142</v>
      </c>
    </row>
    <row r="132" spans="1:3" hidden="1" x14ac:dyDescent="0.25">
      <c r="A132" s="1" t="s">
        <v>144</v>
      </c>
      <c r="B132" s="1" t="s">
        <v>153</v>
      </c>
      <c r="C132" s="1" t="s">
        <v>142</v>
      </c>
    </row>
    <row r="133" spans="1:3" hidden="1" x14ac:dyDescent="0.25">
      <c r="A133" s="1" t="s">
        <v>144</v>
      </c>
      <c r="B133" s="1" t="s">
        <v>154</v>
      </c>
      <c r="C133" s="1" t="s">
        <v>142</v>
      </c>
    </row>
    <row r="134" spans="1:3" hidden="1" x14ac:dyDescent="0.25">
      <c r="A134" s="1"/>
      <c r="B134" s="1" t="s">
        <v>156</v>
      </c>
      <c r="C134" s="1" t="s">
        <v>155</v>
      </c>
    </row>
    <row r="135" spans="1:3" hidden="1" x14ac:dyDescent="0.25">
      <c r="A135" s="1" t="s">
        <v>157</v>
      </c>
      <c r="B135" s="1" t="s">
        <v>158</v>
      </c>
      <c r="C135" s="1" t="s">
        <v>155</v>
      </c>
    </row>
    <row r="136" spans="1:3" hidden="1" x14ac:dyDescent="0.25">
      <c r="A136" s="1" t="s">
        <v>157</v>
      </c>
      <c r="B136" s="1" t="s">
        <v>159</v>
      </c>
      <c r="C136" s="1" t="s">
        <v>155</v>
      </c>
    </row>
    <row r="137" spans="1:3" hidden="1" x14ac:dyDescent="0.25">
      <c r="A137" s="1" t="s">
        <v>160</v>
      </c>
      <c r="B137" s="1" t="s">
        <v>161</v>
      </c>
      <c r="C137" s="1" t="s">
        <v>155</v>
      </c>
    </row>
    <row r="138" spans="1:3" hidden="1" x14ac:dyDescent="0.25">
      <c r="A138" s="1" t="s">
        <v>160</v>
      </c>
      <c r="B138" s="1" t="s">
        <v>162</v>
      </c>
      <c r="C138" s="1" t="s">
        <v>155</v>
      </c>
    </row>
    <row r="139" spans="1:3" hidden="1" x14ac:dyDescent="0.25">
      <c r="A139" s="1" t="s">
        <v>160</v>
      </c>
      <c r="B139" s="1" t="s">
        <v>163</v>
      </c>
      <c r="C139" s="1" t="s">
        <v>155</v>
      </c>
    </row>
    <row r="140" spans="1:3" hidden="1" x14ac:dyDescent="0.25">
      <c r="A140" s="1" t="s">
        <v>157</v>
      </c>
      <c r="B140" s="1" t="s">
        <v>164</v>
      </c>
      <c r="C140" s="1" t="s">
        <v>155</v>
      </c>
    </row>
    <row r="141" spans="1:3" hidden="1" x14ac:dyDescent="0.25">
      <c r="A141" s="1" t="s">
        <v>160</v>
      </c>
      <c r="B141" s="1" t="s">
        <v>165</v>
      </c>
      <c r="C141" s="1" t="s">
        <v>155</v>
      </c>
    </row>
    <row r="142" spans="1:3" hidden="1" x14ac:dyDescent="0.25">
      <c r="A142" s="1" t="s">
        <v>160</v>
      </c>
      <c r="B142" s="1" t="s">
        <v>166</v>
      </c>
      <c r="C142" s="1" t="s">
        <v>155</v>
      </c>
    </row>
    <row r="143" spans="1:3" hidden="1" x14ac:dyDescent="0.25">
      <c r="A143" s="1" t="s">
        <v>157</v>
      </c>
      <c r="B143" s="1" t="s">
        <v>167</v>
      </c>
      <c r="C143" s="1" t="s">
        <v>155</v>
      </c>
    </row>
    <row r="144" spans="1:3" hidden="1" x14ac:dyDescent="0.25">
      <c r="A144" s="1" t="s">
        <v>157</v>
      </c>
      <c r="B144" s="1" t="s">
        <v>168</v>
      </c>
      <c r="C144" s="1" t="s">
        <v>155</v>
      </c>
    </row>
    <row r="145" spans="1:3" hidden="1" x14ac:dyDescent="0.25">
      <c r="A145" s="1" t="s">
        <v>157</v>
      </c>
      <c r="B145" s="1" t="s">
        <v>169</v>
      </c>
      <c r="C145" s="1" t="s">
        <v>155</v>
      </c>
    </row>
    <row r="146" spans="1:3" hidden="1" x14ac:dyDescent="0.25">
      <c r="A146" s="1" t="s">
        <v>157</v>
      </c>
      <c r="B146" s="1" t="s">
        <v>170</v>
      </c>
      <c r="C146" s="1" t="s">
        <v>155</v>
      </c>
    </row>
    <row r="147" spans="1:3" hidden="1" x14ac:dyDescent="0.25">
      <c r="A147" s="1" t="s">
        <v>160</v>
      </c>
      <c r="B147" s="1" t="s">
        <v>171</v>
      </c>
      <c r="C147" s="1" t="s">
        <v>155</v>
      </c>
    </row>
    <row r="148" spans="1:3" hidden="1" x14ac:dyDescent="0.25">
      <c r="A148" s="1" t="s">
        <v>160</v>
      </c>
      <c r="B148" s="1" t="s">
        <v>172</v>
      </c>
      <c r="C148" s="1" t="s">
        <v>155</v>
      </c>
    </row>
    <row r="149" spans="1:3" hidden="1" x14ac:dyDescent="0.25">
      <c r="A149" s="1" t="s">
        <v>157</v>
      </c>
      <c r="B149" s="1" t="s">
        <v>173</v>
      </c>
      <c r="C149" s="1" t="s">
        <v>155</v>
      </c>
    </row>
    <row r="150" spans="1:3" hidden="1" x14ac:dyDescent="0.25">
      <c r="A150" s="1" t="s">
        <v>174</v>
      </c>
      <c r="B150" s="1" t="s">
        <v>176</v>
      </c>
      <c r="C150" s="1" t="s">
        <v>175</v>
      </c>
    </row>
    <row r="151" spans="1:3" hidden="1" x14ac:dyDescent="0.25">
      <c r="A151" s="1"/>
      <c r="B151" s="1" t="s">
        <v>178</v>
      </c>
      <c r="C151" s="1" t="s">
        <v>177</v>
      </c>
    </row>
    <row r="152" spans="1:3" hidden="1" x14ac:dyDescent="0.25">
      <c r="A152" s="1" t="s">
        <v>179</v>
      </c>
      <c r="B152" s="1" t="s">
        <v>180</v>
      </c>
      <c r="C152" s="1" t="s">
        <v>177</v>
      </c>
    </row>
    <row r="153" spans="1:3" hidden="1" x14ac:dyDescent="0.25">
      <c r="A153" s="1" t="s">
        <v>181</v>
      </c>
      <c r="B153" s="1" t="s">
        <v>182</v>
      </c>
      <c r="C153" s="1" t="s">
        <v>177</v>
      </c>
    </row>
    <row r="154" spans="1:3" hidden="1" x14ac:dyDescent="0.25">
      <c r="A154" s="1" t="s">
        <v>183</v>
      </c>
      <c r="B154" s="1" t="s">
        <v>184</v>
      </c>
      <c r="C154" s="1" t="s">
        <v>177</v>
      </c>
    </row>
    <row r="155" spans="1:3" hidden="1" x14ac:dyDescent="0.25">
      <c r="A155" s="1" t="s">
        <v>185</v>
      </c>
      <c r="B155" s="1" t="s">
        <v>186</v>
      </c>
      <c r="C155" s="1" t="s">
        <v>177</v>
      </c>
    </row>
    <row r="156" spans="1:3" hidden="1" x14ac:dyDescent="0.25">
      <c r="A156" s="1" t="s">
        <v>187</v>
      </c>
      <c r="B156" s="1" t="s">
        <v>188</v>
      </c>
      <c r="C156" s="1" t="s">
        <v>177</v>
      </c>
    </row>
    <row r="157" spans="1:3" hidden="1" x14ac:dyDescent="0.25">
      <c r="A157" s="1" t="s">
        <v>189</v>
      </c>
      <c r="B157" s="1" t="s">
        <v>190</v>
      </c>
      <c r="C157" s="1" t="s">
        <v>177</v>
      </c>
    </row>
    <row r="158" spans="1:3" hidden="1" x14ac:dyDescent="0.25">
      <c r="A158" s="1" t="s">
        <v>191</v>
      </c>
      <c r="B158" s="1" t="s">
        <v>192</v>
      </c>
      <c r="C158" s="1" t="s">
        <v>177</v>
      </c>
    </row>
    <row r="159" spans="1:3" hidden="1" x14ac:dyDescent="0.25">
      <c r="A159" s="1" t="s">
        <v>189</v>
      </c>
      <c r="B159" s="1" t="s">
        <v>193</v>
      </c>
      <c r="C159" s="1" t="s">
        <v>177</v>
      </c>
    </row>
    <row r="160" spans="1:3" hidden="1" x14ac:dyDescent="0.25">
      <c r="A160" s="1" t="s">
        <v>181</v>
      </c>
      <c r="B160" s="1" t="s">
        <v>194</v>
      </c>
      <c r="C160" s="1" t="s">
        <v>177</v>
      </c>
    </row>
    <row r="161" spans="1:3" hidden="1" x14ac:dyDescent="0.25">
      <c r="A161" s="1" t="s">
        <v>185</v>
      </c>
      <c r="B161" s="1" t="s">
        <v>195</v>
      </c>
      <c r="C161" s="1" t="s">
        <v>177</v>
      </c>
    </row>
    <row r="162" spans="1:3" hidden="1" x14ac:dyDescent="0.25">
      <c r="A162" s="1" t="s">
        <v>196</v>
      </c>
      <c r="B162" s="1" t="s">
        <v>197</v>
      </c>
      <c r="C162" s="1" t="s">
        <v>177</v>
      </c>
    </row>
    <row r="163" spans="1:3" hidden="1" x14ac:dyDescent="0.25">
      <c r="A163" s="1" t="s">
        <v>181</v>
      </c>
      <c r="B163" s="1" t="s">
        <v>198</v>
      </c>
      <c r="C163" s="1" t="s">
        <v>177</v>
      </c>
    </row>
    <row r="164" spans="1:3" hidden="1" x14ac:dyDescent="0.25">
      <c r="A164" s="1" t="s">
        <v>196</v>
      </c>
      <c r="B164" s="1" t="s">
        <v>199</v>
      </c>
      <c r="C164" s="1" t="s">
        <v>177</v>
      </c>
    </row>
    <row r="165" spans="1:3" hidden="1" x14ac:dyDescent="0.25">
      <c r="A165" s="1" t="s">
        <v>200</v>
      </c>
      <c r="B165" s="1" t="s">
        <v>201</v>
      </c>
      <c r="C165" s="1" t="s">
        <v>177</v>
      </c>
    </row>
    <row r="166" spans="1:3" hidden="1" x14ac:dyDescent="0.25">
      <c r="A166" s="1" t="s">
        <v>196</v>
      </c>
      <c r="B166" s="1" t="s">
        <v>202</v>
      </c>
      <c r="C166" s="1" t="s">
        <v>177</v>
      </c>
    </row>
    <row r="167" spans="1:3" hidden="1" x14ac:dyDescent="0.25">
      <c r="A167" s="1" t="s">
        <v>191</v>
      </c>
      <c r="B167" s="1" t="s">
        <v>203</v>
      </c>
      <c r="C167" s="1" t="s">
        <v>177</v>
      </c>
    </row>
    <row r="168" spans="1:3" hidden="1" x14ac:dyDescent="0.25">
      <c r="A168" s="1" t="s">
        <v>204</v>
      </c>
      <c r="B168" s="1" t="s">
        <v>205</v>
      </c>
      <c r="C168" s="1" t="s">
        <v>177</v>
      </c>
    </row>
    <row r="169" spans="1:3" hidden="1" x14ac:dyDescent="0.25">
      <c r="A169" s="1" t="s">
        <v>206</v>
      </c>
      <c r="B169" s="1" t="s">
        <v>207</v>
      </c>
      <c r="C169" s="1" t="s">
        <v>177</v>
      </c>
    </row>
    <row r="170" spans="1:3" hidden="1" x14ac:dyDescent="0.25">
      <c r="A170" s="1" t="s">
        <v>187</v>
      </c>
      <c r="B170" s="1" t="s">
        <v>208</v>
      </c>
      <c r="C170" s="1" t="s">
        <v>177</v>
      </c>
    </row>
    <row r="171" spans="1:3" hidden="1" x14ac:dyDescent="0.25">
      <c r="A171" s="1" t="s">
        <v>189</v>
      </c>
      <c r="B171" s="1" t="s">
        <v>209</v>
      </c>
      <c r="C171" s="1" t="s">
        <v>177</v>
      </c>
    </row>
    <row r="172" spans="1:3" hidden="1" x14ac:dyDescent="0.25">
      <c r="A172" s="1" t="s">
        <v>206</v>
      </c>
      <c r="B172" s="1" t="s">
        <v>210</v>
      </c>
      <c r="C172" s="1" t="s">
        <v>177</v>
      </c>
    </row>
    <row r="173" spans="1:3" hidden="1" x14ac:dyDescent="0.25">
      <c r="A173" s="1" t="s">
        <v>200</v>
      </c>
      <c r="B173" s="1" t="s">
        <v>211</v>
      </c>
      <c r="C173" s="1" t="s">
        <v>177</v>
      </c>
    </row>
    <row r="174" spans="1:3" hidden="1" x14ac:dyDescent="0.25">
      <c r="A174" s="1" t="s">
        <v>191</v>
      </c>
      <c r="B174" s="1" t="s">
        <v>212</v>
      </c>
      <c r="C174" s="1" t="s">
        <v>177</v>
      </c>
    </row>
    <row r="175" spans="1:3" hidden="1" x14ac:dyDescent="0.25">
      <c r="A175" s="1" t="s">
        <v>204</v>
      </c>
      <c r="B175" s="1" t="s">
        <v>213</v>
      </c>
      <c r="C175" s="1" t="s">
        <v>177</v>
      </c>
    </row>
    <row r="176" spans="1:3" hidden="1" x14ac:dyDescent="0.25">
      <c r="A176" s="1" t="s">
        <v>185</v>
      </c>
      <c r="B176" s="1" t="s">
        <v>214</v>
      </c>
      <c r="C176" s="1" t="s">
        <v>177</v>
      </c>
    </row>
    <row r="177" spans="1:3" hidden="1" x14ac:dyDescent="0.25">
      <c r="A177" s="1" t="s">
        <v>179</v>
      </c>
      <c r="B177" s="1" t="s">
        <v>215</v>
      </c>
      <c r="C177" s="1" t="s">
        <v>177</v>
      </c>
    </row>
    <row r="178" spans="1:3" hidden="1" x14ac:dyDescent="0.25">
      <c r="A178" s="1" t="s">
        <v>185</v>
      </c>
      <c r="B178" s="1" t="s">
        <v>216</v>
      </c>
      <c r="C178" s="1" t="s">
        <v>177</v>
      </c>
    </row>
    <row r="179" spans="1:3" hidden="1" x14ac:dyDescent="0.25">
      <c r="A179" s="1"/>
      <c r="B179" s="1" t="s">
        <v>218</v>
      </c>
      <c r="C179" s="1" t="s">
        <v>217</v>
      </c>
    </row>
    <row r="180" spans="1:3" hidden="1" x14ac:dyDescent="0.25">
      <c r="A180" s="1" t="s">
        <v>219</v>
      </c>
      <c r="B180" s="1" t="s">
        <v>220</v>
      </c>
      <c r="C180" s="1" t="s">
        <v>217</v>
      </c>
    </row>
    <row r="181" spans="1:3" hidden="1" x14ac:dyDescent="0.25">
      <c r="A181" s="1" t="s">
        <v>221</v>
      </c>
      <c r="B181" s="1" t="s">
        <v>222</v>
      </c>
      <c r="C181" s="1" t="s">
        <v>217</v>
      </c>
    </row>
    <row r="182" spans="1:3" hidden="1" x14ac:dyDescent="0.25">
      <c r="A182" s="1" t="s">
        <v>223</v>
      </c>
      <c r="B182" s="1" t="s">
        <v>224</v>
      </c>
      <c r="C182" s="1" t="s">
        <v>217</v>
      </c>
    </row>
    <row r="183" spans="1:3" hidden="1" x14ac:dyDescent="0.25">
      <c r="A183" s="1" t="s">
        <v>225</v>
      </c>
      <c r="B183" s="1" t="s">
        <v>226</v>
      </c>
      <c r="C183" s="1" t="s">
        <v>217</v>
      </c>
    </row>
    <row r="184" spans="1:3" hidden="1" x14ac:dyDescent="0.25">
      <c r="A184" s="1" t="s">
        <v>227</v>
      </c>
      <c r="B184" s="1" t="s">
        <v>228</v>
      </c>
      <c r="C184" s="1" t="s">
        <v>217</v>
      </c>
    </row>
    <row r="185" spans="1:3" hidden="1" x14ac:dyDescent="0.25">
      <c r="A185" s="1" t="s">
        <v>229</v>
      </c>
      <c r="B185" s="1" t="s">
        <v>230</v>
      </c>
      <c r="C185" s="1" t="s">
        <v>217</v>
      </c>
    </row>
    <row r="186" spans="1:3" hidden="1" x14ac:dyDescent="0.25">
      <c r="A186" s="1" t="s">
        <v>221</v>
      </c>
      <c r="B186" s="1" t="s">
        <v>231</v>
      </c>
      <c r="C186" s="1" t="s">
        <v>217</v>
      </c>
    </row>
    <row r="187" spans="1:3" hidden="1" x14ac:dyDescent="0.25">
      <c r="A187" s="1" t="s">
        <v>232</v>
      </c>
      <c r="B187" s="1" t="s">
        <v>233</v>
      </c>
      <c r="C187" s="1" t="s">
        <v>217</v>
      </c>
    </row>
    <row r="188" spans="1:3" hidden="1" x14ac:dyDescent="0.25">
      <c r="A188" s="1" t="s">
        <v>225</v>
      </c>
      <c r="B188" s="1" t="s">
        <v>234</v>
      </c>
      <c r="C188" s="1" t="s">
        <v>217</v>
      </c>
    </row>
    <row r="189" spans="1:3" hidden="1" x14ac:dyDescent="0.25">
      <c r="A189" s="1" t="s">
        <v>232</v>
      </c>
      <c r="B189" s="1" t="s">
        <v>235</v>
      </c>
      <c r="C189" s="1" t="s">
        <v>217</v>
      </c>
    </row>
    <row r="190" spans="1:3" hidden="1" x14ac:dyDescent="0.25">
      <c r="A190" s="1" t="s">
        <v>236</v>
      </c>
      <c r="B190" s="1" t="s">
        <v>237</v>
      </c>
      <c r="C190" s="1" t="s">
        <v>217</v>
      </c>
    </row>
    <row r="191" spans="1:3" hidden="1" x14ac:dyDescent="0.25">
      <c r="A191" s="1" t="s">
        <v>219</v>
      </c>
      <c r="B191" s="1" t="s">
        <v>238</v>
      </c>
      <c r="C191" s="1" t="s">
        <v>217</v>
      </c>
    </row>
    <row r="192" spans="1:3" hidden="1" x14ac:dyDescent="0.25">
      <c r="A192" s="1" t="s">
        <v>239</v>
      </c>
      <c r="B192" s="1" t="s">
        <v>240</v>
      </c>
      <c r="C192" s="1" t="s">
        <v>217</v>
      </c>
    </row>
    <row r="193" spans="1:3" hidden="1" x14ac:dyDescent="0.25">
      <c r="A193" s="1" t="s">
        <v>227</v>
      </c>
      <c r="B193" s="1" t="s">
        <v>241</v>
      </c>
      <c r="C193" s="1" t="s">
        <v>217</v>
      </c>
    </row>
    <row r="194" spans="1:3" hidden="1" x14ac:dyDescent="0.25">
      <c r="A194" s="1" t="s">
        <v>232</v>
      </c>
      <c r="B194" s="1" t="s">
        <v>242</v>
      </c>
      <c r="C194" s="1" t="s">
        <v>217</v>
      </c>
    </row>
    <row r="195" spans="1:3" hidden="1" x14ac:dyDescent="0.25">
      <c r="A195" s="1" t="s">
        <v>243</v>
      </c>
      <c r="B195" s="1" t="s">
        <v>244</v>
      </c>
      <c r="C195" s="1" t="s">
        <v>217</v>
      </c>
    </row>
    <row r="196" spans="1:3" hidden="1" x14ac:dyDescent="0.25">
      <c r="A196" s="1" t="s">
        <v>225</v>
      </c>
      <c r="B196" s="1" t="s">
        <v>245</v>
      </c>
      <c r="C196" s="1" t="s">
        <v>217</v>
      </c>
    </row>
    <row r="197" spans="1:3" hidden="1" x14ac:dyDescent="0.25">
      <c r="A197" s="1" t="s">
        <v>223</v>
      </c>
      <c r="B197" s="1" t="s">
        <v>246</v>
      </c>
      <c r="C197" s="1" t="s">
        <v>217</v>
      </c>
    </row>
    <row r="198" spans="1:3" hidden="1" x14ac:dyDescent="0.25">
      <c r="A198" s="1" t="s">
        <v>223</v>
      </c>
      <c r="B198" s="1" t="s">
        <v>247</v>
      </c>
      <c r="C198" s="1" t="s">
        <v>217</v>
      </c>
    </row>
    <row r="199" spans="1:3" hidden="1" x14ac:dyDescent="0.25">
      <c r="A199" s="1" t="s">
        <v>219</v>
      </c>
      <c r="B199" s="1" t="s">
        <v>248</v>
      </c>
      <c r="C199" s="1" t="s">
        <v>217</v>
      </c>
    </row>
    <row r="200" spans="1:3" hidden="1" x14ac:dyDescent="0.25">
      <c r="A200" s="1" t="s">
        <v>243</v>
      </c>
      <c r="B200" s="1" t="s">
        <v>249</v>
      </c>
      <c r="C200" s="1" t="s">
        <v>217</v>
      </c>
    </row>
    <row r="201" spans="1:3" hidden="1" x14ac:dyDescent="0.25">
      <c r="A201" s="1" t="s">
        <v>225</v>
      </c>
      <c r="B201" s="1" t="s">
        <v>250</v>
      </c>
      <c r="C201" s="1" t="s">
        <v>217</v>
      </c>
    </row>
    <row r="202" spans="1:3" hidden="1" x14ac:dyDescent="0.25">
      <c r="A202" s="1" t="s">
        <v>239</v>
      </c>
      <c r="B202" s="1" t="s">
        <v>251</v>
      </c>
      <c r="C202" s="1" t="s">
        <v>217</v>
      </c>
    </row>
    <row r="203" spans="1:3" hidden="1" x14ac:dyDescent="0.25">
      <c r="A203" s="1" t="s">
        <v>236</v>
      </c>
      <c r="B203" s="1" t="s">
        <v>252</v>
      </c>
      <c r="C203" s="1" t="s">
        <v>217</v>
      </c>
    </row>
    <row r="204" spans="1:3" hidden="1" x14ac:dyDescent="0.25">
      <c r="A204" s="1" t="s">
        <v>227</v>
      </c>
      <c r="B204" s="1" t="s">
        <v>253</v>
      </c>
      <c r="C204" s="1" t="s">
        <v>217</v>
      </c>
    </row>
    <row r="205" spans="1:3" hidden="1" x14ac:dyDescent="0.25">
      <c r="A205" s="1" t="s">
        <v>229</v>
      </c>
      <c r="B205" s="1" t="s">
        <v>254</v>
      </c>
      <c r="C205" s="1" t="s">
        <v>217</v>
      </c>
    </row>
    <row r="206" spans="1:3" hidden="1" x14ac:dyDescent="0.25">
      <c r="A206" s="1" t="s">
        <v>243</v>
      </c>
      <c r="B206" s="1" t="s">
        <v>255</v>
      </c>
      <c r="C206" s="1" t="s">
        <v>217</v>
      </c>
    </row>
    <row r="207" spans="1:3" hidden="1" x14ac:dyDescent="0.25">
      <c r="A207" s="1" t="s">
        <v>236</v>
      </c>
      <c r="B207" s="1" t="s">
        <v>256</v>
      </c>
      <c r="C207" s="1" t="s">
        <v>217</v>
      </c>
    </row>
    <row r="208" spans="1:3" hidden="1" x14ac:dyDescent="0.25">
      <c r="A208" s="1" t="s">
        <v>243</v>
      </c>
      <c r="B208" s="1" t="s">
        <v>257</v>
      </c>
      <c r="C208" s="1" t="s">
        <v>217</v>
      </c>
    </row>
    <row r="209" spans="1:3" hidden="1" x14ac:dyDescent="0.25">
      <c r="A209" s="1" t="s">
        <v>243</v>
      </c>
      <c r="B209" s="1" t="s">
        <v>258</v>
      </c>
      <c r="C209" s="1" t="s">
        <v>217</v>
      </c>
    </row>
    <row r="210" spans="1:3" hidden="1" x14ac:dyDescent="0.25">
      <c r="A210" s="1" t="s">
        <v>223</v>
      </c>
      <c r="B210" s="1" t="s">
        <v>259</v>
      </c>
      <c r="C210" s="1" t="s">
        <v>217</v>
      </c>
    </row>
    <row r="211" spans="1:3" hidden="1" x14ac:dyDescent="0.25">
      <c r="A211" s="1" t="s">
        <v>239</v>
      </c>
      <c r="B211" s="1" t="s">
        <v>260</v>
      </c>
      <c r="C211" s="1" t="s">
        <v>217</v>
      </c>
    </row>
    <row r="212" spans="1:3" hidden="1" x14ac:dyDescent="0.25">
      <c r="A212" s="1" t="s">
        <v>239</v>
      </c>
      <c r="B212" s="1" t="s">
        <v>261</v>
      </c>
      <c r="C212" s="1" t="s">
        <v>217</v>
      </c>
    </row>
    <row r="213" spans="1:3" hidden="1" x14ac:dyDescent="0.25">
      <c r="A213" s="1" t="s">
        <v>227</v>
      </c>
      <c r="B213" s="1" t="s">
        <v>262</v>
      </c>
      <c r="C213" s="1" t="s">
        <v>217</v>
      </c>
    </row>
    <row r="214" spans="1:3" hidden="1" x14ac:dyDescent="0.25">
      <c r="A214" s="1" t="s">
        <v>229</v>
      </c>
      <c r="B214" s="1" t="s">
        <v>263</v>
      </c>
      <c r="C214" s="1" t="s">
        <v>217</v>
      </c>
    </row>
    <row r="215" spans="1:3" hidden="1" x14ac:dyDescent="0.25">
      <c r="A215" s="1"/>
      <c r="B215" s="1" t="s">
        <v>265</v>
      </c>
      <c r="C215" s="1" t="s">
        <v>264</v>
      </c>
    </row>
    <row r="216" spans="1:3" hidden="1" x14ac:dyDescent="0.25">
      <c r="A216" s="1" t="s">
        <v>266</v>
      </c>
      <c r="B216" s="1" t="s">
        <v>267</v>
      </c>
      <c r="C216" s="1" t="s">
        <v>264</v>
      </c>
    </row>
    <row r="217" spans="1:3" hidden="1" x14ac:dyDescent="0.25">
      <c r="A217" s="1" t="s">
        <v>266</v>
      </c>
      <c r="B217" s="1" t="s">
        <v>268</v>
      </c>
      <c r="C217" s="1" t="s">
        <v>264</v>
      </c>
    </row>
    <row r="218" spans="1:3" hidden="1" x14ac:dyDescent="0.25">
      <c r="A218" s="1" t="s">
        <v>266</v>
      </c>
      <c r="B218" s="1" t="s">
        <v>269</v>
      </c>
      <c r="C218" s="1" t="s">
        <v>264</v>
      </c>
    </row>
    <row r="219" spans="1:3" hidden="1" x14ac:dyDescent="0.25">
      <c r="A219" s="1" t="s">
        <v>266</v>
      </c>
      <c r="B219" s="1" t="s">
        <v>270</v>
      </c>
      <c r="C219" s="1" t="s">
        <v>264</v>
      </c>
    </row>
    <row r="220" spans="1:3" hidden="1" x14ac:dyDescent="0.25">
      <c r="A220" s="1" t="s">
        <v>266</v>
      </c>
      <c r="B220" s="1" t="s">
        <v>271</v>
      </c>
      <c r="C220" s="1" t="s">
        <v>264</v>
      </c>
    </row>
    <row r="221" spans="1:3" hidden="1" x14ac:dyDescent="0.25">
      <c r="A221" s="1"/>
      <c r="B221" s="1" t="s">
        <v>273</v>
      </c>
      <c r="C221" s="1" t="s">
        <v>272</v>
      </c>
    </row>
    <row r="222" spans="1:3" hidden="1" x14ac:dyDescent="0.25">
      <c r="A222" s="1" t="s">
        <v>274</v>
      </c>
      <c r="B222" s="1" t="s">
        <v>275</v>
      </c>
      <c r="C222" s="1" t="s">
        <v>272</v>
      </c>
    </row>
    <row r="223" spans="1:3" hidden="1" x14ac:dyDescent="0.25">
      <c r="A223" s="1" t="s">
        <v>276</v>
      </c>
      <c r="B223" s="1" t="s">
        <v>277</v>
      </c>
      <c r="C223" s="1" t="s">
        <v>272</v>
      </c>
    </row>
    <row r="224" spans="1:3" hidden="1" x14ac:dyDescent="0.25">
      <c r="A224" s="1" t="s">
        <v>278</v>
      </c>
      <c r="B224" s="1" t="s">
        <v>279</v>
      </c>
      <c r="C224" s="1" t="s">
        <v>272</v>
      </c>
    </row>
    <row r="225" spans="1:3" hidden="1" x14ac:dyDescent="0.25">
      <c r="A225" s="1" t="s">
        <v>280</v>
      </c>
      <c r="B225" s="1" t="s">
        <v>281</v>
      </c>
      <c r="C225" s="1" t="s">
        <v>272</v>
      </c>
    </row>
    <row r="226" spans="1:3" hidden="1" x14ac:dyDescent="0.25">
      <c r="A226" s="1" t="s">
        <v>276</v>
      </c>
      <c r="B226" s="1" t="s">
        <v>282</v>
      </c>
      <c r="C226" s="1" t="s">
        <v>272</v>
      </c>
    </row>
    <row r="227" spans="1:3" hidden="1" x14ac:dyDescent="0.25">
      <c r="A227" s="1" t="s">
        <v>283</v>
      </c>
      <c r="B227" s="1" t="s">
        <v>284</v>
      </c>
      <c r="C227" s="1" t="s">
        <v>272</v>
      </c>
    </row>
    <row r="228" spans="1:3" hidden="1" x14ac:dyDescent="0.25">
      <c r="A228" s="1" t="s">
        <v>285</v>
      </c>
      <c r="B228" s="1" t="s">
        <v>286</v>
      </c>
      <c r="C228" s="1" t="s">
        <v>272</v>
      </c>
    </row>
    <row r="229" spans="1:3" hidden="1" x14ac:dyDescent="0.25">
      <c r="A229" s="1" t="s">
        <v>287</v>
      </c>
      <c r="B229" s="1" t="s">
        <v>288</v>
      </c>
      <c r="C229" s="1" t="s">
        <v>272</v>
      </c>
    </row>
    <row r="230" spans="1:3" hidden="1" x14ac:dyDescent="0.25">
      <c r="A230" s="1" t="s">
        <v>278</v>
      </c>
      <c r="B230" s="1" t="s">
        <v>289</v>
      </c>
      <c r="C230" s="1" t="s">
        <v>272</v>
      </c>
    </row>
    <row r="231" spans="1:3" hidden="1" x14ac:dyDescent="0.25">
      <c r="A231" s="1" t="s">
        <v>283</v>
      </c>
      <c r="B231" s="1" t="s">
        <v>290</v>
      </c>
      <c r="C231" s="1" t="s">
        <v>272</v>
      </c>
    </row>
    <row r="232" spans="1:3" hidden="1" x14ac:dyDescent="0.25">
      <c r="A232" s="1" t="s">
        <v>285</v>
      </c>
      <c r="B232" s="1" t="s">
        <v>291</v>
      </c>
      <c r="C232" s="1" t="s">
        <v>272</v>
      </c>
    </row>
    <row r="233" spans="1:3" hidden="1" x14ac:dyDescent="0.25">
      <c r="A233" s="1" t="s">
        <v>287</v>
      </c>
      <c r="B233" s="1" t="s">
        <v>292</v>
      </c>
      <c r="C233" s="1" t="s">
        <v>272</v>
      </c>
    </row>
    <row r="234" spans="1:3" hidden="1" x14ac:dyDescent="0.25">
      <c r="A234" s="1" t="s">
        <v>293</v>
      </c>
      <c r="B234" s="1" t="s">
        <v>294</v>
      </c>
      <c r="C234" s="1" t="s">
        <v>272</v>
      </c>
    </row>
    <row r="235" spans="1:3" hidden="1" x14ac:dyDescent="0.25">
      <c r="A235" s="1" t="s">
        <v>295</v>
      </c>
      <c r="B235" s="1" t="s">
        <v>296</v>
      </c>
      <c r="C235" s="1" t="s">
        <v>272</v>
      </c>
    </row>
    <row r="236" spans="1:3" hidden="1" x14ac:dyDescent="0.25">
      <c r="A236" s="1" t="s">
        <v>287</v>
      </c>
      <c r="B236" s="1" t="s">
        <v>297</v>
      </c>
      <c r="C236" s="1" t="s">
        <v>272</v>
      </c>
    </row>
    <row r="237" spans="1:3" hidden="1" x14ac:dyDescent="0.25">
      <c r="A237" s="1" t="s">
        <v>287</v>
      </c>
      <c r="B237" s="1" t="s">
        <v>298</v>
      </c>
      <c r="C237" s="1" t="s">
        <v>272</v>
      </c>
    </row>
    <row r="238" spans="1:3" hidden="1" x14ac:dyDescent="0.25">
      <c r="A238" s="1" t="s">
        <v>293</v>
      </c>
      <c r="B238" s="1" t="s">
        <v>299</v>
      </c>
      <c r="C238" s="1" t="s">
        <v>272</v>
      </c>
    </row>
    <row r="239" spans="1:3" hidden="1" x14ac:dyDescent="0.25">
      <c r="A239" s="1" t="s">
        <v>293</v>
      </c>
      <c r="B239" s="1" t="s">
        <v>300</v>
      </c>
      <c r="C239" s="1" t="s">
        <v>272</v>
      </c>
    </row>
    <row r="240" spans="1:3" hidden="1" x14ac:dyDescent="0.25">
      <c r="A240" s="1" t="s">
        <v>274</v>
      </c>
      <c r="B240" s="1" t="s">
        <v>301</v>
      </c>
      <c r="C240" s="1" t="s">
        <v>272</v>
      </c>
    </row>
    <row r="241" spans="1:3" hidden="1" x14ac:dyDescent="0.25">
      <c r="A241" s="1" t="s">
        <v>302</v>
      </c>
      <c r="B241" s="1" t="s">
        <v>303</v>
      </c>
      <c r="C241" s="1" t="s">
        <v>272</v>
      </c>
    </row>
    <row r="242" spans="1:3" hidden="1" x14ac:dyDescent="0.25">
      <c r="A242" s="1" t="s">
        <v>293</v>
      </c>
      <c r="B242" s="1" t="s">
        <v>304</v>
      </c>
      <c r="C242" s="1" t="s">
        <v>272</v>
      </c>
    </row>
    <row r="243" spans="1:3" hidden="1" x14ac:dyDescent="0.25">
      <c r="A243" s="1" t="s">
        <v>302</v>
      </c>
      <c r="B243" s="1" t="s">
        <v>305</v>
      </c>
      <c r="C243" s="1" t="s">
        <v>272</v>
      </c>
    </row>
    <row r="244" spans="1:3" hidden="1" x14ac:dyDescent="0.25">
      <c r="A244" s="1" t="s">
        <v>274</v>
      </c>
      <c r="B244" s="1" t="s">
        <v>306</v>
      </c>
      <c r="C244" s="1" t="s">
        <v>272</v>
      </c>
    </row>
    <row r="245" spans="1:3" hidden="1" x14ac:dyDescent="0.25">
      <c r="A245" s="1" t="s">
        <v>307</v>
      </c>
      <c r="B245" s="1" t="s">
        <v>308</v>
      </c>
      <c r="C245" s="1" t="s">
        <v>272</v>
      </c>
    </row>
    <row r="246" spans="1:3" hidden="1" x14ac:dyDescent="0.25">
      <c r="A246" s="1" t="s">
        <v>276</v>
      </c>
      <c r="B246" s="1" t="s">
        <v>309</v>
      </c>
      <c r="C246" s="1" t="s">
        <v>272</v>
      </c>
    </row>
    <row r="247" spans="1:3" hidden="1" x14ac:dyDescent="0.25">
      <c r="A247" s="1" t="s">
        <v>274</v>
      </c>
      <c r="B247" s="1" t="s">
        <v>310</v>
      </c>
      <c r="C247" s="1" t="s">
        <v>272</v>
      </c>
    </row>
    <row r="248" spans="1:3" hidden="1" x14ac:dyDescent="0.25">
      <c r="A248" s="1" t="s">
        <v>293</v>
      </c>
      <c r="B248" s="1" t="s">
        <v>311</v>
      </c>
      <c r="C248" s="1" t="s">
        <v>272</v>
      </c>
    </row>
    <row r="249" spans="1:3" hidden="1" x14ac:dyDescent="0.25">
      <c r="A249" s="1" t="s">
        <v>280</v>
      </c>
      <c r="B249" s="1" t="s">
        <v>312</v>
      </c>
      <c r="C249" s="1" t="s">
        <v>272</v>
      </c>
    </row>
    <row r="250" spans="1:3" hidden="1" x14ac:dyDescent="0.25">
      <c r="A250" s="1" t="s">
        <v>278</v>
      </c>
      <c r="B250" s="1" t="s">
        <v>313</v>
      </c>
      <c r="C250" s="1" t="s">
        <v>272</v>
      </c>
    </row>
    <row r="251" spans="1:3" hidden="1" x14ac:dyDescent="0.25">
      <c r="A251" s="1" t="s">
        <v>278</v>
      </c>
      <c r="B251" s="1" t="s">
        <v>314</v>
      </c>
      <c r="C251" s="1" t="s">
        <v>272</v>
      </c>
    </row>
    <row r="252" spans="1:3" hidden="1" x14ac:dyDescent="0.25">
      <c r="A252" s="1" t="s">
        <v>278</v>
      </c>
      <c r="B252" s="1" t="s">
        <v>315</v>
      </c>
      <c r="C252" s="1" t="s">
        <v>272</v>
      </c>
    </row>
    <row r="253" spans="1:3" hidden="1" x14ac:dyDescent="0.25">
      <c r="A253" s="1" t="s">
        <v>287</v>
      </c>
      <c r="B253" s="1" t="s">
        <v>316</v>
      </c>
      <c r="C253" s="1" t="s">
        <v>272</v>
      </c>
    </row>
    <row r="254" spans="1:3" hidden="1" x14ac:dyDescent="0.25">
      <c r="A254" s="1" t="s">
        <v>295</v>
      </c>
      <c r="B254" s="1" t="s">
        <v>317</v>
      </c>
      <c r="C254" s="1" t="s">
        <v>272</v>
      </c>
    </row>
    <row r="255" spans="1:3" hidden="1" x14ac:dyDescent="0.25">
      <c r="A255" s="1" t="s">
        <v>287</v>
      </c>
      <c r="B255" s="1" t="s">
        <v>318</v>
      </c>
      <c r="C255" s="1" t="s">
        <v>272</v>
      </c>
    </row>
    <row r="256" spans="1:3" hidden="1" x14ac:dyDescent="0.25">
      <c r="A256" s="1" t="s">
        <v>302</v>
      </c>
      <c r="B256" s="1" t="s">
        <v>319</v>
      </c>
      <c r="C256" s="1" t="s">
        <v>272</v>
      </c>
    </row>
    <row r="257" spans="1:3" hidden="1" x14ac:dyDescent="0.25">
      <c r="A257" s="1" t="s">
        <v>302</v>
      </c>
      <c r="B257" s="1" t="s">
        <v>320</v>
      </c>
      <c r="C257" s="1" t="s">
        <v>272</v>
      </c>
    </row>
    <row r="258" spans="1:3" hidden="1" x14ac:dyDescent="0.25">
      <c r="A258" s="1" t="s">
        <v>307</v>
      </c>
      <c r="B258" s="1" t="s">
        <v>321</v>
      </c>
      <c r="C258" s="1" t="s">
        <v>272</v>
      </c>
    </row>
    <row r="259" spans="1:3" hidden="1" x14ac:dyDescent="0.25">
      <c r="A259" s="1" t="s">
        <v>295</v>
      </c>
      <c r="B259" s="1" t="s">
        <v>322</v>
      </c>
      <c r="C259" s="1" t="s">
        <v>272</v>
      </c>
    </row>
    <row r="260" spans="1:3" hidden="1" x14ac:dyDescent="0.25">
      <c r="A260" s="1"/>
      <c r="B260" s="1" t="s">
        <v>324</v>
      </c>
      <c r="C260" s="1" t="s">
        <v>323</v>
      </c>
    </row>
    <row r="261" spans="1:3" hidden="1" x14ac:dyDescent="0.25">
      <c r="A261" s="1" t="s">
        <v>325</v>
      </c>
      <c r="B261" s="1" t="s">
        <v>326</v>
      </c>
      <c r="C261" s="1" t="s">
        <v>323</v>
      </c>
    </row>
    <row r="262" spans="1:3" hidden="1" x14ac:dyDescent="0.25">
      <c r="A262" s="1" t="s">
        <v>325</v>
      </c>
      <c r="B262" s="1" t="s">
        <v>327</v>
      </c>
      <c r="C262" s="1" t="s">
        <v>323</v>
      </c>
    </row>
    <row r="263" spans="1:3" hidden="1" x14ac:dyDescent="0.25">
      <c r="A263" s="1" t="s">
        <v>328</v>
      </c>
      <c r="B263" s="1" t="s">
        <v>329</v>
      </c>
      <c r="C263" s="1" t="s">
        <v>323</v>
      </c>
    </row>
    <row r="264" spans="1:3" hidden="1" x14ac:dyDescent="0.25">
      <c r="A264" s="1" t="s">
        <v>325</v>
      </c>
      <c r="B264" s="1" t="s">
        <v>330</v>
      </c>
      <c r="C264" s="1" t="s">
        <v>323</v>
      </c>
    </row>
    <row r="265" spans="1:3" hidden="1" x14ac:dyDescent="0.25">
      <c r="A265" s="1" t="s">
        <v>325</v>
      </c>
      <c r="B265" s="1" t="s">
        <v>331</v>
      </c>
      <c r="C265" s="1" t="s">
        <v>323</v>
      </c>
    </row>
    <row r="266" spans="1:3" hidden="1" x14ac:dyDescent="0.25">
      <c r="A266" s="1" t="s">
        <v>325</v>
      </c>
      <c r="B266" s="1" t="s">
        <v>332</v>
      </c>
      <c r="C266" s="1" t="s">
        <v>323</v>
      </c>
    </row>
    <row r="267" spans="1:3" hidden="1" x14ac:dyDescent="0.25">
      <c r="A267" s="1" t="s">
        <v>328</v>
      </c>
      <c r="B267" s="1" t="s">
        <v>333</v>
      </c>
      <c r="C267" s="1" t="s">
        <v>323</v>
      </c>
    </row>
    <row r="268" spans="1:3" hidden="1" x14ac:dyDescent="0.25">
      <c r="A268" s="1" t="s">
        <v>328</v>
      </c>
      <c r="B268" s="1" t="s">
        <v>334</v>
      </c>
      <c r="C268" s="1" t="s">
        <v>323</v>
      </c>
    </row>
    <row r="269" spans="1:3" hidden="1" x14ac:dyDescent="0.25">
      <c r="A269" s="1" t="s">
        <v>325</v>
      </c>
      <c r="B269" s="1" t="s">
        <v>335</v>
      </c>
      <c r="C269" s="1" t="s">
        <v>323</v>
      </c>
    </row>
    <row r="270" spans="1:3" hidden="1" x14ac:dyDescent="0.25">
      <c r="A270" s="1" t="s">
        <v>325</v>
      </c>
      <c r="B270" s="1" t="s">
        <v>336</v>
      </c>
      <c r="C270" s="1" t="s">
        <v>323</v>
      </c>
    </row>
    <row r="271" spans="1:3" hidden="1" x14ac:dyDescent="0.25">
      <c r="A271" s="1" t="s">
        <v>328</v>
      </c>
      <c r="B271" s="1" t="s">
        <v>337</v>
      </c>
      <c r="C271" s="1" t="s">
        <v>323</v>
      </c>
    </row>
    <row r="272" spans="1:3" hidden="1" x14ac:dyDescent="0.25">
      <c r="A272" s="1" t="s">
        <v>328</v>
      </c>
      <c r="B272" s="1" t="s">
        <v>338</v>
      </c>
      <c r="C272" s="1" t="s">
        <v>323</v>
      </c>
    </row>
    <row r="273" spans="1:3" hidden="1" x14ac:dyDescent="0.25">
      <c r="A273" s="1" t="s">
        <v>325</v>
      </c>
      <c r="B273" s="1" t="s">
        <v>339</v>
      </c>
      <c r="C273" s="1" t="s">
        <v>323</v>
      </c>
    </row>
    <row r="274" spans="1:3" hidden="1" x14ac:dyDescent="0.25">
      <c r="A274" s="1" t="s">
        <v>325</v>
      </c>
      <c r="B274" s="1" t="s">
        <v>340</v>
      </c>
      <c r="C274" s="1" t="s">
        <v>323</v>
      </c>
    </row>
    <row r="275" spans="1:3" hidden="1" x14ac:dyDescent="0.25">
      <c r="A275" s="1"/>
      <c r="B275" s="1" t="s">
        <v>342</v>
      </c>
      <c r="C275" s="1" t="s">
        <v>341</v>
      </c>
    </row>
    <row r="276" spans="1:3" hidden="1" x14ac:dyDescent="0.25">
      <c r="A276" s="1" t="s">
        <v>343</v>
      </c>
      <c r="B276" s="1" t="s">
        <v>344</v>
      </c>
      <c r="C276" s="1" t="s">
        <v>341</v>
      </c>
    </row>
    <row r="277" spans="1:3" hidden="1" x14ac:dyDescent="0.25">
      <c r="A277" s="1" t="s">
        <v>343</v>
      </c>
      <c r="B277" s="1" t="s">
        <v>345</v>
      </c>
      <c r="C277" s="1" t="s">
        <v>341</v>
      </c>
    </row>
    <row r="278" spans="1:3" hidden="1" x14ac:dyDescent="0.25">
      <c r="A278" s="1" t="s">
        <v>343</v>
      </c>
      <c r="B278" s="1" t="s">
        <v>346</v>
      </c>
      <c r="C278" s="1" t="s">
        <v>341</v>
      </c>
    </row>
    <row r="279" spans="1:3" hidden="1" x14ac:dyDescent="0.25">
      <c r="A279" s="1" t="s">
        <v>343</v>
      </c>
      <c r="B279" s="1" t="s">
        <v>347</v>
      </c>
      <c r="C279" s="1" t="s">
        <v>341</v>
      </c>
    </row>
    <row r="280" spans="1:3" hidden="1" x14ac:dyDescent="0.25">
      <c r="A280" s="1" t="s">
        <v>343</v>
      </c>
      <c r="B280" s="1" t="s">
        <v>348</v>
      </c>
      <c r="C280" s="1" t="s">
        <v>341</v>
      </c>
    </row>
    <row r="281" spans="1:3" hidden="1" x14ac:dyDescent="0.25">
      <c r="A281" s="1" t="s">
        <v>343</v>
      </c>
      <c r="B281" s="1" t="s">
        <v>349</v>
      </c>
      <c r="C281" s="1" t="s">
        <v>341</v>
      </c>
    </row>
    <row r="282" spans="1:3" hidden="1" x14ac:dyDescent="0.25">
      <c r="A282" s="1" t="s">
        <v>343</v>
      </c>
      <c r="B282" s="1" t="s">
        <v>350</v>
      </c>
      <c r="C282" s="1" t="s">
        <v>341</v>
      </c>
    </row>
    <row r="283" spans="1:3" hidden="1" x14ac:dyDescent="0.25">
      <c r="A283" s="1" t="s">
        <v>343</v>
      </c>
      <c r="B283" s="1" t="s">
        <v>351</v>
      </c>
      <c r="C283" s="1" t="s">
        <v>341</v>
      </c>
    </row>
    <row r="284" spans="1:3" hidden="1" x14ac:dyDescent="0.25">
      <c r="A284" s="1" t="s">
        <v>343</v>
      </c>
      <c r="B284" s="1" t="s">
        <v>352</v>
      </c>
      <c r="C284" s="1" t="s">
        <v>341</v>
      </c>
    </row>
    <row r="285" spans="1:3" hidden="1" x14ac:dyDescent="0.25">
      <c r="A285" s="1" t="s">
        <v>343</v>
      </c>
      <c r="B285" s="1" t="s">
        <v>353</v>
      </c>
      <c r="C285" s="1" t="s">
        <v>341</v>
      </c>
    </row>
    <row r="286" spans="1:3" hidden="1" x14ac:dyDescent="0.25">
      <c r="A286" s="1" t="s">
        <v>343</v>
      </c>
      <c r="B286" s="1" t="s">
        <v>354</v>
      </c>
      <c r="C286" s="1" t="s">
        <v>341</v>
      </c>
    </row>
    <row r="287" spans="1:3" hidden="1" x14ac:dyDescent="0.25">
      <c r="A287" s="1" t="s">
        <v>343</v>
      </c>
      <c r="B287" s="1" t="s">
        <v>355</v>
      </c>
      <c r="C287" s="1" t="s">
        <v>341</v>
      </c>
    </row>
    <row r="288" spans="1:3" hidden="1" x14ac:dyDescent="0.25">
      <c r="A288" s="1" t="s">
        <v>343</v>
      </c>
      <c r="B288" s="1" t="s">
        <v>356</v>
      </c>
      <c r="C288" s="1" t="s">
        <v>341</v>
      </c>
    </row>
    <row r="289" spans="1:3" hidden="1" x14ac:dyDescent="0.25">
      <c r="A289" s="1" t="s">
        <v>343</v>
      </c>
      <c r="B289" s="1" t="s">
        <v>357</v>
      </c>
      <c r="C289" s="1" t="s">
        <v>341</v>
      </c>
    </row>
    <row r="290" spans="1:3" hidden="1" x14ac:dyDescent="0.25">
      <c r="A290" s="1"/>
      <c r="B290" s="1" t="s">
        <v>359</v>
      </c>
      <c r="C290" s="1" t="s">
        <v>358</v>
      </c>
    </row>
    <row r="291" spans="1:3" hidden="1" x14ac:dyDescent="0.25">
      <c r="A291" s="1" t="s">
        <v>360</v>
      </c>
      <c r="B291" s="1" t="s">
        <v>361</v>
      </c>
      <c r="C291" s="1" t="s">
        <v>358</v>
      </c>
    </row>
    <row r="292" spans="1:3" hidden="1" x14ac:dyDescent="0.25">
      <c r="A292" s="1" t="s">
        <v>360</v>
      </c>
      <c r="B292" s="1" t="s">
        <v>362</v>
      </c>
      <c r="C292" s="1" t="s">
        <v>358</v>
      </c>
    </row>
    <row r="293" spans="1:3" hidden="1" x14ac:dyDescent="0.25">
      <c r="A293" s="1" t="s">
        <v>360</v>
      </c>
      <c r="B293" s="1" t="s">
        <v>363</v>
      </c>
      <c r="C293" s="1" t="s">
        <v>358</v>
      </c>
    </row>
    <row r="294" spans="1:3" hidden="1" x14ac:dyDescent="0.25">
      <c r="A294" s="1" t="s">
        <v>360</v>
      </c>
      <c r="B294" s="1" t="s">
        <v>364</v>
      </c>
      <c r="C294" s="1" t="s">
        <v>358</v>
      </c>
    </row>
    <row r="295" spans="1:3" hidden="1" x14ac:dyDescent="0.25">
      <c r="A295" s="1" t="s">
        <v>360</v>
      </c>
      <c r="B295" s="1" t="s">
        <v>365</v>
      </c>
      <c r="C295" s="1" t="s">
        <v>358</v>
      </c>
    </row>
    <row r="296" spans="1:3" hidden="1" x14ac:dyDescent="0.25">
      <c r="A296" s="1" t="s">
        <v>366</v>
      </c>
      <c r="B296" s="1" t="s">
        <v>367</v>
      </c>
      <c r="C296" s="1" t="s">
        <v>358</v>
      </c>
    </row>
    <row r="297" spans="1:3" hidden="1" x14ac:dyDescent="0.25">
      <c r="A297" s="1" t="s">
        <v>360</v>
      </c>
      <c r="B297" s="1" t="s">
        <v>368</v>
      </c>
      <c r="C297" s="1" t="s">
        <v>358</v>
      </c>
    </row>
    <row r="298" spans="1:3" hidden="1" x14ac:dyDescent="0.25">
      <c r="A298" s="1" t="s">
        <v>366</v>
      </c>
      <c r="B298" s="1" t="s">
        <v>369</v>
      </c>
      <c r="C298" s="1" t="s">
        <v>358</v>
      </c>
    </row>
    <row r="299" spans="1:3" hidden="1" x14ac:dyDescent="0.25">
      <c r="A299" s="1" t="s">
        <v>360</v>
      </c>
      <c r="B299" s="1" t="s">
        <v>370</v>
      </c>
      <c r="C299" s="1" t="s">
        <v>358</v>
      </c>
    </row>
    <row r="300" spans="1:3" hidden="1" x14ac:dyDescent="0.25">
      <c r="A300" s="1" t="s">
        <v>366</v>
      </c>
      <c r="B300" s="1" t="s">
        <v>371</v>
      </c>
      <c r="C300" s="1" t="s">
        <v>358</v>
      </c>
    </row>
    <row r="301" spans="1:3" hidden="1" x14ac:dyDescent="0.25">
      <c r="A301" s="1" t="s">
        <v>366</v>
      </c>
      <c r="B301" s="1" t="s">
        <v>372</v>
      </c>
      <c r="C301" s="1" t="s">
        <v>358</v>
      </c>
    </row>
    <row r="302" spans="1:3" hidden="1" x14ac:dyDescent="0.25">
      <c r="A302" s="1" t="s">
        <v>360</v>
      </c>
      <c r="B302" s="1" t="s">
        <v>373</v>
      </c>
      <c r="C302" s="1" t="s">
        <v>358</v>
      </c>
    </row>
    <row r="303" spans="1:3" hidden="1" x14ac:dyDescent="0.25">
      <c r="A303" s="1" t="s">
        <v>366</v>
      </c>
      <c r="B303" s="1" t="s">
        <v>374</v>
      </c>
      <c r="C303" s="1" t="s">
        <v>358</v>
      </c>
    </row>
    <row r="304" spans="1:3" hidden="1" x14ac:dyDescent="0.25">
      <c r="A304" s="1"/>
      <c r="B304" s="1" t="s">
        <v>376</v>
      </c>
      <c r="C304" s="1" t="s">
        <v>375</v>
      </c>
    </row>
    <row r="305" spans="1:3" hidden="1" x14ac:dyDescent="0.25">
      <c r="A305" s="1" t="s">
        <v>377</v>
      </c>
      <c r="B305" s="1" t="s">
        <v>378</v>
      </c>
      <c r="C305" s="1" t="s">
        <v>375</v>
      </c>
    </row>
    <row r="306" spans="1:3" hidden="1" x14ac:dyDescent="0.25">
      <c r="A306" s="1" t="s">
        <v>377</v>
      </c>
      <c r="B306" s="1" t="s">
        <v>379</v>
      </c>
      <c r="C306" s="1" t="s">
        <v>375</v>
      </c>
    </row>
    <row r="307" spans="1:3" hidden="1" x14ac:dyDescent="0.25">
      <c r="A307" s="1" t="s">
        <v>377</v>
      </c>
      <c r="B307" s="1" t="s">
        <v>380</v>
      </c>
      <c r="C307" s="1" t="s">
        <v>375</v>
      </c>
    </row>
    <row r="308" spans="1:3" hidden="1" x14ac:dyDescent="0.25">
      <c r="A308" s="1" t="s">
        <v>377</v>
      </c>
      <c r="B308" s="1" t="s">
        <v>381</v>
      </c>
      <c r="C308" s="1" t="s">
        <v>375</v>
      </c>
    </row>
    <row r="309" spans="1:3" hidden="1" x14ac:dyDescent="0.25">
      <c r="A309" s="1" t="s">
        <v>377</v>
      </c>
      <c r="B309" s="1" t="s">
        <v>382</v>
      </c>
      <c r="C309" s="1" t="s">
        <v>375</v>
      </c>
    </row>
    <row r="310" spans="1:3" hidden="1" x14ac:dyDescent="0.25">
      <c r="A310" s="1" t="s">
        <v>377</v>
      </c>
      <c r="B310" s="1" t="s">
        <v>383</v>
      </c>
      <c r="C310" s="1" t="s">
        <v>375</v>
      </c>
    </row>
    <row r="311" spans="1:3" hidden="1" x14ac:dyDescent="0.25">
      <c r="A311" s="1" t="s">
        <v>377</v>
      </c>
      <c r="B311" s="1" t="s">
        <v>384</v>
      </c>
      <c r="C311" s="1" t="s">
        <v>375</v>
      </c>
    </row>
    <row r="312" spans="1:3" hidden="1" x14ac:dyDescent="0.25">
      <c r="A312" s="1" t="s">
        <v>377</v>
      </c>
      <c r="B312" s="1" t="s">
        <v>385</v>
      </c>
      <c r="C312" s="1" t="s">
        <v>375</v>
      </c>
    </row>
    <row r="313" spans="1:3" hidden="1" x14ac:dyDescent="0.25">
      <c r="A313" s="1" t="s">
        <v>377</v>
      </c>
      <c r="B313" s="1" t="s">
        <v>386</v>
      </c>
      <c r="C313" s="1" t="s">
        <v>375</v>
      </c>
    </row>
    <row r="314" spans="1:3" hidden="1" x14ac:dyDescent="0.25">
      <c r="A314" s="1" t="s">
        <v>377</v>
      </c>
      <c r="B314" s="1" t="s">
        <v>387</v>
      </c>
      <c r="C314" s="1" t="s">
        <v>375</v>
      </c>
    </row>
    <row r="315" spans="1:3" hidden="1" x14ac:dyDescent="0.25">
      <c r="A315" s="1"/>
      <c r="B315" s="1" t="s">
        <v>389</v>
      </c>
      <c r="C315" s="1" t="s">
        <v>388</v>
      </c>
    </row>
    <row r="316" spans="1:3" hidden="1" x14ac:dyDescent="0.25">
      <c r="A316" s="1" t="s">
        <v>390</v>
      </c>
      <c r="B316" s="1" t="s">
        <v>391</v>
      </c>
      <c r="C316" s="1" t="s">
        <v>388</v>
      </c>
    </row>
    <row r="317" spans="1:3" hidden="1" x14ac:dyDescent="0.25">
      <c r="A317" s="1" t="s">
        <v>390</v>
      </c>
      <c r="B317" s="1" t="s">
        <v>392</v>
      </c>
      <c r="C317" s="1" t="s">
        <v>388</v>
      </c>
    </row>
    <row r="318" spans="1:3" hidden="1" x14ac:dyDescent="0.25">
      <c r="A318" s="1" t="s">
        <v>390</v>
      </c>
      <c r="B318" s="1" t="s">
        <v>393</v>
      </c>
      <c r="C318" s="1" t="s">
        <v>388</v>
      </c>
    </row>
    <row r="319" spans="1:3" hidden="1" x14ac:dyDescent="0.25">
      <c r="A319" s="1" t="s">
        <v>390</v>
      </c>
      <c r="B319" s="1" t="s">
        <v>394</v>
      </c>
      <c r="C319" s="1" t="s">
        <v>388</v>
      </c>
    </row>
    <row r="320" spans="1:3" hidden="1" x14ac:dyDescent="0.25">
      <c r="A320" s="1" t="s">
        <v>390</v>
      </c>
      <c r="B320" s="1" t="s">
        <v>395</v>
      </c>
      <c r="C320" s="1" t="s">
        <v>388</v>
      </c>
    </row>
    <row r="321" spans="1:3" hidden="1" x14ac:dyDescent="0.25">
      <c r="A321" s="1" t="s">
        <v>390</v>
      </c>
      <c r="B321" s="1" t="s">
        <v>396</v>
      </c>
      <c r="C321" s="1" t="s">
        <v>388</v>
      </c>
    </row>
    <row r="322" spans="1:3" hidden="1" x14ac:dyDescent="0.25">
      <c r="A322" s="1" t="s">
        <v>390</v>
      </c>
      <c r="B322" s="1" t="s">
        <v>397</v>
      </c>
      <c r="C322" s="1" t="s">
        <v>388</v>
      </c>
    </row>
    <row r="323" spans="1:3" hidden="1" x14ac:dyDescent="0.25">
      <c r="A323" s="1" t="s">
        <v>390</v>
      </c>
      <c r="B323" s="1" t="s">
        <v>398</v>
      </c>
      <c r="C323" s="1" t="s">
        <v>388</v>
      </c>
    </row>
    <row r="324" spans="1:3" hidden="1" x14ac:dyDescent="0.25">
      <c r="A324" s="1" t="s">
        <v>390</v>
      </c>
      <c r="B324" s="1" t="s">
        <v>399</v>
      </c>
      <c r="C324" s="1" t="s">
        <v>388</v>
      </c>
    </row>
    <row r="325" spans="1:3" hidden="1" x14ac:dyDescent="0.25">
      <c r="A325" s="1" t="s">
        <v>390</v>
      </c>
      <c r="B325" s="1" t="s">
        <v>400</v>
      </c>
      <c r="C325" s="1" t="s">
        <v>388</v>
      </c>
    </row>
    <row r="326" spans="1:3" hidden="1" x14ac:dyDescent="0.25">
      <c r="A326" s="1" t="s">
        <v>390</v>
      </c>
      <c r="B326" s="1" t="s">
        <v>401</v>
      </c>
      <c r="C326" s="1" t="s">
        <v>388</v>
      </c>
    </row>
    <row r="327" spans="1:3" hidden="1" x14ac:dyDescent="0.25">
      <c r="A327" s="1" t="s">
        <v>390</v>
      </c>
      <c r="B327" s="1" t="s">
        <v>402</v>
      </c>
      <c r="C327" s="1" t="s">
        <v>388</v>
      </c>
    </row>
    <row r="328" spans="1:3" hidden="1" x14ac:dyDescent="0.25">
      <c r="A328" s="1" t="s">
        <v>390</v>
      </c>
      <c r="B328" s="1" t="s">
        <v>403</v>
      </c>
      <c r="C328" s="1" t="s">
        <v>388</v>
      </c>
    </row>
    <row r="329" spans="1:3" hidden="1" x14ac:dyDescent="0.25">
      <c r="A329" s="1" t="s">
        <v>390</v>
      </c>
      <c r="B329" s="1" t="s">
        <v>404</v>
      </c>
      <c r="C329" s="1" t="s">
        <v>388</v>
      </c>
    </row>
    <row r="330" spans="1:3" hidden="1" x14ac:dyDescent="0.25">
      <c r="A330" s="1" t="s">
        <v>390</v>
      </c>
      <c r="B330" s="1" t="s">
        <v>405</v>
      </c>
      <c r="C330" s="1" t="s">
        <v>388</v>
      </c>
    </row>
    <row r="331" spans="1:3" hidden="1" x14ac:dyDescent="0.25">
      <c r="A331" s="1"/>
      <c r="B331" s="1" t="s">
        <v>407</v>
      </c>
      <c r="C331" s="1" t="s">
        <v>406</v>
      </c>
    </row>
    <row r="332" spans="1:3" hidden="1" x14ac:dyDescent="0.25">
      <c r="A332" s="1" t="s">
        <v>408</v>
      </c>
      <c r="B332" s="1" t="s">
        <v>409</v>
      </c>
      <c r="C332" s="1" t="s">
        <v>406</v>
      </c>
    </row>
    <row r="333" spans="1:3" hidden="1" x14ac:dyDescent="0.25">
      <c r="A333" s="1" t="s">
        <v>408</v>
      </c>
      <c r="B333" s="1" t="s">
        <v>410</v>
      </c>
      <c r="C333" s="1" t="s">
        <v>406</v>
      </c>
    </row>
    <row r="334" spans="1:3" hidden="1" x14ac:dyDescent="0.25">
      <c r="A334" s="1" t="s">
        <v>408</v>
      </c>
      <c r="B334" s="1" t="s">
        <v>411</v>
      </c>
      <c r="C334" s="1" t="s">
        <v>406</v>
      </c>
    </row>
    <row r="335" spans="1:3" hidden="1" x14ac:dyDescent="0.25">
      <c r="A335" s="1" t="s">
        <v>408</v>
      </c>
      <c r="B335" s="1" t="s">
        <v>412</v>
      </c>
      <c r="C335" s="1" t="s">
        <v>406</v>
      </c>
    </row>
    <row r="336" spans="1:3" hidden="1" x14ac:dyDescent="0.25">
      <c r="A336" s="1" t="s">
        <v>408</v>
      </c>
      <c r="B336" s="1" t="s">
        <v>413</v>
      </c>
      <c r="C336" s="1" t="s">
        <v>406</v>
      </c>
    </row>
    <row r="337" spans="1:3" hidden="1" x14ac:dyDescent="0.25">
      <c r="A337" s="1" t="s">
        <v>408</v>
      </c>
      <c r="B337" s="1" t="s">
        <v>414</v>
      </c>
      <c r="C337" s="1" t="s">
        <v>406</v>
      </c>
    </row>
    <row r="338" spans="1:3" hidden="1" x14ac:dyDescent="0.25">
      <c r="A338" s="1" t="s">
        <v>408</v>
      </c>
      <c r="B338" s="1" t="s">
        <v>415</v>
      </c>
      <c r="C338" s="1" t="s">
        <v>406</v>
      </c>
    </row>
    <row r="339" spans="1:3" hidden="1" x14ac:dyDescent="0.25">
      <c r="A339" s="1" t="s">
        <v>408</v>
      </c>
      <c r="B339" s="1" t="s">
        <v>416</v>
      </c>
      <c r="C339" s="1" t="s">
        <v>406</v>
      </c>
    </row>
    <row r="340" spans="1:3" hidden="1" x14ac:dyDescent="0.25">
      <c r="A340" s="1" t="s">
        <v>408</v>
      </c>
      <c r="B340" s="1" t="s">
        <v>417</v>
      </c>
      <c r="C340" s="1" t="s">
        <v>406</v>
      </c>
    </row>
    <row r="341" spans="1:3" hidden="1" x14ac:dyDescent="0.25">
      <c r="A341" s="1" t="s">
        <v>408</v>
      </c>
      <c r="B341" s="1" t="s">
        <v>418</v>
      </c>
      <c r="C341" s="1" t="s">
        <v>406</v>
      </c>
    </row>
    <row r="342" spans="1:3" hidden="1" x14ac:dyDescent="0.25">
      <c r="A342" s="1" t="s">
        <v>408</v>
      </c>
      <c r="B342" s="1" t="s">
        <v>419</v>
      </c>
      <c r="C342" s="1" t="s">
        <v>406</v>
      </c>
    </row>
    <row r="343" spans="1:3" hidden="1" x14ac:dyDescent="0.25">
      <c r="A343" s="1" t="s">
        <v>408</v>
      </c>
      <c r="B343" s="1" t="s">
        <v>420</v>
      </c>
      <c r="C343" s="1" t="s">
        <v>406</v>
      </c>
    </row>
    <row r="344" spans="1:3" hidden="1" x14ac:dyDescent="0.25">
      <c r="A344" s="1" t="s">
        <v>408</v>
      </c>
      <c r="B344" s="1" t="s">
        <v>421</v>
      </c>
      <c r="C344" s="1" t="s">
        <v>406</v>
      </c>
    </row>
    <row r="345" spans="1:3" x14ac:dyDescent="0.25">
      <c r="A345" s="1"/>
      <c r="B345" s="1" t="s">
        <v>423</v>
      </c>
      <c r="C345" s="1" t="s">
        <v>422</v>
      </c>
    </row>
    <row r="346" spans="1:3" x14ac:dyDescent="0.25">
      <c r="A346" s="1" t="s">
        <v>724</v>
      </c>
      <c r="B346" s="1" t="s">
        <v>424</v>
      </c>
      <c r="C346" s="1" t="s">
        <v>422</v>
      </c>
    </row>
    <row r="347" spans="1:3" x14ac:dyDescent="0.25">
      <c r="A347" s="1" t="s">
        <v>725</v>
      </c>
      <c r="B347" s="1" t="s">
        <v>425</v>
      </c>
      <c r="C347" s="1" t="s">
        <v>422</v>
      </c>
    </row>
    <row r="348" spans="1:3" x14ac:dyDescent="0.25">
      <c r="A348" s="1" t="s">
        <v>725</v>
      </c>
      <c r="B348" s="1" t="s">
        <v>426</v>
      </c>
      <c r="C348" s="1" t="s">
        <v>422</v>
      </c>
    </row>
    <row r="349" spans="1:3" x14ac:dyDescent="0.25">
      <c r="A349" s="1" t="s">
        <v>725</v>
      </c>
      <c r="B349" s="1" t="s">
        <v>427</v>
      </c>
      <c r="C349" s="1" t="s">
        <v>422</v>
      </c>
    </row>
    <row r="350" spans="1:3" x14ac:dyDescent="0.25">
      <c r="A350" s="1" t="s">
        <v>726</v>
      </c>
      <c r="B350" s="1" t="s">
        <v>428</v>
      </c>
      <c r="C350" s="1" t="s">
        <v>422</v>
      </c>
    </row>
    <row r="351" spans="1:3" x14ac:dyDescent="0.25">
      <c r="A351" s="1" t="s">
        <v>724</v>
      </c>
      <c r="B351" s="1" t="s">
        <v>429</v>
      </c>
      <c r="C351" s="1" t="s">
        <v>422</v>
      </c>
    </row>
    <row r="352" spans="1:3" x14ac:dyDescent="0.25">
      <c r="A352" s="1" t="s">
        <v>724</v>
      </c>
      <c r="B352" s="1" t="s">
        <v>430</v>
      </c>
      <c r="C352" s="1" t="s">
        <v>422</v>
      </c>
    </row>
    <row r="353" spans="1:3" x14ac:dyDescent="0.25">
      <c r="A353" s="1" t="s">
        <v>726</v>
      </c>
      <c r="B353" s="1" t="s">
        <v>431</v>
      </c>
      <c r="C353" s="1" t="s">
        <v>422</v>
      </c>
    </row>
    <row r="354" spans="1:3" x14ac:dyDescent="0.25">
      <c r="A354" s="1" t="s">
        <v>726</v>
      </c>
      <c r="B354" s="1" t="s">
        <v>432</v>
      </c>
      <c r="C354" s="1" t="s">
        <v>422</v>
      </c>
    </row>
    <row r="355" spans="1:3" x14ac:dyDescent="0.25">
      <c r="A355" s="1" t="s">
        <v>725</v>
      </c>
      <c r="B355" s="1" t="s">
        <v>433</v>
      </c>
      <c r="C355" s="1" t="s">
        <v>422</v>
      </c>
    </row>
    <row r="356" spans="1:3" x14ac:dyDescent="0.25">
      <c r="A356" s="1" t="s">
        <v>725</v>
      </c>
      <c r="B356" s="1" t="s">
        <v>434</v>
      </c>
      <c r="C356" s="1" t="s">
        <v>422</v>
      </c>
    </row>
    <row r="357" spans="1:3" x14ac:dyDescent="0.25">
      <c r="A357" s="1" t="s">
        <v>726</v>
      </c>
      <c r="B357" s="1" t="s">
        <v>435</v>
      </c>
      <c r="C357" s="1" t="s">
        <v>422</v>
      </c>
    </row>
    <row r="358" spans="1:3" x14ac:dyDescent="0.25">
      <c r="A358" s="1" t="s">
        <v>726</v>
      </c>
      <c r="B358" s="1" t="s">
        <v>436</v>
      </c>
      <c r="C358" s="1" t="s">
        <v>422</v>
      </c>
    </row>
    <row r="359" spans="1:3" x14ac:dyDescent="0.25">
      <c r="A359" s="1" t="s">
        <v>726</v>
      </c>
      <c r="B359" s="1" t="s">
        <v>437</v>
      </c>
      <c r="C359" s="1" t="s">
        <v>422</v>
      </c>
    </row>
    <row r="360" spans="1:3" x14ac:dyDescent="0.25">
      <c r="A360" s="1" t="s">
        <v>725</v>
      </c>
      <c r="B360" s="1" t="s">
        <v>438</v>
      </c>
      <c r="C360" s="1" t="s">
        <v>422</v>
      </c>
    </row>
    <row r="361" spans="1:3" x14ac:dyDescent="0.25">
      <c r="A361" s="1" t="s">
        <v>724</v>
      </c>
      <c r="B361" s="1" t="s">
        <v>439</v>
      </c>
      <c r="C361" s="1" t="s">
        <v>422</v>
      </c>
    </row>
    <row r="362" spans="1:3" x14ac:dyDescent="0.25">
      <c r="A362" s="1" t="s">
        <v>726</v>
      </c>
      <c r="B362" s="1" t="s">
        <v>440</v>
      </c>
      <c r="C362" s="1" t="s">
        <v>422</v>
      </c>
    </row>
    <row r="363" spans="1:3" x14ac:dyDescent="0.25">
      <c r="A363" s="1" t="s">
        <v>725</v>
      </c>
      <c r="B363" s="1" t="s">
        <v>441</v>
      </c>
      <c r="C363" s="1" t="s">
        <v>422</v>
      </c>
    </row>
    <row r="364" spans="1:3" x14ac:dyDescent="0.25">
      <c r="A364" s="1" t="s">
        <v>724</v>
      </c>
      <c r="B364" s="1" t="s">
        <v>442</v>
      </c>
      <c r="C364" s="1" t="s">
        <v>422</v>
      </c>
    </row>
    <row r="365" spans="1:3" x14ac:dyDescent="0.25">
      <c r="A365" s="1" t="s">
        <v>726</v>
      </c>
      <c r="B365" s="1" t="s">
        <v>443</v>
      </c>
      <c r="C365" s="1" t="s">
        <v>422</v>
      </c>
    </row>
    <row r="366" spans="1:3" x14ac:dyDescent="0.25">
      <c r="A366" s="1" t="s">
        <v>725</v>
      </c>
      <c r="B366" s="1" t="s">
        <v>444</v>
      </c>
      <c r="C366" s="1" t="s">
        <v>422</v>
      </c>
    </row>
    <row r="367" spans="1:3" x14ac:dyDescent="0.25">
      <c r="A367" s="1" t="s">
        <v>725</v>
      </c>
      <c r="B367" s="1" t="s">
        <v>445</v>
      </c>
      <c r="C367" s="1" t="s">
        <v>422</v>
      </c>
    </row>
    <row r="368" spans="1:3" x14ac:dyDescent="0.25">
      <c r="A368" s="1" t="s">
        <v>724</v>
      </c>
      <c r="B368" s="1" t="s">
        <v>446</v>
      </c>
      <c r="C368" s="1" t="s">
        <v>422</v>
      </c>
    </row>
    <row r="369" spans="1:3" x14ac:dyDescent="0.25">
      <c r="A369" s="1" t="s">
        <v>726</v>
      </c>
      <c r="B369" s="1" t="s">
        <v>447</v>
      </c>
      <c r="C369" s="1" t="s">
        <v>422</v>
      </c>
    </row>
    <row r="370" spans="1:3" hidden="1" x14ac:dyDescent="0.25">
      <c r="A370" s="1"/>
      <c r="B370" s="1" t="s">
        <v>449</v>
      </c>
      <c r="C370" s="1" t="s">
        <v>448</v>
      </c>
    </row>
    <row r="371" spans="1:3" hidden="1" x14ac:dyDescent="0.25">
      <c r="A371" s="1" t="s">
        <v>450</v>
      </c>
      <c r="B371" s="1" t="s">
        <v>451</v>
      </c>
      <c r="C371" s="1" t="s">
        <v>448</v>
      </c>
    </row>
    <row r="372" spans="1:3" hidden="1" x14ac:dyDescent="0.25">
      <c r="A372" s="1" t="s">
        <v>450</v>
      </c>
      <c r="B372" s="1" t="s">
        <v>452</v>
      </c>
      <c r="C372" s="1" t="s">
        <v>448</v>
      </c>
    </row>
    <row r="373" spans="1:3" hidden="1" x14ac:dyDescent="0.25">
      <c r="A373" s="1" t="s">
        <v>450</v>
      </c>
      <c r="B373" s="1" t="s">
        <v>453</v>
      </c>
      <c r="C373" s="1" t="s">
        <v>448</v>
      </c>
    </row>
    <row r="374" spans="1:3" hidden="1" x14ac:dyDescent="0.25">
      <c r="A374" s="1" t="s">
        <v>450</v>
      </c>
      <c r="B374" s="1" t="s">
        <v>454</v>
      </c>
      <c r="C374" s="1" t="s">
        <v>448</v>
      </c>
    </row>
    <row r="375" spans="1:3" hidden="1" x14ac:dyDescent="0.25">
      <c r="A375" s="1" t="s">
        <v>450</v>
      </c>
      <c r="B375" s="1" t="s">
        <v>455</v>
      </c>
      <c r="C375" s="1" t="s">
        <v>448</v>
      </c>
    </row>
    <row r="376" spans="1:3" hidden="1" x14ac:dyDescent="0.25">
      <c r="A376" s="1" t="s">
        <v>450</v>
      </c>
      <c r="B376" s="1" t="s">
        <v>456</v>
      </c>
      <c r="C376" s="1" t="s">
        <v>448</v>
      </c>
    </row>
    <row r="377" spans="1:3" hidden="1" x14ac:dyDescent="0.25">
      <c r="A377" s="1" t="s">
        <v>450</v>
      </c>
      <c r="B377" s="1" t="s">
        <v>457</v>
      </c>
      <c r="C377" s="1" t="s">
        <v>448</v>
      </c>
    </row>
    <row r="378" spans="1:3" hidden="1" x14ac:dyDescent="0.25">
      <c r="A378" s="1" t="s">
        <v>450</v>
      </c>
      <c r="B378" s="1" t="s">
        <v>458</v>
      </c>
      <c r="C378" s="1" t="s">
        <v>448</v>
      </c>
    </row>
    <row r="379" spans="1:3" hidden="1" x14ac:dyDescent="0.25">
      <c r="A379" s="1" t="s">
        <v>450</v>
      </c>
      <c r="B379" s="1" t="s">
        <v>459</v>
      </c>
      <c r="C379" s="1" t="s">
        <v>448</v>
      </c>
    </row>
    <row r="380" spans="1:3" hidden="1" x14ac:dyDescent="0.25">
      <c r="A380" s="1" t="s">
        <v>450</v>
      </c>
      <c r="B380" s="1" t="s">
        <v>460</v>
      </c>
      <c r="C380" s="1" t="s">
        <v>448</v>
      </c>
    </row>
    <row r="381" spans="1:3" hidden="1" x14ac:dyDescent="0.25">
      <c r="A381" s="1" t="s">
        <v>450</v>
      </c>
      <c r="B381" s="1" t="s">
        <v>461</v>
      </c>
      <c r="C381" s="1" t="s">
        <v>448</v>
      </c>
    </row>
    <row r="382" spans="1:3" hidden="1" x14ac:dyDescent="0.25">
      <c r="A382" s="1" t="s">
        <v>450</v>
      </c>
      <c r="B382" s="1" t="s">
        <v>462</v>
      </c>
      <c r="C382" s="1" t="s">
        <v>448</v>
      </c>
    </row>
    <row r="383" spans="1:3" hidden="1" x14ac:dyDescent="0.25">
      <c r="A383" s="1" t="s">
        <v>450</v>
      </c>
      <c r="B383" s="1" t="s">
        <v>463</v>
      </c>
      <c r="C383" s="1" t="s">
        <v>448</v>
      </c>
    </row>
    <row r="384" spans="1:3" hidden="1" x14ac:dyDescent="0.25">
      <c r="A384" s="1" t="s">
        <v>450</v>
      </c>
      <c r="B384" s="1" t="s">
        <v>464</v>
      </c>
      <c r="C384" s="1" t="s">
        <v>448</v>
      </c>
    </row>
    <row r="385" spans="1:3" hidden="1" x14ac:dyDescent="0.25">
      <c r="A385" s="1" t="s">
        <v>450</v>
      </c>
      <c r="B385" s="1" t="s">
        <v>465</v>
      </c>
      <c r="C385" s="1" t="s">
        <v>448</v>
      </c>
    </row>
    <row r="386" spans="1:3" hidden="1" x14ac:dyDescent="0.25">
      <c r="A386" s="1" t="s">
        <v>450</v>
      </c>
      <c r="B386" s="1" t="s">
        <v>466</v>
      </c>
      <c r="C386" s="1" t="s">
        <v>448</v>
      </c>
    </row>
    <row r="387" spans="1:3" hidden="1" x14ac:dyDescent="0.25">
      <c r="A387" s="1" t="s">
        <v>450</v>
      </c>
      <c r="B387" s="1" t="s">
        <v>467</v>
      </c>
      <c r="C387" s="1" t="s">
        <v>448</v>
      </c>
    </row>
    <row r="388" spans="1:3" hidden="1" x14ac:dyDescent="0.25">
      <c r="A388" s="1"/>
      <c r="B388" s="1" t="s">
        <v>469</v>
      </c>
      <c r="C388" s="1" t="s">
        <v>468</v>
      </c>
    </row>
    <row r="389" spans="1:3" hidden="1" x14ac:dyDescent="0.25">
      <c r="A389" s="1" t="s">
        <v>470</v>
      </c>
      <c r="B389" s="1" t="s">
        <v>471</v>
      </c>
      <c r="C389" s="1" t="s">
        <v>468</v>
      </c>
    </row>
    <row r="390" spans="1:3" hidden="1" x14ac:dyDescent="0.25">
      <c r="A390" s="1" t="s">
        <v>470</v>
      </c>
      <c r="B390" s="1" t="s">
        <v>472</v>
      </c>
      <c r="C390" s="1" t="s">
        <v>468</v>
      </c>
    </row>
    <row r="391" spans="1:3" hidden="1" x14ac:dyDescent="0.25">
      <c r="A391" s="1" t="s">
        <v>470</v>
      </c>
      <c r="B391" s="1" t="s">
        <v>473</v>
      </c>
      <c r="C391" s="1" t="s">
        <v>468</v>
      </c>
    </row>
    <row r="392" spans="1:3" hidden="1" x14ac:dyDescent="0.25">
      <c r="A392" s="1" t="s">
        <v>470</v>
      </c>
      <c r="B392" s="1" t="s">
        <v>474</v>
      </c>
      <c r="C392" s="1" t="s">
        <v>468</v>
      </c>
    </row>
    <row r="393" spans="1:3" hidden="1" x14ac:dyDescent="0.25">
      <c r="A393" s="1" t="s">
        <v>470</v>
      </c>
      <c r="B393" s="1" t="s">
        <v>475</v>
      </c>
      <c r="C393" s="1" t="s">
        <v>468</v>
      </c>
    </row>
    <row r="394" spans="1:3" hidden="1" x14ac:dyDescent="0.25">
      <c r="A394" s="1" t="s">
        <v>470</v>
      </c>
      <c r="B394" s="1" t="s">
        <v>476</v>
      </c>
      <c r="C394" s="1" t="s">
        <v>468</v>
      </c>
    </row>
    <row r="395" spans="1:3" hidden="1" x14ac:dyDescent="0.25">
      <c r="A395" s="1" t="s">
        <v>470</v>
      </c>
      <c r="B395" s="1" t="s">
        <v>477</v>
      </c>
      <c r="C395" s="1" t="s">
        <v>468</v>
      </c>
    </row>
    <row r="396" spans="1:3" hidden="1" x14ac:dyDescent="0.25">
      <c r="A396" s="1" t="s">
        <v>470</v>
      </c>
      <c r="B396" s="1" t="s">
        <v>478</v>
      </c>
      <c r="C396" s="1" t="s">
        <v>468</v>
      </c>
    </row>
    <row r="397" spans="1:3" hidden="1" x14ac:dyDescent="0.25">
      <c r="A397" s="1" t="s">
        <v>470</v>
      </c>
      <c r="B397" s="1" t="s">
        <v>479</v>
      </c>
      <c r="C397" s="1" t="s">
        <v>468</v>
      </c>
    </row>
    <row r="398" spans="1:3" hidden="1" x14ac:dyDescent="0.25">
      <c r="A398" s="1"/>
      <c r="B398" s="1" t="s">
        <v>481</v>
      </c>
      <c r="C398" s="1" t="s">
        <v>480</v>
      </c>
    </row>
    <row r="399" spans="1:3" hidden="1" x14ac:dyDescent="0.25">
      <c r="A399" s="1" t="s">
        <v>482</v>
      </c>
      <c r="B399" s="1" t="s">
        <v>483</v>
      </c>
      <c r="C399" s="1" t="s">
        <v>480</v>
      </c>
    </row>
    <row r="400" spans="1:3" hidden="1" x14ac:dyDescent="0.25">
      <c r="A400" s="1" t="s">
        <v>482</v>
      </c>
      <c r="B400" s="1" t="s">
        <v>484</v>
      </c>
      <c r="C400" s="1" t="s">
        <v>480</v>
      </c>
    </row>
    <row r="401" spans="1:3" hidden="1" x14ac:dyDescent="0.25">
      <c r="A401" s="1" t="s">
        <v>485</v>
      </c>
      <c r="B401" s="1" t="s">
        <v>486</v>
      </c>
      <c r="C401" s="1" t="s">
        <v>480</v>
      </c>
    </row>
    <row r="402" spans="1:3" hidden="1" x14ac:dyDescent="0.25">
      <c r="A402" s="1" t="s">
        <v>485</v>
      </c>
      <c r="B402" s="1" t="s">
        <v>487</v>
      </c>
      <c r="C402" s="1" t="s">
        <v>480</v>
      </c>
    </row>
    <row r="403" spans="1:3" hidden="1" x14ac:dyDescent="0.25">
      <c r="A403" s="1" t="s">
        <v>485</v>
      </c>
      <c r="B403" s="1" t="s">
        <v>488</v>
      </c>
      <c r="C403" s="1" t="s">
        <v>480</v>
      </c>
    </row>
    <row r="404" spans="1:3" hidden="1" x14ac:dyDescent="0.25">
      <c r="A404" s="1" t="s">
        <v>482</v>
      </c>
      <c r="B404" s="1" t="s">
        <v>489</v>
      </c>
      <c r="C404" s="1" t="s">
        <v>480</v>
      </c>
    </row>
    <row r="405" spans="1:3" hidden="1" x14ac:dyDescent="0.25">
      <c r="A405" s="1" t="s">
        <v>485</v>
      </c>
      <c r="B405" s="1" t="s">
        <v>490</v>
      </c>
      <c r="C405" s="1" t="s">
        <v>480</v>
      </c>
    </row>
    <row r="406" spans="1:3" hidden="1" x14ac:dyDescent="0.25">
      <c r="A406" s="1" t="s">
        <v>482</v>
      </c>
      <c r="B406" s="1" t="s">
        <v>491</v>
      </c>
      <c r="C406" s="1" t="s">
        <v>480</v>
      </c>
    </row>
    <row r="407" spans="1:3" hidden="1" x14ac:dyDescent="0.25">
      <c r="A407" s="1" t="s">
        <v>482</v>
      </c>
      <c r="B407" s="1" t="s">
        <v>492</v>
      </c>
      <c r="C407" s="1" t="s">
        <v>480</v>
      </c>
    </row>
    <row r="408" spans="1:3" hidden="1" x14ac:dyDescent="0.25">
      <c r="A408" s="1" t="s">
        <v>485</v>
      </c>
      <c r="B408" s="1" t="s">
        <v>493</v>
      </c>
      <c r="C408" s="1" t="s">
        <v>480</v>
      </c>
    </row>
    <row r="409" spans="1:3" hidden="1" x14ac:dyDescent="0.25">
      <c r="A409" s="1"/>
      <c r="B409" s="1" t="s">
        <v>495</v>
      </c>
      <c r="C409" s="1" t="s">
        <v>494</v>
      </c>
    </row>
    <row r="410" spans="1:3" hidden="1" x14ac:dyDescent="0.25">
      <c r="A410" s="1" t="s">
        <v>496</v>
      </c>
      <c r="B410" s="1" t="s">
        <v>497</v>
      </c>
      <c r="C410" s="1" t="s">
        <v>494</v>
      </c>
    </row>
    <row r="411" spans="1:3" hidden="1" x14ac:dyDescent="0.25">
      <c r="A411" s="1" t="s">
        <v>498</v>
      </c>
      <c r="B411" s="1" t="s">
        <v>499</v>
      </c>
      <c r="C411" s="1" t="s">
        <v>494</v>
      </c>
    </row>
    <row r="412" spans="1:3" hidden="1" x14ac:dyDescent="0.25">
      <c r="A412" s="1" t="s">
        <v>496</v>
      </c>
      <c r="B412" s="1" t="s">
        <v>500</v>
      </c>
      <c r="C412" s="1" t="s">
        <v>494</v>
      </c>
    </row>
    <row r="413" spans="1:3" hidden="1" x14ac:dyDescent="0.25">
      <c r="A413" s="1" t="s">
        <v>496</v>
      </c>
      <c r="B413" s="1" t="s">
        <v>501</v>
      </c>
      <c r="C413" s="1" t="s">
        <v>494</v>
      </c>
    </row>
    <row r="414" spans="1:3" hidden="1" x14ac:dyDescent="0.25">
      <c r="A414" s="1" t="s">
        <v>498</v>
      </c>
      <c r="B414" s="1" t="s">
        <v>502</v>
      </c>
      <c r="C414" s="1" t="s">
        <v>494</v>
      </c>
    </row>
    <row r="415" spans="1:3" hidden="1" x14ac:dyDescent="0.25">
      <c r="A415" s="1" t="s">
        <v>496</v>
      </c>
      <c r="B415" s="1" t="s">
        <v>503</v>
      </c>
      <c r="C415" s="1" t="s">
        <v>494</v>
      </c>
    </row>
    <row r="416" spans="1:3" hidden="1" x14ac:dyDescent="0.25">
      <c r="A416" s="1" t="s">
        <v>496</v>
      </c>
      <c r="B416" s="1" t="s">
        <v>504</v>
      </c>
      <c r="C416" s="1" t="s">
        <v>494</v>
      </c>
    </row>
    <row r="417" spans="1:3" hidden="1" x14ac:dyDescent="0.25">
      <c r="A417" s="1" t="s">
        <v>496</v>
      </c>
      <c r="B417" s="1" t="s">
        <v>505</v>
      </c>
      <c r="C417" s="1" t="s">
        <v>494</v>
      </c>
    </row>
    <row r="418" spans="1:3" hidden="1" x14ac:dyDescent="0.25">
      <c r="A418" s="1" t="s">
        <v>496</v>
      </c>
      <c r="B418" s="1" t="s">
        <v>506</v>
      </c>
      <c r="C418" s="1" t="s">
        <v>494</v>
      </c>
    </row>
    <row r="419" spans="1:3" hidden="1" x14ac:dyDescent="0.25">
      <c r="A419" s="1" t="s">
        <v>498</v>
      </c>
      <c r="B419" s="1" t="s">
        <v>507</v>
      </c>
      <c r="C419" s="1" t="s">
        <v>494</v>
      </c>
    </row>
    <row r="420" spans="1:3" hidden="1" x14ac:dyDescent="0.25">
      <c r="A420" s="1" t="s">
        <v>498</v>
      </c>
      <c r="B420" s="1" t="s">
        <v>508</v>
      </c>
      <c r="C420" s="1" t="s">
        <v>494</v>
      </c>
    </row>
    <row r="421" spans="1:3" hidden="1" x14ac:dyDescent="0.25">
      <c r="A421" s="1" t="s">
        <v>498</v>
      </c>
      <c r="B421" s="1" t="s">
        <v>509</v>
      </c>
      <c r="C421" s="1" t="s">
        <v>494</v>
      </c>
    </row>
    <row r="422" spans="1:3" hidden="1" x14ac:dyDescent="0.25">
      <c r="A422" s="1" t="s">
        <v>498</v>
      </c>
      <c r="B422" s="1" t="s">
        <v>510</v>
      </c>
      <c r="C422" s="1" t="s">
        <v>494</v>
      </c>
    </row>
    <row r="423" spans="1:3" hidden="1" x14ac:dyDescent="0.25">
      <c r="A423" s="1" t="s">
        <v>498</v>
      </c>
      <c r="B423" s="1" t="s">
        <v>511</v>
      </c>
      <c r="C423" s="1" t="s">
        <v>494</v>
      </c>
    </row>
    <row r="424" spans="1:3" hidden="1" x14ac:dyDescent="0.25">
      <c r="A424" s="1" t="s">
        <v>498</v>
      </c>
      <c r="B424" s="1" t="s">
        <v>512</v>
      </c>
      <c r="C424" s="1" t="s">
        <v>494</v>
      </c>
    </row>
    <row r="425" spans="1:3" hidden="1" x14ac:dyDescent="0.25">
      <c r="A425" s="1" t="s">
        <v>496</v>
      </c>
      <c r="B425" s="1" t="s">
        <v>513</v>
      </c>
      <c r="C425" s="1" t="s">
        <v>494</v>
      </c>
    </row>
    <row r="426" spans="1:3" hidden="1" x14ac:dyDescent="0.25">
      <c r="A426" s="1" t="s">
        <v>496</v>
      </c>
      <c r="B426" s="1" t="s">
        <v>514</v>
      </c>
      <c r="C426" s="1" t="s">
        <v>494</v>
      </c>
    </row>
    <row r="427" spans="1:3" hidden="1" x14ac:dyDescent="0.25">
      <c r="A427" s="1" t="s">
        <v>498</v>
      </c>
      <c r="B427" s="1" t="s">
        <v>515</v>
      </c>
      <c r="C427" s="1" t="s">
        <v>494</v>
      </c>
    </row>
    <row r="428" spans="1:3" hidden="1" x14ac:dyDescent="0.25">
      <c r="A428" s="1" t="s">
        <v>498</v>
      </c>
      <c r="B428" s="1" t="s">
        <v>516</v>
      </c>
      <c r="C428" s="1" t="s">
        <v>494</v>
      </c>
    </row>
    <row r="429" spans="1:3" hidden="1" x14ac:dyDescent="0.25">
      <c r="A429" s="1" t="s">
        <v>496</v>
      </c>
      <c r="B429" s="1" t="s">
        <v>517</v>
      </c>
      <c r="C429" s="1" t="s">
        <v>494</v>
      </c>
    </row>
    <row r="430" spans="1:3" hidden="1" x14ac:dyDescent="0.25">
      <c r="A430" s="1" t="s">
        <v>498</v>
      </c>
      <c r="B430" s="1" t="s">
        <v>518</v>
      </c>
      <c r="C430" s="1" t="s">
        <v>494</v>
      </c>
    </row>
    <row r="431" spans="1:3" hidden="1" x14ac:dyDescent="0.25">
      <c r="A431" s="1" t="s">
        <v>498</v>
      </c>
      <c r="B431" s="1" t="s">
        <v>519</v>
      </c>
      <c r="C431" s="1" t="s">
        <v>494</v>
      </c>
    </row>
    <row r="432" spans="1:3" hidden="1" x14ac:dyDescent="0.25">
      <c r="A432" s="1"/>
      <c r="B432" s="1" t="s">
        <v>521</v>
      </c>
      <c r="C432" s="1" t="s">
        <v>520</v>
      </c>
    </row>
    <row r="433" spans="1:3" hidden="1" x14ac:dyDescent="0.25">
      <c r="A433" s="1" t="s">
        <v>522</v>
      </c>
      <c r="B433" s="1" t="s">
        <v>523</v>
      </c>
      <c r="C433" s="1" t="s">
        <v>520</v>
      </c>
    </row>
    <row r="434" spans="1:3" hidden="1" x14ac:dyDescent="0.25">
      <c r="A434" s="1" t="s">
        <v>522</v>
      </c>
      <c r="B434" s="1" t="s">
        <v>524</v>
      </c>
      <c r="C434" s="1" t="s">
        <v>520</v>
      </c>
    </row>
    <row r="435" spans="1:3" hidden="1" x14ac:dyDescent="0.25">
      <c r="A435" s="1" t="s">
        <v>522</v>
      </c>
      <c r="B435" s="1" t="s">
        <v>525</v>
      </c>
      <c r="C435" s="1" t="s">
        <v>520</v>
      </c>
    </row>
    <row r="436" spans="1:3" hidden="1" x14ac:dyDescent="0.25">
      <c r="A436" s="1" t="s">
        <v>522</v>
      </c>
      <c r="B436" s="1" t="s">
        <v>526</v>
      </c>
      <c r="C436" s="1" t="s">
        <v>520</v>
      </c>
    </row>
    <row r="437" spans="1:3" hidden="1" x14ac:dyDescent="0.25">
      <c r="A437" s="1" t="s">
        <v>522</v>
      </c>
      <c r="B437" s="1" t="s">
        <v>527</v>
      </c>
      <c r="C437" s="1" t="s">
        <v>520</v>
      </c>
    </row>
    <row r="438" spans="1:3" hidden="1" x14ac:dyDescent="0.25">
      <c r="A438" s="1" t="s">
        <v>522</v>
      </c>
      <c r="B438" s="1" t="s">
        <v>528</v>
      </c>
      <c r="C438" s="1" t="s">
        <v>520</v>
      </c>
    </row>
    <row r="439" spans="1:3" hidden="1" x14ac:dyDescent="0.25">
      <c r="A439" s="1" t="s">
        <v>522</v>
      </c>
      <c r="B439" s="1" t="s">
        <v>529</v>
      </c>
      <c r="C439" s="1" t="s">
        <v>520</v>
      </c>
    </row>
    <row r="440" spans="1:3" hidden="1" x14ac:dyDescent="0.25">
      <c r="A440" s="1" t="s">
        <v>522</v>
      </c>
      <c r="B440" s="1" t="s">
        <v>530</v>
      </c>
      <c r="C440" s="1" t="s">
        <v>520</v>
      </c>
    </row>
    <row r="441" spans="1:3" hidden="1" x14ac:dyDescent="0.25">
      <c r="A441" s="1" t="s">
        <v>522</v>
      </c>
      <c r="B441" s="1" t="s">
        <v>531</v>
      </c>
      <c r="C441" s="1" t="s">
        <v>520</v>
      </c>
    </row>
    <row r="442" spans="1:3" hidden="1" x14ac:dyDescent="0.25">
      <c r="A442" s="1" t="s">
        <v>522</v>
      </c>
      <c r="B442" s="1" t="s">
        <v>532</v>
      </c>
      <c r="C442" s="1" t="s">
        <v>520</v>
      </c>
    </row>
    <row r="443" spans="1:3" hidden="1" x14ac:dyDescent="0.25">
      <c r="A443" s="1" t="s">
        <v>522</v>
      </c>
      <c r="B443" s="1" t="s">
        <v>533</v>
      </c>
      <c r="C443" s="1" t="s">
        <v>520</v>
      </c>
    </row>
    <row r="444" spans="1:3" hidden="1" x14ac:dyDescent="0.25">
      <c r="A444" s="1"/>
      <c r="B444" s="1" t="s">
        <v>535</v>
      </c>
      <c r="C444" s="1" t="s">
        <v>534</v>
      </c>
    </row>
    <row r="445" spans="1:3" hidden="1" x14ac:dyDescent="0.25">
      <c r="A445" s="1" t="s">
        <v>536</v>
      </c>
      <c r="B445" s="1" t="s">
        <v>537</v>
      </c>
      <c r="C445" s="1" t="s">
        <v>534</v>
      </c>
    </row>
    <row r="446" spans="1:3" hidden="1" x14ac:dyDescent="0.25">
      <c r="A446" s="1" t="s">
        <v>536</v>
      </c>
      <c r="B446" s="1" t="s">
        <v>538</v>
      </c>
      <c r="C446" s="1" t="s">
        <v>534</v>
      </c>
    </row>
    <row r="447" spans="1:3" hidden="1" x14ac:dyDescent="0.25">
      <c r="A447" s="1" t="s">
        <v>536</v>
      </c>
      <c r="B447" s="1" t="s">
        <v>539</v>
      </c>
      <c r="C447" s="1" t="s">
        <v>534</v>
      </c>
    </row>
    <row r="448" spans="1:3" hidden="1" x14ac:dyDescent="0.25">
      <c r="A448" s="1" t="s">
        <v>536</v>
      </c>
      <c r="B448" s="1" t="s">
        <v>540</v>
      </c>
      <c r="C448" s="1" t="s">
        <v>534</v>
      </c>
    </row>
    <row r="449" spans="1:3" hidden="1" x14ac:dyDescent="0.25">
      <c r="A449" s="1" t="s">
        <v>536</v>
      </c>
      <c r="B449" s="1" t="s">
        <v>541</v>
      </c>
      <c r="C449" s="1" t="s">
        <v>534</v>
      </c>
    </row>
    <row r="450" spans="1:3" hidden="1" x14ac:dyDescent="0.25">
      <c r="A450" s="1" t="s">
        <v>536</v>
      </c>
      <c r="B450" s="1" t="s">
        <v>542</v>
      </c>
      <c r="C450" s="1" t="s">
        <v>534</v>
      </c>
    </row>
    <row r="451" spans="1:3" hidden="1" x14ac:dyDescent="0.25">
      <c r="A451" s="1" t="s">
        <v>536</v>
      </c>
      <c r="B451" s="1" t="s">
        <v>543</v>
      </c>
      <c r="C451" s="1" t="s">
        <v>534</v>
      </c>
    </row>
    <row r="452" spans="1:3" hidden="1" x14ac:dyDescent="0.25">
      <c r="A452" s="1" t="s">
        <v>536</v>
      </c>
      <c r="B452" s="1" t="s">
        <v>544</v>
      </c>
      <c r="C452" s="1" t="s">
        <v>534</v>
      </c>
    </row>
    <row r="453" spans="1:3" hidden="1" x14ac:dyDescent="0.25">
      <c r="A453" s="1" t="s">
        <v>536</v>
      </c>
      <c r="B453" s="1" t="s">
        <v>545</v>
      </c>
      <c r="C453" s="1" t="s">
        <v>534</v>
      </c>
    </row>
    <row r="454" spans="1:3" hidden="1" x14ac:dyDescent="0.25">
      <c r="A454" s="1" t="s">
        <v>536</v>
      </c>
      <c r="B454" s="1" t="s">
        <v>546</v>
      </c>
      <c r="C454" s="1" t="s">
        <v>534</v>
      </c>
    </row>
    <row r="455" spans="1:3" hidden="1" x14ac:dyDescent="0.25">
      <c r="A455" s="1" t="s">
        <v>536</v>
      </c>
      <c r="B455" s="1" t="s">
        <v>547</v>
      </c>
      <c r="C455" s="1" t="s">
        <v>534</v>
      </c>
    </row>
    <row r="456" spans="1:3" hidden="1" x14ac:dyDescent="0.25">
      <c r="A456" s="1" t="s">
        <v>536</v>
      </c>
      <c r="B456" s="1" t="s">
        <v>548</v>
      </c>
      <c r="C456" s="1" t="s">
        <v>534</v>
      </c>
    </row>
    <row r="457" spans="1:3" hidden="1" x14ac:dyDescent="0.25">
      <c r="A457" s="1" t="s">
        <v>536</v>
      </c>
      <c r="B457" s="1" t="s">
        <v>549</v>
      </c>
      <c r="C457" s="1" t="s">
        <v>534</v>
      </c>
    </row>
    <row r="458" spans="1:3" hidden="1" x14ac:dyDescent="0.25">
      <c r="A458" s="1" t="s">
        <v>536</v>
      </c>
      <c r="B458" s="1" t="s">
        <v>550</v>
      </c>
      <c r="C458" s="1" t="s">
        <v>534</v>
      </c>
    </row>
    <row r="459" spans="1:3" hidden="1" x14ac:dyDescent="0.25">
      <c r="A459" s="1" t="s">
        <v>536</v>
      </c>
      <c r="B459" s="1" t="s">
        <v>551</v>
      </c>
      <c r="C459" s="1" t="s">
        <v>534</v>
      </c>
    </row>
    <row r="460" spans="1:3" hidden="1" x14ac:dyDescent="0.25">
      <c r="A460" s="1" t="s">
        <v>536</v>
      </c>
      <c r="B460" s="1" t="s">
        <v>552</v>
      </c>
      <c r="C460" s="1" t="s">
        <v>534</v>
      </c>
    </row>
    <row r="461" spans="1:3" hidden="1" x14ac:dyDescent="0.25">
      <c r="A461" s="1" t="s">
        <v>536</v>
      </c>
      <c r="B461" s="1" t="s">
        <v>553</v>
      </c>
      <c r="C461" s="1" t="s">
        <v>534</v>
      </c>
    </row>
    <row r="462" spans="1:3" hidden="1" x14ac:dyDescent="0.25">
      <c r="A462" s="1" t="s">
        <v>536</v>
      </c>
      <c r="B462" s="1" t="s">
        <v>554</v>
      </c>
      <c r="C462" s="1" t="s">
        <v>534</v>
      </c>
    </row>
    <row r="463" spans="1:3" hidden="1" x14ac:dyDescent="0.25">
      <c r="A463" s="1" t="s">
        <v>536</v>
      </c>
      <c r="B463" s="1" t="s">
        <v>555</v>
      </c>
      <c r="C463" s="1" t="s">
        <v>534</v>
      </c>
    </row>
    <row r="464" spans="1:3" hidden="1" x14ac:dyDescent="0.25">
      <c r="A464" s="1" t="s">
        <v>536</v>
      </c>
      <c r="B464" s="1" t="s">
        <v>556</v>
      </c>
      <c r="C464" s="1" t="s">
        <v>534</v>
      </c>
    </row>
    <row r="465" spans="1:3" hidden="1" x14ac:dyDescent="0.25">
      <c r="A465" s="1" t="s">
        <v>536</v>
      </c>
      <c r="B465" s="1" t="s">
        <v>557</v>
      </c>
      <c r="C465" s="1" t="s">
        <v>534</v>
      </c>
    </row>
    <row r="466" spans="1:3" hidden="1" x14ac:dyDescent="0.25">
      <c r="A466" s="1" t="s">
        <v>536</v>
      </c>
      <c r="B466" s="1" t="s">
        <v>558</v>
      </c>
      <c r="C466" s="1" t="s">
        <v>534</v>
      </c>
    </row>
    <row r="467" spans="1:3" hidden="1" x14ac:dyDescent="0.25">
      <c r="A467" s="1" t="s">
        <v>536</v>
      </c>
      <c r="B467" s="1" t="s">
        <v>559</v>
      </c>
      <c r="C467" s="1" t="s">
        <v>534</v>
      </c>
    </row>
    <row r="468" spans="1:3" hidden="1" x14ac:dyDescent="0.25">
      <c r="A468" s="1" t="s">
        <v>536</v>
      </c>
      <c r="B468" s="1" t="s">
        <v>560</v>
      </c>
      <c r="C468" s="1" t="s">
        <v>534</v>
      </c>
    </row>
    <row r="469" spans="1:3" hidden="1" x14ac:dyDescent="0.25">
      <c r="A469" s="1" t="s">
        <v>536</v>
      </c>
      <c r="B469" s="1" t="s">
        <v>561</v>
      </c>
      <c r="C469" s="1" t="s">
        <v>534</v>
      </c>
    </row>
    <row r="470" spans="1:3" hidden="1" x14ac:dyDescent="0.25">
      <c r="A470" s="1" t="s">
        <v>536</v>
      </c>
      <c r="B470" s="1" t="s">
        <v>562</v>
      </c>
      <c r="C470" s="1" t="s">
        <v>534</v>
      </c>
    </row>
    <row r="471" spans="1:3" hidden="1" x14ac:dyDescent="0.25">
      <c r="A471" s="1" t="s">
        <v>536</v>
      </c>
      <c r="B471" s="1" t="s">
        <v>563</v>
      </c>
      <c r="C471" s="1" t="s">
        <v>534</v>
      </c>
    </row>
    <row r="472" spans="1:3" hidden="1" x14ac:dyDescent="0.25">
      <c r="A472" s="1" t="s">
        <v>536</v>
      </c>
      <c r="B472" s="1" t="s">
        <v>564</v>
      </c>
      <c r="C472" s="1" t="s">
        <v>534</v>
      </c>
    </row>
    <row r="473" spans="1:3" hidden="1" x14ac:dyDescent="0.25">
      <c r="A473" s="1" t="s">
        <v>536</v>
      </c>
      <c r="B473" s="1" t="s">
        <v>565</v>
      </c>
      <c r="C473" s="1" t="s">
        <v>534</v>
      </c>
    </row>
    <row r="474" spans="1:3" hidden="1" x14ac:dyDescent="0.25">
      <c r="A474" s="1"/>
      <c r="B474" s="1" t="s">
        <v>567</v>
      </c>
      <c r="C474" s="1" t="s">
        <v>566</v>
      </c>
    </row>
    <row r="475" spans="1:3" hidden="1" x14ac:dyDescent="0.25">
      <c r="A475" s="1" t="s">
        <v>568</v>
      </c>
      <c r="B475" s="1" t="s">
        <v>569</v>
      </c>
      <c r="C475" s="1" t="s">
        <v>566</v>
      </c>
    </row>
    <row r="476" spans="1:3" hidden="1" x14ac:dyDescent="0.25">
      <c r="A476" s="1" t="s">
        <v>568</v>
      </c>
      <c r="B476" s="1" t="s">
        <v>570</v>
      </c>
      <c r="C476" s="1" t="s">
        <v>566</v>
      </c>
    </row>
    <row r="477" spans="1:3" hidden="1" x14ac:dyDescent="0.25">
      <c r="A477" s="1" t="s">
        <v>568</v>
      </c>
      <c r="B477" s="1" t="s">
        <v>571</v>
      </c>
      <c r="C477" s="1" t="s">
        <v>566</v>
      </c>
    </row>
    <row r="478" spans="1:3" hidden="1" x14ac:dyDescent="0.25">
      <c r="A478" s="1" t="s">
        <v>568</v>
      </c>
      <c r="B478" s="1" t="s">
        <v>572</v>
      </c>
      <c r="C478" s="1" t="s">
        <v>566</v>
      </c>
    </row>
    <row r="479" spans="1:3" hidden="1" x14ac:dyDescent="0.25">
      <c r="A479" s="1" t="s">
        <v>568</v>
      </c>
      <c r="B479" s="1" t="s">
        <v>573</v>
      </c>
      <c r="C479" s="1" t="s">
        <v>566</v>
      </c>
    </row>
    <row r="480" spans="1:3" hidden="1" x14ac:dyDescent="0.25">
      <c r="A480" s="1" t="s">
        <v>568</v>
      </c>
      <c r="B480" s="1" t="s">
        <v>574</v>
      </c>
      <c r="C480" s="1" t="s">
        <v>566</v>
      </c>
    </row>
    <row r="481" spans="1:3" hidden="1" x14ac:dyDescent="0.25">
      <c r="A481" s="1" t="s">
        <v>568</v>
      </c>
      <c r="B481" s="1" t="s">
        <v>575</v>
      </c>
      <c r="C481" s="1" t="s">
        <v>566</v>
      </c>
    </row>
    <row r="482" spans="1:3" hidden="1" x14ac:dyDescent="0.25">
      <c r="A482" s="1" t="s">
        <v>568</v>
      </c>
      <c r="B482" s="1" t="s">
        <v>576</v>
      </c>
      <c r="C482" s="1" t="s">
        <v>566</v>
      </c>
    </row>
    <row r="483" spans="1:3" hidden="1" x14ac:dyDescent="0.25">
      <c r="A483" s="1" t="s">
        <v>568</v>
      </c>
      <c r="B483" s="1" t="s">
        <v>577</v>
      </c>
      <c r="C483" s="1" t="s">
        <v>566</v>
      </c>
    </row>
    <row r="484" spans="1:3" hidden="1" x14ac:dyDescent="0.25">
      <c r="A484" s="1" t="s">
        <v>568</v>
      </c>
      <c r="B484" s="1" t="s">
        <v>578</v>
      </c>
      <c r="C484" s="1" t="s">
        <v>566</v>
      </c>
    </row>
    <row r="485" spans="1:3" hidden="1" x14ac:dyDescent="0.25">
      <c r="A485" s="1"/>
      <c r="B485" s="1" t="s">
        <v>580</v>
      </c>
      <c r="C485" s="1" t="s">
        <v>579</v>
      </c>
    </row>
    <row r="486" spans="1:3" hidden="1" x14ac:dyDescent="0.25">
      <c r="A486" s="1" t="s">
        <v>581</v>
      </c>
      <c r="B486" s="1" t="s">
        <v>582</v>
      </c>
      <c r="C486" s="1" t="s">
        <v>579</v>
      </c>
    </row>
    <row r="487" spans="1:3" hidden="1" x14ac:dyDescent="0.25">
      <c r="A487" s="1" t="s">
        <v>581</v>
      </c>
      <c r="B487" s="1" t="s">
        <v>583</v>
      </c>
      <c r="C487" s="1" t="s">
        <v>579</v>
      </c>
    </row>
    <row r="488" spans="1:3" hidden="1" x14ac:dyDescent="0.25">
      <c r="A488" s="1" t="s">
        <v>584</v>
      </c>
      <c r="B488" s="1" t="s">
        <v>585</v>
      </c>
      <c r="C488" s="1" t="s">
        <v>579</v>
      </c>
    </row>
    <row r="489" spans="1:3" hidden="1" x14ac:dyDescent="0.25">
      <c r="A489" s="1" t="s">
        <v>586</v>
      </c>
      <c r="B489" s="1" t="s">
        <v>587</v>
      </c>
      <c r="C489" s="1" t="s">
        <v>579</v>
      </c>
    </row>
    <row r="490" spans="1:3" hidden="1" x14ac:dyDescent="0.25">
      <c r="A490" s="1" t="s">
        <v>584</v>
      </c>
      <c r="B490" s="1" t="s">
        <v>588</v>
      </c>
      <c r="C490" s="1" t="s">
        <v>579</v>
      </c>
    </row>
    <row r="491" spans="1:3" hidden="1" x14ac:dyDescent="0.25">
      <c r="A491" s="1" t="s">
        <v>586</v>
      </c>
      <c r="B491" s="1" t="s">
        <v>589</v>
      </c>
      <c r="C491" s="1" t="s">
        <v>579</v>
      </c>
    </row>
    <row r="492" spans="1:3" hidden="1" x14ac:dyDescent="0.25">
      <c r="A492" s="1" t="s">
        <v>584</v>
      </c>
      <c r="B492" s="1" t="s">
        <v>590</v>
      </c>
      <c r="C492" s="1" t="s">
        <v>579</v>
      </c>
    </row>
    <row r="493" spans="1:3" hidden="1" x14ac:dyDescent="0.25">
      <c r="A493" s="1" t="s">
        <v>586</v>
      </c>
      <c r="B493" s="1" t="s">
        <v>591</v>
      </c>
      <c r="C493" s="1" t="s">
        <v>579</v>
      </c>
    </row>
    <row r="494" spans="1:3" hidden="1" x14ac:dyDescent="0.25">
      <c r="A494" s="1"/>
      <c r="B494" s="1" t="s">
        <v>593</v>
      </c>
      <c r="C494" s="1" t="s">
        <v>592</v>
      </c>
    </row>
    <row r="495" spans="1:3" hidden="1" x14ac:dyDescent="0.25">
      <c r="A495" s="1" t="s">
        <v>594</v>
      </c>
      <c r="B495" s="1" t="s">
        <v>595</v>
      </c>
      <c r="C495" s="1" t="s">
        <v>592</v>
      </c>
    </row>
    <row r="496" spans="1:3" hidden="1" x14ac:dyDescent="0.25">
      <c r="A496" s="1" t="s">
        <v>594</v>
      </c>
      <c r="B496" s="1" t="s">
        <v>596</v>
      </c>
      <c r="C496" s="1" t="s">
        <v>592</v>
      </c>
    </row>
    <row r="497" spans="1:3" hidden="1" x14ac:dyDescent="0.25">
      <c r="A497" s="1" t="s">
        <v>594</v>
      </c>
      <c r="B497" s="1" t="s">
        <v>597</v>
      </c>
      <c r="C497" s="1" t="s">
        <v>592</v>
      </c>
    </row>
    <row r="498" spans="1:3" hidden="1" x14ac:dyDescent="0.25">
      <c r="A498" s="1" t="s">
        <v>594</v>
      </c>
      <c r="B498" s="1" t="s">
        <v>598</v>
      </c>
      <c r="C498" s="1" t="s">
        <v>592</v>
      </c>
    </row>
    <row r="499" spans="1:3" hidden="1" x14ac:dyDescent="0.25">
      <c r="A499" s="1" t="s">
        <v>594</v>
      </c>
      <c r="B499" s="1" t="s">
        <v>599</v>
      </c>
      <c r="C499" s="1" t="s">
        <v>592</v>
      </c>
    </row>
    <row r="500" spans="1:3" hidden="1" x14ac:dyDescent="0.25">
      <c r="A500" s="1" t="s">
        <v>594</v>
      </c>
      <c r="B500" s="1" t="s">
        <v>600</v>
      </c>
      <c r="C500" s="1" t="s">
        <v>592</v>
      </c>
    </row>
    <row r="501" spans="1:3" hidden="1" x14ac:dyDescent="0.25">
      <c r="A501" s="1" t="s">
        <v>594</v>
      </c>
      <c r="B501" s="1" t="s">
        <v>601</v>
      </c>
      <c r="C501" s="1" t="s">
        <v>592</v>
      </c>
    </row>
    <row r="502" spans="1:3" hidden="1" x14ac:dyDescent="0.25">
      <c r="A502" s="1"/>
      <c r="B502" s="1" t="s">
        <v>603</v>
      </c>
      <c r="C502" s="1" t="s">
        <v>602</v>
      </c>
    </row>
    <row r="503" spans="1:3" hidden="1" x14ac:dyDescent="0.25">
      <c r="A503" s="1" t="s">
        <v>604</v>
      </c>
      <c r="B503" s="1" t="s">
        <v>605</v>
      </c>
      <c r="C503" s="1" t="s">
        <v>602</v>
      </c>
    </row>
    <row r="504" spans="1:3" hidden="1" x14ac:dyDescent="0.25">
      <c r="A504" s="1" t="s">
        <v>604</v>
      </c>
      <c r="B504" s="1" t="s">
        <v>606</v>
      </c>
      <c r="C504" s="1" t="s">
        <v>602</v>
      </c>
    </row>
    <row r="505" spans="1:3" hidden="1" x14ac:dyDescent="0.25">
      <c r="A505" s="1" t="s">
        <v>604</v>
      </c>
      <c r="B505" s="1" t="s">
        <v>607</v>
      </c>
      <c r="C505" s="1" t="s">
        <v>602</v>
      </c>
    </row>
    <row r="506" spans="1:3" hidden="1" x14ac:dyDescent="0.25">
      <c r="A506" s="1" t="s">
        <v>604</v>
      </c>
      <c r="B506" s="1" t="s">
        <v>608</v>
      </c>
      <c r="C506" s="1" t="s">
        <v>602</v>
      </c>
    </row>
    <row r="507" spans="1:3" hidden="1" x14ac:dyDescent="0.25">
      <c r="A507" s="1" t="s">
        <v>604</v>
      </c>
      <c r="B507" s="1" t="s">
        <v>609</v>
      </c>
      <c r="C507" s="1" t="s">
        <v>602</v>
      </c>
    </row>
    <row r="508" spans="1:3" hidden="1" x14ac:dyDescent="0.25">
      <c r="A508" s="1" t="s">
        <v>604</v>
      </c>
      <c r="B508" s="1" t="s">
        <v>610</v>
      </c>
      <c r="C508" s="1" t="s">
        <v>602</v>
      </c>
    </row>
    <row r="509" spans="1:3" hidden="1" x14ac:dyDescent="0.25">
      <c r="A509" s="1"/>
      <c r="B509" s="1" t="s">
        <v>612</v>
      </c>
      <c r="C509" s="1" t="s">
        <v>611</v>
      </c>
    </row>
    <row r="510" spans="1:3" hidden="1" x14ac:dyDescent="0.25">
      <c r="A510" s="1" t="s">
        <v>613</v>
      </c>
      <c r="B510" s="1" t="s">
        <v>614</v>
      </c>
      <c r="C510" s="1" t="s">
        <v>611</v>
      </c>
    </row>
    <row r="511" spans="1:3" hidden="1" x14ac:dyDescent="0.25">
      <c r="A511" s="1" t="s">
        <v>613</v>
      </c>
      <c r="B511" s="1" t="s">
        <v>615</v>
      </c>
      <c r="C511" s="1" t="s">
        <v>611</v>
      </c>
    </row>
    <row r="512" spans="1:3" hidden="1" x14ac:dyDescent="0.25">
      <c r="A512" s="1" t="s">
        <v>613</v>
      </c>
      <c r="B512" s="1" t="s">
        <v>616</v>
      </c>
      <c r="C512" s="1" t="s">
        <v>611</v>
      </c>
    </row>
    <row r="513" spans="1:3" hidden="1" x14ac:dyDescent="0.25">
      <c r="A513" s="1" t="s">
        <v>613</v>
      </c>
      <c r="B513" s="1" t="s">
        <v>617</v>
      </c>
      <c r="C513" s="1" t="s">
        <v>611</v>
      </c>
    </row>
    <row r="514" spans="1:3" hidden="1" x14ac:dyDescent="0.25">
      <c r="A514" s="1" t="s">
        <v>613</v>
      </c>
      <c r="B514" s="1" t="s">
        <v>618</v>
      </c>
      <c r="C514" s="1" t="s">
        <v>611</v>
      </c>
    </row>
    <row r="515" spans="1:3" hidden="1" x14ac:dyDescent="0.25">
      <c r="A515" s="1" t="s">
        <v>613</v>
      </c>
      <c r="B515" s="1" t="s">
        <v>619</v>
      </c>
      <c r="C515" s="1" t="s">
        <v>611</v>
      </c>
    </row>
    <row r="516" spans="1:3" hidden="1" x14ac:dyDescent="0.25">
      <c r="A516" s="1" t="s">
        <v>613</v>
      </c>
      <c r="B516" s="1" t="s">
        <v>620</v>
      </c>
      <c r="C516" s="1" t="s">
        <v>611</v>
      </c>
    </row>
    <row r="517" spans="1:3" hidden="1" x14ac:dyDescent="0.25">
      <c r="A517" s="1"/>
      <c r="B517" s="1" t="s">
        <v>622</v>
      </c>
      <c r="C517" s="1" t="s">
        <v>621</v>
      </c>
    </row>
    <row r="518" spans="1:3" hidden="1" x14ac:dyDescent="0.25">
      <c r="A518" s="1" t="s">
        <v>623</v>
      </c>
      <c r="B518" s="1" t="s">
        <v>624</v>
      </c>
      <c r="C518" s="1" t="s">
        <v>621</v>
      </c>
    </row>
    <row r="519" spans="1:3" hidden="1" x14ac:dyDescent="0.25">
      <c r="A519" s="1" t="s">
        <v>623</v>
      </c>
      <c r="B519" s="1" t="s">
        <v>625</v>
      </c>
      <c r="C519" s="1" t="s">
        <v>621</v>
      </c>
    </row>
    <row r="520" spans="1:3" hidden="1" x14ac:dyDescent="0.25">
      <c r="A520" s="1" t="s">
        <v>623</v>
      </c>
      <c r="B520" s="1" t="s">
        <v>626</v>
      </c>
      <c r="C520" s="1" t="s">
        <v>621</v>
      </c>
    </row>
    <row r="521" spans="1:3" hidden="1" x14ac:dyDescent="0.25">
      <c r="A521" s="1" t="s">
        <v>623</v>
      </c>
      <c r="B521" s="1" t="s">
        <v>627</v>
      </c>
      <c r="C521" s="1" t="s">
        <v>621</v>
      </c>
    </row>
    <row r="522" spans="1:3" hidden="1" x14ac:dyDescent="0.25">
      <c r="A522" s="1" t="s">
        <v>623</v>
      </c>
      <c r="B522" s="1" t="s">
        <v>628</v>
      </c>
      <c r="C522" s="1" t="s">
        <v>621</v>
      </c>
    </row>
    <row r="523" spans="1:3" hidden="1" x14ac:dyDescent="0.25">
      <c r="A523" s="1" t="s">
        <v>623</v>
      </c>
      <c r="B523" s="1" t="s">
        <v>629</v>
      </c>
      <c r="C523" s="1" t="s">
        <v>621</v>
      </c>
    </row>
    <row r="524" spans="1:3" hidden="1" x14ac:dyDescent="0.25">
      <c r="A524" s="1" t="s">
        <v>623</v>
      </c>
      <c r="B524" s="1" t="s">
        <v>630</v>
      </c>
      <c r="C524" s="1" t="s">
        <v>621</v>
      </c>
    </row>
    <row r="525" spans="1:3" hidden="1" x14ac:dyDescent="0.25">
      <c r="A525" s="1" t="s">
        <v>623</v>
      </c>
      <c r="B525" s="1" t="s">
        <v>631</v>
      </c>
      <c r="C525" s="1" t="s">
        <v>621</v>
      </c>
    </row>
    <row r="526" spans="1:3" hidden="1" x14ac:dyDescent="0.25">
      <c r="A526" s="1" t="s">
        <v>623</v>
      </c>
      <c r="B526" s="1" t="s">
        <v>632</v>
      </c>
      <c r="C526" s="1" t="s">
        <v>621</v>
      </c>
    </row>
    <row r="527" spans="1:3" hidden="1" x14ac:dyDescent="0.25">
      <c r="A527" s="1" t="s">
        <v>623</v>
      </c>
      <c r="B527" s="1" t="s">
        <v>633</v>
      </c>
      <c r="C527" s="1" t="s">
        <v>621</v>
      </c>
    </row>
    <row r="528" spans="1:3" hidden="1" x14ac:dyDescent="0.25">
      <c r="A528" s="1" t="s">
        <v>623</v>
      </c>
      <c r="B528" s="1" t="s">
        <v>634</v>
      </c>
      <c r="C528" s="1" t="s">
        <v>621</v>
      </c>
    </row>
    <row r="529" spans="1:3" hidden="1" x14ac:dyDescent="0.25">
      <c r="A529" s="1" t="s">
        <v>623</v>
      </c>
      <c r="B529" s="1" t="s">
        <v>635</v>
      </c>
      <c r="C529" s="1" t="s">
        <v>621</v>
      </c>
    </row>
    <row r="530" spans="1:3" hidden="1" x14ac:dyDescent="0.25">
      <c r="A530" s="1" t="s">
        <v>623</v>
      </c>
      <c r="B530" s="1" t="s">
        <v>636</v>
      </c>
      <c r="C530" s="1" t="s">
        <v>621</v>
      </c>
    </row>
    <row r="531" spans="1:3" hidden="1" x14ac:dyDescent="0.25">
      <c r="A531" s="1"/>
      <c r="B531" s="1" t="s">
        <v>638</v>
      </c>
      <c r="C531" s="1" t="s">
        <v>637</v>
      </c>
    </row>
    <row r="532" spans="1:3" hidden="1" x14ac:dyDescent="0.25">
      <c r="A532" s="1" t="s">
        <v>639</v>
      </c>
      <c r="B532" s="1" t="s">
        <v>640</v>
      </c>
      <c r="C532" s="1" t="s">
        <v>637</v>
      </c>
    </row>
    <row r="533" spans="1:3" hidden="1" x14ac:dyDescent="0.25">
      <c r="A533" s="1" t="s">
        <v>639</v>
      </c>
      <c r="B533" s="1" t="s">
        <v>641</v>
      </c>
      <c r="C533" s="1" t="s">
        <v>637</v>
      </c>
    </row>
    <row r="534" spans="1:3" hidden="1" x14ac:dyDescent="0.25">
      <c r="A534" s="1" t="s">
        <v>639</v>
      </c>
      <c r="B534" s="1" t="s">
        <v>642</v>
      </c>
      <c r="C534" s="1" t="s">
        <v>637</v>
      </c>
    </row>
    <row r="535" spans="1:3" hidden="1" x14ac:dyDescent="0.25">
      <c r="A535" s="1" t="s">
        <v>639</v>
      </c>
      <c r="B535" s="1" t="s">
        <v>643</v>
      </c>
      <c r="C535" s="1" t="s">
        <v>637</v>
      </c>
    </row>
    <row r="536" spans="1:3" hidden="1" x14ac:dyDescent="0.25">
      <c r="A536" s="1" t="s">
        <v>639</v>
      </c>
      <c r="B536" s="1" t="s">
        <v>644</v>
      </c>
      <c r="C536" s="1" t="s">
        <v>637</v>
      </c>
    </row>
    <row r="537" spans="1:3" hidden="1" x14ac:dyDescent="0.25">
      <c r="A537" s="1" t="s">
        <v>639</v>
      </c>
      <c r="B537" s="1" t="s">
        <v>645</v>
      </c>
      <c r="C537" s="1" t="s">
        <v>637</v>
      </c>
    </row>
    <row r="538" spans="1:3" hidden="1" x14ac:dyDescent="0.25">
      <c r="A538" s="1"/>
      <c r="B538" s="1" t="s">
        <v>647</v>
      </c>
      <c r="C538" s="1" t="s">
        <v>646</v>
      </c>
    </row>
    <row r="539" spans="1:3" hidden="1" x14ac:dyDescent="0.25">
      <c r="A539" s="1" t="s">
        <v>648</v>
      </c>
      <c r="B539" s="1" t="s">
        <v>649</v>
      </c>
      <c r="C539" s="1" t="s">
        <v>646</v>
      </c>
    </row>
    <row r="540" spans="1:3" hidden="1" x14ac:dyDescent="0.25">
      <c r="A540" s="1" t="s">
        <v>648</v>
      </c>
      <c r="B540" s="1" t="s">
        <v>650</v>
      </c>
      <c r="C540" s="1" t="s">
        <v>646</v>
      </c>
    </row>
    <row r="541" spans="1:3" hidden="1" x14ac:dyDescent="0.25">
      <c r="A541" s="1" t="s">
        <v>648</v>
      </c>
      <c r="B541" s="1" t="s">
        <v>651</v>
      </c>
      <c r="C541" s="1" t="s">
        <v>646</v>
      </c>
    </row>
    <row r="542" spans="1:3" hidden="1" x14ac:dyDescent="0.25">
      <c r="A542" s="1" t="s">
        <v>648</v>
      </c>
      <c r="B542" s="1" t="s">
        <v>652</v>
      </c>
      <c r="C542" s="1" t="s">
        <v>646</v>
      </c>
    </row>
    <row r="543" spans="1:3" hidden="1" x14ac:dyDescent="0.25">
      <c r="A543" s="1" t="s">
        <v>648</v>
      </c>
      <c r="B543" s="1" t="s">
        <v>653</v>
      </c>
      <c r="C543" s="1" t="s">
        <v>646</v>
      </c>
    </row>
  </sheetData>
  <autoFilter ref="A1:D543" xr:uid="{D051C4F9-6DF9-4095-8705-D66872B28718}">
    <filterColumn colId="2">
      <filters>
        <filter val="Prov. Sulawesi Selatan"/>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I43"/>
  <sheetViews>
    <sheetView topLeftCell="X1" workbookViewId="0">
      <selection activeCell="AE6" sqref="AE5:AE8"/>
    </sheetView>
  </sheetViews>
  <sheetFormatPr defaultRowHeight="15" x14ac:dyDescent="0.25"/>
  <cols>
    <col min="1" max="1" width="14.85546875" bestFit="1" customWidth="1"/>
    <col min="2" max="2" width="15.5703125" style="11" bestFit="1" customWidth="1"/>
    <col min="3" max="4" width="5" style="11" bestFit="1" customWidth="1"/>
    <col min="5" max="5" width="12.42578125" style="11" bestFit="1" customWidth="1"/>
    <col min="6" max="6" width="14.85546875" style="11" bestFit="1" customWidth="1"/>
    <col min="7" max="7" width="15.5703125" style="11" bestFit="1" customWidth="1"/>
    <col min="8" max="8" width="5" style="11" bestFit="1" customWidth="1"/>
    <col min="9" max="9" width="5" bestFit="1" customWidth="1"/>
    <col min="10" max="10" width="11.42578125" bestFit="1" customWidth="1"/>
    <col min="11" max="11" width="20.5703125" bestFit="1" customWidth="1"/>
    <col min="12" max="12" width="15.5703125" bestFit="1" customWidth="1"/>
    <col min="13" max="14" width="5" bestFit="1" customWidth="1"/>
    <col min="15" max="15" width="10.7109375" bestFit="1" customWidth="1"/>
    <col min="16" max="16" width="22.7109375" bestFit="1" customWidth="1"/>
    <col min="17" max="17" width="15.5703125" bestFit="1" customWidth="1"/>
    <col min="18" max="19" width="5" bestFit="1" customWidth="1"/>
    <col min="20" max="20" width="11.42578125" bestFit="1" customWidth="1"/>
    <col min="21" max="21" width="24.85546875" bestFit="1" customWidth="1"/>
    <col min="22" max="22" width="15.5703125" bestFit="1" customWidth="1"/>
    <col min="23" max="24" width="5" bestFit="1" customWidth="1"/>
    <col min="25" max="25" width="10.7109375" bestFit="1" customWidth="1"/>
    <col min="26" max="26" width="24.140625" bestFit="1" customWidth="1"/>
    <col min="27" max="27" width="15.5703125" bestFit="1" customWidth="1"/>
    <col min="28" max="29" width="5" bestFit="1" customWidth="1"/>
    <col min="30" max="30" width="10.7109375" bestFit="1" customWidth="1"/>
    <col min="31" max="31" width="25.5703125" bestFit="1" customWidth="1"/>
    <col min="32" max="32" width="15.5703125" bestFit="1" customWidth="1"/>
    <col min="33" max="34" width="5" bestFit="1" customWidth="1"/>
    <col min="35" max="35" width="10.7109375" bestFit="1" customWidth="1"/>
  </cols>
  <sheetData>
    <row r="3" spans="1:35" x14ac:dyDescent="0.25">
      <c r="A3" s="8" t="s">
        <v>699</v>
      </c>
      <c r="B3" s="8" t="s">
        <v>706</v>
      </c>
      <c r="C3"/>
      <c r="D3"/>
      <c r="E3"/>
      <c r="F3" s="8" t="s">
        <v>700</v>
      </c>
      <c r="G3" s="8" t="s">
        <v>706</v>
      </c>
      <c r="H3"/>
      <c r="K3" s="8" t="s">
        <v>701</v>
      </c>
      <c r="L3" s="8" t="s">
        <v>706</v>
      </c>
      <c r="P3" s="8" t="s">
        <v>702</v>
      </c>
      <c r="Q3" s="8" t="s">
        <v>706</v>
      </c>
      <c r="U3" s="8" t="s">
        <v>703</v>
      </c>
      <c r="V3" s="8" t="s">
        <v>706</v>
      </c>
      <c r="Z3" s="8" t="s">
        <v>704</v>
      </c>
      <c r="AA3" s="8" t="s">
        <v>706</v>
      </c>
      <c r="AE3" s="8" t="s">
        <v>705</v>
      </c>
      <c r="AF3" s="8" t="s">
        <v>706</v>
      </c>
    </row>
    <row r="4" spans="1:35" x14ac:dyDescent="0.25">
      <c r="A4" s="8" t="s">
        <v>690</v>
      </c>
      <c r="B4">
        <v>2020</v>
      </c>
      <c r="C4">
        <v>2021</v>
      </c>
      <c r="D4">
        <v>2022</v>
      </c>
      <c r="E4" t="s">
        <v>691</v>
      </c>
      <c r="F4" s="8" t="s">
        <v>690</v>
      </c>
      <c r="G4">
        <v>2020</v>
      </c>
      <c r="H4">
        <v>2021</v>
      </c>
      <c r="I4">
        <v>2022</v>
      </c>
      <c r="J4" t="s">
        <v>691</v>
      </c>
      <c r="K4" s="8" t="s">
        <v>690</v>
      </c>
      <c r="L4">
        <v>2020</v>
      </c>
      <c r="M4">
        <v>2021</v>
      </c>
      <c r="N4">
        <v>2022</v>
      </c>
      <c r="O4" t="s">
        <v>691</v>
      </c>
      <c r="P4" s="8" t="s">
        <v>690</v>
      </c>
      <c r="Q4">
        <v>2020</v>
      </c>
      <c r="R4">
        <v>2021</v>
      </c>
      <c r="S4">
        <v>2022</v>
      </c>
      <c r="T4" t="s">
        <v>691</v>
      </c>
      <c r="U4" s="8" t="s">
        <v>690</v>
      </c>
      <c r="V4">
        <v>2020</v>
      </c>
      <c r="W4">
        <v>2021</v>
      </c>
      <c r="X4">
        <v>2022</v>
      </c>
      <c r="Y4" t="s">
        <v>691</v>
      </c>
      <c r="Z4" s="8" t="s">
        <v>690</v>
      </c>
      <c r="AA4">
        <v>2020</v>
      </c>
      <c r="AB4">
        <v>2021</v>
      </c>
      <c r="AC4">
        <v>2022</v>
      </c>
      <c r="AD4" t="s">
        <v>691</v>
      </c>
      <c r="AE4" s="8" t="s">
        <v>690</v>
      </c>
      <c r="AF4">
        <v>2020</v>
      </c>
      <c r="AG4">
        <v>2021</v>
      </c>
      <c r="AH4">
        <v>2022</v>
      </c>
      <c r="AI4" t="s">
        <v>691</v>
      </c>
    </row>
    <row r="5" spans="1:35" x14ac:dyDescent="0.25">
      <c r="A5" s="9" t="s">
        <v>446</v>
      </c>
      <c r="B5" s="10">
        <v>97424459</v>
      </c>
      <c r="C5" s="10">
        <v>0</v>
      </c>
      <c r="D5" s="10"/>
      <c r="E5" s="10">
        <v>97424459</v>
      </c>
      <c r="F5" s="9" t="s">
        <v>446</v>
      </c>
      <c r="G5" s="10">
        <v>5690248</v>
      </c>
      <c r="H5" s="10">
        <v>0</v>
      </c>
      <c r="I5" s="10"/>
      <c r="J5" s="10">
        <v>5690248</v>
      </c>
      <c r="K5" s="9" t="s">
        <v>446</v>
      </c>
      <c r="L5" s="10">
        <v>292491</v>
      </c>
      <c r="M5" s="10">
        <v>0</v>
      </c>
      <c r="N5" s="10"/>
      <c r="O5" s="10">
        <v>292491</v>
      </c>
      <c r="P5" s="9" t="s">
        <v>446</v>
      </c>
      <c r="Q5" s="10">
        <v>2635908</v>
      </c>
      <c r="R5" s="10">
        <v>0</v>
      </c>
      <c r="S5" s="10"/>
      <c r="T5" s="10">
        <v>2635908</v>
      </c>
      <c r="U5" s="9" t="s">
        <v>446</v>
      </c>
      <c r="V5" s="10">
        <v>48744</v>
      </c>
      <c r="W5" s="10">
        <v>0</v>
      </c>
      <c r="X5" s="10"/>
      <c r="Y5" s="10">
        <v>48744</v>
      </c>
      <c r="Z5" s="9" t="s">
        <v>446</v>
      </c>
      <c r="AA5" s="10">
        <v>1418361</v>
      </c>
      <c r="AB5" s="10">
        <v>0</v>
      </c>
      <c r="AC5" s="10"/>
      <c r="AD5" s="10">
        <v>1418361</v>
      </c>
      <c r="AE5" s="9" t="s">
        <v>446</v>
      </c>
      <c r="AF5" s="10">
        <v>0</v>
      </c>
      <c r="AG5" s="10">
        <v>0</v>
      </c>
      <c r="AH5" s="10"/>
      <c r="AI5" s="10">
        <v>0</v>
      </c>
    </row>
    <row r="6" spans="1:35" x14ac:dyDescent="0.25">
      <c r="A6" s="9" t="s">
        <v>727</v>
      </c>
      <c r="B6" s="10">
        <v>5209526</v>
      </c>
      <c r="C6" s="10">
        <v>0</v>
      </c>
      <c r="D6" s="10"/>
      <c r="E6" s="10">
        <v>5209526</v>
      </c>
      <c r="F6" s="9" t="s">
        <v>727</v>
      </c>
      <c r="G6" s="10">
        <v>3735128</v>
      </c>
      <c r="H6" s="10">
        <v>0</v>
      </c>
      <c r="I6" s="10"/>
      <c r="J6" s="10">
        <v>3735128</v>
      </c>
      <c r="K6" s="9" t="s">
        <v>727</v>
      </c>
      <c r="L6" s="10">
        <v>292491</v>
      </c>
      <c r="M6" s="10">
        <v>0</v>
      </c>
      <c r="N6" s="10"/>
      <c r="O6" s="10">
        <v>292491</v>
      </c>
      <c r="P6" s="9" t="s">
        <v>727</v>
      </c>
      <c r="Q6" s="10">
        <v>2635908</v>
      </c>
      <c r="R6" s="10">
        <v>0</v>
      </c>
      <c r="S6" s="10"/>
      <c r="T6" s="10">
        <v>2635908</v>
      </c>
      <c r="U6" s="9" t="s">
        <v>727</v>
      </c>
      <c r="V6" s="10">
        <v>19676</v>
      </c>
      <c r="W6" s="10">
        <v>0</v>
      </c>
      <c r="X6" s="10"/>
      <c r="Y6" s="10">
        <v>19676</v>
      </c>
      <c r="Z6" s="9" t="s">
        <v>727</v>
      </c>
      <c r="AA6" s="10">
        <v>1418361</v>
      </c>
      <c r="AB6" s="10">
        <v>0</v>
      </c>
      <c r="AC6" s="10"/>
      <c r="AD6" s="10">
        <v>1418361</v>
      </c>
      <c r="AE6" s="9" t="s">
        <v>727</v>
      </c>
      <c r="AF6" s="10">
        <v>0</v>
      </c>
      <c r="AG6" s="10">
        <v>0</v>
      </c>
      <c r="AH6" s="10"/>
      <c r="AI6" s="10">
        <v>0</v>
      </c>
    </row>
    <row r="7" spans="1:35" x14ac:dyDescent="0.25">
      <c r="A7" s="9" t="s">
        <v>732</v>
      </c>
      <c r="B7" s="10">
        <v>8091469</v>
      </c>
      <c r="C7" s="10">
        <v>0</v>
      </c>
      <c r="D7" s="10"/>
      <c r="E7" s="10">
        <v>8091469</v>
      </c>
      <c r="F7" s="9" t="s">
        <v>732</v>
      </c>
      <c r="G7" s="10">
        <v>5181080</v>
      </c>
      <c r="H7" s="10">
        <v>0</v>
      </c>
      <c r="I7" s="10"/>
      <c r="J7" s="10">
        <v>5181080</v>
      </c>
      <c r="K7" s="9" t="s">
        <v>732</v>
      </c>
      <c r="L7" s="10">
        <v>292491</v>
      </c>
      <c r="M7" s="10">
        <v>0</v>
      </c>
      <c r="N7" s="10"/>
      <c r="O7" s="10">
        <v>292491</v>
      </c>
      <c r="P7" s="9" t="s">
        <v>732</v>
      </c>
      <c r="Q7" s="10">
        <v>2635908</v>
      </c>
      <c r="R7" s="10">
        <v>0</v>
      </c>
      <c r="S7" s="10"/>
      <c r="T7" s="10">
        <v>2635908</v>
      </c>
      <c r="U7" s="9" t="s">
        <v>732</v>
      </c>
      <c r="V7" s="10">
        <v>45425</v>
      </c>
      <c r="W7" s="10">
        <v>0</v>
      </c>
      <c r="X7" s="10"/>
      <c r="Y7" s="10">
        <v>45425</v>
      </c>
      <c r="Z7" s="9" t="s">
        <v>732</v>
      </c>
      <c r="AA7" s="10">
        <v>1418361</v>
      </c>
      <c r="AB7" s="10">
        <v>0</v>
      </c>
      <c r="AC7" s="10"/>
      <c r="AD7" s="10">
        <v>1418361</v>
      </c>
      <c r="AE7" s="9" t="s">
        <v>732</v>
      </c>
      <c r="AF7" s="10">
        <v>0</v>
      </c>
      <c r="AG7" s="10">
        <v>0</v>
      </c>
      <c r="AH7" s="10"/>
      <c r="AI7" s="10">
        <v>0</v>
      </c>
    </row>
    <row r="8" spans="1:35" x14ac:dyDescent="0.25">
      <c r="A8" s="9" t="s">
        <v>733</v>
      </c>
      <c r="B8" s="10">
        <v>6555453</v>
      </c>
      <c r="C8" s="10">
        <v>0</v>
      </c>
      <c r="D8" s="10"/>
      <c r="E8" s="10">
        <v>6555453</v>
      </c>
      <c r="F8" s="9" t="s">
        <v>733</v>
      </c>
      <c r="G8" s="10">
        <v>4248672</v>
      </c>
      <c r="H8" s="10">
        <v>0</v>
      </c>
      <c r="I8" s="10"/>
      <c r="J8" s="10">
        <v>4248672</v>
      </c>
      <c r="K8" s="9" t="s">
        <v>733</v>
      </c>
      <c r="L8" s="10">
        <v>292491</v>
      </c>
      <c r="M8" s="10">
        <v>0</v>
      </c>
      <c r="N8" s="10"/>
      <c r="O8" s="10">
        <v>292491</v>
      </c>
      <c r="P8" s="9" t="s">
        <v>733</v>
      </c>
      <c r="Q8" s="10">
        <v>2635908</v>
      </c>
      <c r="R8" s="10">
        <v>0</v>
      </c>
      <c r="S8" s="10"/>
      <c r="T8" s="10">
        <v>2635908</v>
      </c>
      <c r="U8" s="9" t="s">
        <v>733</v>
      </c>
      <c r="V8" s="10">
        <v>19401</v>
      </c>
      <c r="W8" s="10">
        <v>0</v>
      </c>
      <c r="X8" s="10"/>
      <c r="Y8" s="10">
        <v>19401</v>
      </c>
      <c r="Z8" s="9" t="s">
        <v>733</v>
      </c>
      <c r="AA8" s="10">
        <v>1418361</v>
      </c>
      <c r="AB8" s="10">
        <v>0</v>
      </c>
      <c r="AC8" s="10"/>
      <c r="AD8" s="10">
        <v>1418361</v>
      </c>
      <c r="AE8" s="9" t="s">
        <v>733</v>
      </c>
      <c r="AF8" s="10">
        <v>0</v>
      </c>
      <c r="AG8" s="10">
        <v>0</v>
      </c>
      <c r="AH8" s="10"/>
      <c r="AI8" s="10">
        <v>0</v>
      </c>
    </row>
    <row r="9" spans="1:35" x14ac:dyDescent="0.25">
      <c r="A9" s="9" t="s">
        <v>742</v>
      </c>
      <c r="B9" s="10">
        <v>6618458</v>
      </c>
      <c r="C9" s="10">
        <v>0</v>
      </c>
      <c r="D9" s="10"/>
      <c r="E9" s="10">
        <v>6618458</v>
      </c>
      <c r="F9" s="9" t="s">
        <v>742</v>
      </c>
      <c r="G9" s="10">
        <v>4640812</v>
      </c>
      <c r="H9" s="10">
        <v>0</v>
      </c>
      <c r="I9" s="10"/>
      <c r="J9" s="10">
        <v>4640812</v>
      </c>
      <c r="K9" s="9" t="s">
        <v>742</v>
      </c>
      <c r="L9" s="10">
        <v>292491</v>
      </c>
      <c r="M9" s="10">
        <v>0</v>
      </c>
      <c r="N9" s="10"/>
      <c r="O9" s="10">
        <v>292491</v>
      </c>
      <c r="P9" s="9" t="s">
        <v>742</v>
      </c>
      <c r="Q9" s="10">
        <v>2635908</v>
      </c>
      <c r="R9" s="10">
        <v>0</v>
      </c>
      <c r="S9" s="10"/>
      <c r="T9" s="10">
        <v>2635908</v>
      </c>
      <c r="U9" s="9" t="s">
        <v>742</v>
      </c>
      <c r="V9" s="10">
        <v>18925</v>
      </c>
      <c r="W9" s="10">
        <v>0</v>
      </c>
      <c r="X9" s="10"/>
      <c r="Y9" s="10">
        <v>18925</v>
      </c>
      <c r="Z9" s="9" t="s">
        <v>742</v>
      </c>
      <c r="AA9" s="10">
        <v>1418361</v>
      </c>
      <c r="AB9" s="10">
        <v>0</v>
      </c>
      <c r="AC9" s="10"/>
      <c r="AD9" s="10">
        <v>1418361</v>
      </c>
      <c r="AE9" s="9" t="s">
        <v>742</v>
      </c>
      <c r="AF9" s="10">
        <v>0</v>
      </c>
      <c r="AG9" s="10">
        <v>0</v>
      </c>
      <c r="AH9" s="10"/>
      <c r="AI9" s="10">
        <v>0</v>
      </c>
    </row>
    <row r="10" spans="1:35" x14ac:dyDescent="0.25">
      <c r="A10" s="9" t="s">
        <v>747</v>
      </c>
      <c r="B10" s="10">
        <v>5257763</v>
      </c>
      <c r="C10" s="10">
        <v>0</v>
      </c>
      <c r="D10" s="10"/>
      <c r="E10" s="10">
        <v>5257763</v>
      </c>
      <c r="F10" s="9" t="s">
        <v>747</v>
      </c>
      <c r="G10" s="10">
        <v>4279051</v>
      </c>
      <c r="H10" s="10">
        <v>0</v>
      </c>
      <c r="I10" s="10"/>
      <c r="J10" s="10">
        <v>4279051</v>
      </c>
      <c r="K10" s="9" t="s">
        <v>747</v>
      </c>
      <c r="L10" s="10">
        <v>292491</v>
      </c>
      <c r="M10" s="10">
        <v>0</v>
      </c>
      <c r="N10" s="10"/>
      <c r="O10" s="10">
        <v>292491</v>
      </c>
      <c r="P10" s="9" t="s">
        <v>747</v>
      </c>
      <c r="Q10" s="10">
        <v>2651643</v>
      </c>
      <c r="R10" s="10">
        <v>0</v>
      </c>
      <c r="S10" s="10"/>
      <c r="T10" s="10">
        <v>2651643</v>
      </c>
      <c r="U10" s="9" t="s">
        <v>747</v>
      </c>
      <c r="V10" s="10">
        <v>18925</v>
      </c>
      <c r="W10" s="10">
        <v>0</v>
      </c>
      <c r="X10" s="10"/>
      <c r="Y10" s="10">
        <v>18925</v>
      </c>
      <c r="Z10" s="9" t="s">
        <v>747</v>
      </c>
      <c r="AA10" s="10">
        <v>1418361</v>
      </c>
      <c r="AB10" s="10">
        <v>0</v>
      </c>
      <c r="AC10" s="10"/>
      <c r="AD10" s="10">
        <v>1418361</v>
      </c>
      <c r="AE10" s="9" t="s">
        <v>747</v>
      </c>
      <c r="AF10" s="10">
        <v>0</v>
      </c>
      <c r="AG10" s="10">
        <v>0</v>
      </c>
      <c r="AH10" s="10"/>
      <c r="AI10" s="10">
        <v>0</v>
      </c>
    </row>
    <row r="11" spans="1:35" x14ac:dyDescent="0.25">
      <c r="A11" s="9" t="s">
        <v>691</v>
      </c>
      <c r="B11" s="10">
        <v>129157128</v>
      </c>
      <c r="C11" s="10">
        <v>0</v>
      </c>
      <c r="D11" s="10"/>
      <c r="E11" s="10">
        <v>129157128</v>
      </c>
      <c r="F11" s="9" t="s">
        <v>691</v>
      </c>
      <c r="G11" s="10">
        <v>27774991</v>
      </c>
      <c r="H11" s="10">
        <v>0</v>
      </c>
      <c r="I11" s="10"/>
      <c r="J11" s="10">
        <v>27774991</v>
      </c>
      <c r="K11" s="9" t="s">
        <v>691</v>
      </c>
      <c r="L11" s="10">
        <v>1754946</v>
      </c>
      <c r="M11" s="10">
        <v>0</v>
      </c>
      <c r="N11" s="10"/>
      <c r="O11" s="10">
        <v>1754946</v>
      </c>
      <c r="P11" s="9" t="s">
        <v>691</v>
      </c>
      <c r="Q11" s="10">
        <v>15831183</v>
      </c>
      <c r="R11" s="10">
        <v>0</v>
      </c>
      <c r="S11" s="10"/>
      <c r="T11" s="10">
        <v>15831183</v>
      </c>
      <c r="U11" s="9" t="s">
        <v>691</v>
      </c>
      <c r="V11" s="10">
        <v>171096</v>
      </c>
      <c r="W11" s="10">
        <v>0</v>
      </c>
      <c r="X11" s="10"/>
      <c r="Y11" s="10">
        <v>171096</v>
      </c>
      <c r="Z11" s="9" t="s">
        <v>691</v>
      </c>
      <c r="AA11" s="10">
        <v>8510166</v>
      </c>
      <c r="AB11" s="10">
        <v>0</v>
      </c>
      <c r="AC11" s="10"/>
      <c r="AD11" s="10">
        <v>8510166</v>
      </c>
      <c r="AE11" s="9" t="s">
        <v>691</v>
      </c>
      <c r="AF11" s="10">
        <v>0</v>
      </c>
      <c r="AG11" s="10">
        <v>0</v>
      </c>
      <c r="AH11" s="10"/>
      <c r="AI11" s="10">
        <v>0</v>
      </c>
    </row>
    <row r="12" spans="1:35" x14ac:dyDescent="0.25">
      <c r="B12"/>
      <c r="C12"/>
      <c r="D12"/>
      <c r="E12"/>
      <c r="F12"/>
      <c r="G12"/>
      <c r="H12"/>
    </row>
    <row r="13" spans="1:35" x14ac:dyDescent="0.25">
      <c r="B13"/>
      <c r="C13"/>
      <c r="D13"/>
      <c r="E13"/>
      <c r="F13"/>
      <c r="G13"/>
      <c r="H13"/>
    </row>
    <row r="14" spans="1:35" x14ac:dyDescent="0.25">
      <c r="B14"/>
      <c r="C14"/>
      <c r="D14"/>
      <c r="E14"/>
      <c r="F14"/>
      <c r="G14"/>
      <c r="H14"/>
    </row>
    <row r="15" spans="1:35" x14ac:dyDescent="0.25">
      <c r="B15"/>
      <c r="C15"/>
      <c r="D15"/>
      <c r="E15"/>
      <c r="F15"/>
      <c r="G15"/>
      <c r="H15"/>
    </row>
    <row r="16" spans="1:35"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3"/>
  <sheetViews>
    <sheetView topLeftCell="S1" workbookViewId="0">
      <selection activeCell="AA2" sqref="AA2:AB2"/>
    </sheetView>
  </sheetViews>
  <sheetFormatPr defaultRowHeight="15" x14ac:dyDescent="0.25"/>
  <cols>
    <col min="1" max="1" width="14.28515625" bestFit="1" customWidth="1"/>
    <col min="2" max="2" width="15.5703125" bestFit="1" customWidth="1"/>
    <col min="3" max="3" width="7" bestFit="1" customWidth="1"/>
    <col min="4" max="4" width="5" bestFit="1" customWidth="1"/>
    <col min="5" max="5" width="10.7109375" bestFit="1" customWidth="1"/>
    <col min="6" max="7" width="15.5703125" bestFit="1" customWidth="1"/>
    <col min="8" max="9" width="5" bestFit="1" customWidth="1"/>
    <col min="10" max="10" width="10.7109375" bestFit="1" customWidth="1"/>
    <col min="11" max="11" width="16" bestFit="1" customWidth="1"/>
    <col min="12" max="12" width="15.5703125" bestFit="1" customWidth="1"/>
    <col min="13" max="13" width="7" bestFit="1" customWidth="1"/>
    <col min="14" max="14" width="5" bestFit="1" customWidth="1"/>
    <col min="15" max="15" width="10.7109375" bestFit="1" customWidth="1"/>
    <col min="16" max="16" width="15.28515625" bestFit="1" customWidth="1"/>
    <col min="17" max="17" width="15.5703125" bestFit="1" customWidth="1"/>
    <col min="18" max="18" width="6" bestFit="1" customWidth="1"/>
    <col min="19" max="19" width="5" bestFit="1" customWidth="1"/>
    <col min="20" max="20" width="10.7109375" bestFit="1" customWidth="1"/>
    <col min="21" max="21" width="15.28515625" bestFit="1" customWidth="1"/>
    <col min="22" max="22" width="15.5703125" bestFit="1" customWidth="1"/>
    <col min="23" max="23" width="6" bestFit="1" customWidth="1"/>
    <col min="24" max="24" width="5" bestFit="1" customWidth="1"/>
    <col min="25" max="25" width="10.7109375" bestFit="1" customWidth="1"/>
    <col min="26" max="26" width="35.140625" bestFit="1" customWidth="1"/>
    <col min="27" max="27" width="15.5703125" bestFit="1" customWidth="1"/>
    <col min="28" max="28" width="7.85546875" bestFit="1" customWidth="1"/>
    <col min="29" max="29" width="5" bestFit="1" customWidth="1"/>
    <col min="30" max="30" width="10.710937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711</v>
      </c>
      <c r="B2" s="13">
        <f>GETPIVOTDATA("IPM (%)",A5,"Tahun",B6)/GETPIVOTDATA("IPM (%)",$F$5,"Tahun",$G$6)</f>
        <v>70.01166666666667</v>
      </c>
      <c r="C2" s="13">
        <f>GETPIVOTDATA("IPM (%)",B5,"Tahun",C6)/GETPIVOTDATA("IPM (%)",$G$5,"Tahun",$H$6)</f>
        <v>68.225000000000009</v>
      </c>
      <c r="K2" t="s">
        <v>713</v>
      </c>
      <c r="L2" s="13">
        <f>GETPIVOTDATA("UHH (thn)",K5,"Tahun",L6)/GETPIVOTDATA("IPM (%)",$F$5,"Tahun",$G$6)</f>
        <v>69.181666666666658</v>
      </c>
      <c r="M2" s="13">
        <f>GETPIVOTDATA("UHH (thn)",L5,"Tahun",M6)/GETPIVOTDATA("IPM (%)",$F$5,"Tahun",$G$6)</f>
        <v>69.918333333333337</v>
      </c>
      <c r="P2" t="s">
        <v>715</v>
      </c>
      <c r="Q2" s="13">
        <f>GETPIVOTDATA("HLS (thn)",P5,"Tahun",2020)/GETPIVOTDATA("IPM (%)",$F$5,"Tahun",$G$6)</f>
        <v>13.048333333333334</v>
      </c>
      <c r="R2" s="13">
        <f>GETPIVOTDATA("HLS (thn)",P5,"Tahun",2021)/GETPIVOTDATA("IPM (%)",$F$5,"Tahun",$G$6)</f>
        <v>12.971666666666666</v>
      </c>
      <c r="U2" t="s">
        <v>717</v>
      </c>
      <c r="V2" s="13">
        <f>GETPIVOTDATA("RLS (thn)",$U$5,"Tahun",2020)/GETPIVOTDATA("IPM (%)",$F$5,"Tahun",$G$6)</f>
        <v>7.9799999999999995</v>
      </c>
      <c r="W2" s="13">
        <f>GETPIVOTDATA("RLS (thn)",$U$5,"Tahun",2021)/GETPIVOTDATA("IPM (%)",$F$5,"Tahun",$G$6)</f>
        <v>6.8916666666666684</v>
      </c>
      <c r="Z2" t="s">
        <v>686</v>
      </c>
      <c r="AA2" s="11">
        <f>GETPIVOTDATA("Pengeluaran per Kapita (Rp 000)",$Z$5,"Tahun",2020)/GETPIVOTDATA("IPM (%)",$F$5,"Tahun",$G$6)</f>
        <v>11072.833333333334</v>
      </c>
      <c r="AB2" s="11">
        <f>GETPIVOTDATA("Pengeluaran per Kapita (Rp 000)",$Z$5,"Tahun",2021)/GETPIVOTDATA("IPM (%)",$F$5,"Tahun",$G$6)</f>
        <v>10188.166666666666</v>
      </c>
    </row>
    <row r="5" spans="1:30" x14ac:dyDescent="0.25">
      <c r="A5" s="8" t="s">
        <v>707</v>
      </c>
      <c r="B5" s="8" t="s">
        <v>706</v>
      </c>
      <c r="F5" s="8" t="s">
        <v>710</v>
      </c>
      <c r="G5" s="8" t="s">
        <v>706</v>
      </c>
      <c r="K5" s="8" t="s">
        <v>712</v>
      </c>
      <c r="L5" s="8" t="s">
        <v>706</v>
      </c>
      <c r="P5" s="8" t="s">
        <v>714</v>
      </c>
      <c r="Q5" s="8" t="s">
        <v>706</v>
      </c>
      <c r="U5" s="8" t="s">
        <v>716</v>
      </c>
      <c r="V5" s="8" t="s">
        <v>706</v>
      </c>
      <c r="Z5" s="8" t="s">
        <v>718</v>
      </c>
      <c r="AA5" s="8" t="s">
        <v>706</v>
      </c>
    </row>
    <row r="6" spans="1:30" x14ac:dyDescent="0.25">
      <c r="A6" s="8" t="s">
        <v>690</v>
      </c>
      <c r="B6">
        <v>2020</v>
      </c>
      <c r="C6">
        <v>2021</v>
      </c>
      <c r="D6">
        <v>2022</v>
      </c>
      <c r="E6" t="s">
        <v>691</v>
      </c>
      <c r="F6" s="8" t="s">
        <v>690</v>
      </c>
      <c r="G6">
        <v>2020</v>
      </c>
      <c r="H6">
        <v>2021</v>
      </c>
      <c r="I6">
        <v>2022</v>
      </c>
      <c r="J6" t="s">
        <v>691</v>
      </c>
      <c r="K6" s="8" t="s">
        <v>690</v>
      </c>
      <c r="L6">
        <v>2020</v>
      </c>
      <c r="M6">
        <v>2021</v>
      </c>
      <c r="N6">
        <v>2022</v>
      </c>
      <c r="O6" t="s">
        <v>691</v>
      </c>
      <c r="P6" s="8" t="s">
        <v>690</v>
      </c>
      <c r="Q6">
        <v>2020</v>
      </c>
      <c r="R6">
        <v>2021</v>
      </c>
      <c r="S6">
        <v>2022</v>
      </c>
      <c r="T6" t="s">
        <v>691</v>
      </c>
      <c r="U6" s="8" t="s">
        <v>690</v>
      </c>
      <c r="V6">
        <v>2020</v>
      </c>
      <c r="W6">
        <v>2021</v>
      </c>
      <c r="X6">
        <v>2022</v>
      </c>
      <c r="Y6" t="s">
        <v>691</v>
      </c>
      <c r="Z6" s="8" t="s">
        <v>690</v>
      </c>
      <c r="AA6">
        <v>2020</v>
      </c>
      <c r="AB6">
        <v>2021</v>
      </c>
      <c r="AC6">
        <v>2022</v>
      </c>
      <c r="AD6" t="s">
        <v>691</v>
      </c>
    </row>
    <row r="7" spans="1:30" x14ac:dyDescent="0.25">
      <c r="A7" s="9" t="s">
        <v>446</v>
      </c>
      <c r="B7">
        <v>82.25</v>
      </c>
      <c r="C7">
        <v>62.8</v>
      </c>
      <c r="E7">
        <v>145.05000000000001</v>
      </c>
      <c r="F7" s="9" t="s">
        <v>446</v>
      </c>
      <c r="G7">
        <v>1</v>
      </c>
      <c r="H7">
        <v>1</v>
      </c>
      <c r="J7">
        <v>2</v>
      </c>
      <c r="K7" s="9" t="s">
        <v>446</v>
      </c>
      <c r="L7">
        <v>72.09</v>
      </c>
      <c r="M7">
        <v>68.069999999999993</v>
      </c>
      <c r="O7">
        <v>140.16</v>
      </c>
      <c r="P7" s="9" t="s">
        <v>446</v>
      </c>
      <c r="Q7">
        <v>15.57</v>
      </c>
      <c r="R7">
        <v>12.38</v>
      </c>
      <c r="T7">
        <v>27.950000000000003</v>
      </c>
      <c r="U7" s="9" t="s">
        <v>446</v>
      </c>
      <c r="V7">
        <v>11.21</v>
      </c>
      <c r="W7">
        <v>4.8600000000000003</v>
      </c>
      <c r="Y7">
        <v>16.07</v>
      </c>
      <c r="Z7" s="9" t="s">
        <v>446</v>
      </c>
      <c r="AA7" s="10">
        <v>16873</v>
      </c>
      <c r="AB7" s="10">
        <v>8790</v>
      </c>
      <c r="AC7" s="10"/>
      <c r="AD7" s="10">
        <v>25663</v>
      </c>
    </row>
    <row r="8" spans="1:30" x14ac:dyDescent="0.25">
      <c r="A8" s="9" t="s">
        <v>727</v>
      </c>
      <c r="B8">
        <v>68.73</v>
      </c>
      <c r="C8">
        <v>64.36</v>
      </c>
      <c r="E8">
        <v>133.09</v>
      </c>
      <c r="F8" s="9" t="s">
        <v>727</v>
      </c>
      <c r="G8">
        <v>1</v>
      </c>
      <c r="H8">
        <v>1</v>
      </c>
      <c r="J8">
        <v>2</v>
      </c>
      <c r="K8" s="9" t="s">
        <v>727</v>
      </c>
      <c r="L8">
        <v>70.540000000000006</v>
      </c>
      <c r="M8">
        <v>70.22</v>
      </c>
      <c r="O8">
        <v>140.76</v>
      </c>
      <c r="P8" s="9" t="s">
        <v>727</v>
      </c>
      <c r="Q8">
        <v>12.04</v>
      </c>
      <c r="R8">
        <v>11.73</v>
      </c>
      <c r="T8">
        <v>23.77</v>
      </c>
      <c r="U8" s="9" t="s">
        <v>727</v>
      </c>
      <c r="V8">
        <v>6.72</v>
      </c>
      <c r="W8">
        <v>5.96</v>
      </c>
      <c r="Y8">
        <v>12.68</v>
      </c>
      <c r="Z8" s="9" t="s">
        <v>727</v>
      </c>
      <c r="AA8" s="10">
        <v>11632</v>
      </c>
      <c r="AB8" s="10">
        <v>8673</v>
      </c>
      <c r="AC8" s="10"/>
      <c r="AD8" s="10">
        <v>20305</v>
      </c>
    </row>
    <row r="9" spans="1:30" x14ac:dyDescent="0.25">
      <c r="A9" s="9" t="s">
        <v>732</v>
      </c>
      <c r="B9">
        <v>70.14</v>
      </c>
      <c r="C9">
        <v>76.5</v>
      </c>
      <c r="E9">
        <v>146.63999999999999</v>
      </c>
      <c r="F9" s="9" t="s">
        <v>732</v>
      </c>
      <c r="G9">
        <v>1</v>
      </c>
      <c r="H9">
        <v>1</v>
      </c>
      <c r="J9">
        <v>2</v>
      </c>
      <c r="K9" s="9" t="s">
        <v>732</v>
      </c>
      <c r="L9">
        <v>70.430000000000007</v>
      </c>
      <c r="M9">
        <v>72.67</v>
      </c>
      <c r="O9">
        <v>143.10000000000002</v>
      </c>
      <c r="P9" s="9" t="s">
        <v>732</v>
      </c>
      <c r="Q9">
        <v>13.64</v>
      </c>
      <c r="R9">
        <v>13.77</v>
      </c>
      <c r="T9">
        <v>27.41</v>
      </c>
      <c r="U9" s="9" t="s">
        <v>732</v>
      </c>
      <c r="V9">
        <v>8.19</v>
      </c>
      <c r="W9">
        <v>9.56</v>
      </c>
      <c r="Y9">
        <v>17.75</v>
      </c>
      <c r="Z9" s="9" t="s">
        <v>732</v>
      </c>
      <c r="AA9" s="10">
        <v>9394</v>
      </c>
      <c r="AB9" s="10">
        <v>13280</v>
      </c>
      <c r="AC9" s="10"/>
      <c r="AD9" s="10">
        <v>22674</v>
      </c>
    </row>
    <row r="10" spans="1:30" x14ac:dyDescent="0.25">
      <c r="A10" s="9" t="s">
        <v>733</v>
      </c>
      <c r="B10">
        <v>64.260000000000005</v>
      </c>
      <c r="C10">
        <v>67.319999999999993</v>
      </c>
      <c r="E10">
        <v>131.57999999999998</v>
      </c>
      <c r="F10" s="9" t="s">
        <v>733</v>
      </c>
      <c r="G10">
        <v>1</v>
      </c>
      <c r="H10">
        <v>1</v>
      </c>
      <c r="J10">
        <v>2</v>
      </c>
      <c r="K10" s="9" t="s">
        <v>733</v>
      </c>
      <c r="L10">
        <v>66.39</v>
      </c>
      <c r="M10">
        <v>69.28</v>
      </c>
      <c r="O10">
        <v>135.67000000000002</v>
      </c>
      <c r="P10" s="9" t="s">
        <v>733</v>
      </c>
      <c r="Q10">
        <v>11.98</v>
      </c>
      <c r="R10">
        <v>13.43</v>
      </c>
      <c r="T10">
        <v>25.41</v>
      </c>
      <c r="U10" s="9" t="s">
        <v>733</v>
      </c>
      <c r="V10">
        <v>6.59</v>
      </c>
      <c r="W10">
        <v>6.49</v>
      </c>
      <c r="Y10">
        <v>13.08</v>
      </c>
      <c r="Z10" s="9" t="s">
        <v>733</v>
      </c>
      <c r="AA10" s="10">
        <v>9114</v>
      </c>
      <c r="AB10" s="10">
        <v>9410</v>
      </c>
      <c r="AC10" s="10"/>
      <c r="AD10" s="10">
        <v>18524</v>
      </c>
    </row>
    <row r="11" spans="1:30" x14ac:dyDescent="0.25">
      <c r="A11" s="9" t="s">
        <v>742</v>
      </c>
      <c r="B11">
        <v>67.31</v>
      </c>
      <c r="C11">
        <v>66.400000000000006</v>
      </c>
      <c r="E11">
        <v>133.71</v>
      </c>
      <c r="F11" s="9" t="s">
        <v>742</v>
      </c>
      <c r="G11">
        <v>1</v>
      </c>
      <c r="H11">
        <v>1</v>
      </c>
      <c r="J11">
        <v>2</v>
      </c>
      <c r="K11" s="9" t="s">
        <v>742</v>
      </c>
      <c r="L11">
        <v>67.180000000000007</v>
      </c>
      <c r="M11">
        <v>67.67</v>
      </c>
      <c r="O11">
        <v>134.85000000000002</v>
      </c>
      <c r="P11" s="9" t="s">
        <v>742</v>
      </c>
      <c r="Q11">
        <v>12.41</v>
      </c>
      <c r="R11">
        <v>13.65</v>
      </c>
      <c r="T11">
        <v>26.060000000000002</v>
      </c>
      <c r="U11" s="9" t="s">
        <v>742</v>
      </c>
      <c r="V11">
        <v>7.29</v>
      </c>
      <c r="W11">
        <v>6.7</v>
      </c>
      <c r="Y11">
        <v>13.99</v>
      </c>
      <c r="Z11" s="9" t="s">
        <v>742</v>
      </c>
      <c r="AA11" s="10">
        <v>10454</v>
      </c>
      <c r="AB11" s="10">
        <v>8804</v>
      </c>
      <c r="AC11" s="10"/>
      <c r="AD11" s="10">
        <v>19258</v>
      </c>
    </row>
    <row r="12" spans="1:30" x14ac:dyDescent="0.25">
      <c r="A12" s="9" t="s">
        <v>747</v>
      </c>
      <c r="B12">
        <v>67.38</v>
      </c>
      <c r="C12">
        <v>71.97</v>
      </c>
      <c r="E12">
        <v>139.35</v>
      </c>
      <c r="F12" s="9" t="s">
        <v>747</v>
      </c>
      <c r="G12">
        <v>1</v>
      </c>
      <c r="H12">
        <v>1</v>
      </c>
      <c r="J12">
        <v>2</v>
      </c>
      <c r="K12" s="9" t="s">
        <v>747</v>
      </c>
      <c r="L12">
        <v>68.459999999999994</v>
      </c>
      <c r="M12">
        <v>71.599999999999994</v>
      </c>
      <c r="O12">
        <v>140.06</v>
      </c>
      <c r="P12" s="9" t="s">
        <v>747</v>
      </c>
      <c r="Q12">
        <v>12.65</v>
      </c>
      <c r="R12">
        <v>12.87</v>
      </c>
      <c r="T12">
        <v>25.52</v>
      </c>
      <c r="U12" s="9" t="s">
        <v>747</v>
      </c>
      <c r="V12">
        <v>7.88</v>
      </c>
      <c r="W12">
        <v>7.78</v>
      </c>
      <c r="Y12">
        <v>15.66</v>
      </c>
      <c r="Z12" s="9" t="s">
        <v>747</v>
      </c>
      <c r="AA12" s="10">
        <v>8970</v>
      </c>
      <c r="AB12" s="10">
        <v>12172</v>
      </c>
      <c r="AC12" s="10"/>
      <c r="AD12" s="10">
        <v>21142</v>
      </c>
    </row>
    <row r="13" spans="1:30" x14ac:dyDescent="0.25">
      <c r="A13" s="9" t="s">
        <v>691</v>
      </c>
      <c r="B13">
        <v>420.07</v>
      </c>
      <c r="C13">
        <v>409.35</v>
      </c>
      <c r="E13">
        <v>829.42</v>
      </c>
      <c r="F13" s="9" t="s">
        <v>691</v>
      </c>
      <c r="G13">
        <v>6</v>
      </c>
      <c r="H13">
        <v>6</v>
      </c>
      <c r="J13">
        <v>12</v>
      </c>
      <c r="K13" s="9" t="s">
        <v>691</v>
      </c>
      <c r="L13">
        <v>415.09</v>
      </c>
      <c r="M13">
        <v>419.51</v>
      </c>
      <c r="O13">
        <v>834.60000000000014</v>
      </c>
      <c r="P13" s="9" t="s">
        <v>691</v>
      </c>
      <c r="Q13">
        <v>78.290000000000006</v>
      </c>
      <c r="R13">
        <v>77.83</v>
      </c>
      <c r="T13">
        <v>156.12</v>
      </c>
      <c r="U13" s="9" t="s">
        <v>691</v>
      </c>
      <c r="V13">
        <v>47.879999999999995</v>
      </c>
      <c r="W13">
        <v>41.350000000000009</v>
      </c>
      <c r="Y13">
        <v>89.22999999999999</v>
      </c>
      <c r="Z13" s="9" t="s">
        <v>691</v>
      </c>
      <c r="AA13" s="10">
        <v>66437</v>
      </c>
      <c r="AB13" s="10">
        <v>61129</v>
      </c>
      <c r="AC13" s="10"/>
      <c r="AD13" s="10">
        <v>127566</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1"/>
  <sheetViews>
    <sheetView topLeftCell="E1" workbookViewId="0">
      <selection activeCell="L1" sqref="L1"/>
    </sheetView>
  </sheetViews>
  <sheetFormatPr defaultRowHeight="15" x14ac:dyDescent="0.25"/>
  <cols>
    <col min="1" max="1" width="15.28515625" bestFit="1" customWidth="1"/>
    <col min="2" max="2" width="15.5703125" bestFit="1" customWidth="1"/>
    <col min="3" max="3" width="7.85546875" bestFit="1" customWidth="1"/>
    <col min="4" max="4" width="5" bestFit="1" customWidth="1"/>
    <col min="5" max="5" width="10.7109375" bestFit="1" customWidth="1"/>
    <col min="6" max="6" width="13.85546875" bestFit="1" customWidth="1"/>
    <col min="7" max="7" width="15.5703125" bestFit="1" customWidth="1"/>
    <col min="8" max="8" width="6.85546875" bestFit="1" customWidth="1"/>
    <col min="9" max="9" width="5" bestFit="1" customWidth="1"/>
    <col min="10" max="10" width="10.7109375" bestFit="1" customWidth="1"/>
    <col min="12" max="12" width="15.5703125" bestFit="1" customWidth="1"/>
    <col min="13" max="13" width="16.28515625" bestFit="1" customWidth="1"/>
    <col min="14" max="14" width="5" bestFit="1" customWidth="1"/>
    <col min="15" max="15" width="11.28515625" bestFit="1" customWidth="1"/>
  </cols>
  <sheetData>
    <row r="1" spans="1:12" x14ac:dyDescent="0.25">
      <c r="L1" t="str">
        <f>L4</f>
        <v>Sulawesi Selatan I</v>
      </c>
    </row>
    <row r="3" spans="1:12" x14ac:dyDescent="0.25">
      <c r="A3" s="8" t="s">
        <v>709</v>
      </c>
      <c r="B3" s="8" t="s">
        <v>706</v>
      </c>
      <c r="F3" s="8" t="s">
        <v>708</v>
      </c>
      <c r="G3" s="8" t="s">
        <v>706</v>
      </c>
      <c r="L3" s="8" t="s">
        <v>690</v>
      </c>
    </row>
    <row r="4" spans="1:12" x14ac:dyDescent="0.25">
      <c r="A4" s="8" t="s">
        <v>690</v>
      </c>
      <c r="B4">
        <v>2020</v>
      </c>
      <c r="C4">
        <v>2021</v>
      </c>
      <c r="D4">
        <v>2022</v>
      </c>
      <c r="E4" t="s">
        <v>691</v>
      </c>
      <c r="F4" s="8" t="s">
        <v>690</v>
      </c>
      <c r="G4">
        <v>2020</v>
      </c>
      <c r="H4">
        <v>2021</v>
      </c>
      <c r="I4">
        <v>2022</v>
      </c>
      <c r="J4" t="s">
        <v>691</v>
      </c>
      <c r="L4" s="9" t="s">
        <v>724</v>
      </c>
    </row>
    <row r="5" spans="1:12" x14ac:dyDescent="0.25">
      <c r="A5" s="9" t="s">
        <v>446</v>
      </c>
      <c r="B5" s="12">
        <v>58.05</v>
      </c>
      <c r="C5" s="12">
        <v>70.19</v>
      </c>
      <c r="D5" s="12"/>
      <c r="E5" s="12">
        <v>128.24</v>
      </c>
      <c r="F5" s="9" t="s">
        <v>446</v>
      </c>
      <c r="G5" s="12">
        <v>15.92</v>
      </c>
      <c r="H5" s="12">
        <v>3.45</v>
      </c>
      <c r="I5" s="12"/>
      <c r="J5" s="12">
        <v>19.37</v>
      </c>
    </row>
    <row r="6" spans="1:12" x14ac:dyDescent="0.25">
      <c r="A6" s="9" t="s">
        <v>727</v>
      </c>
      <c r="B6" s="12">
        <v>73.14</v>
      </c>
      <c r="C6" s="12">
        <v>68.66</v>
      </c>
      <c r="D6" s="12"/>
      <c r="E6" s="12">
        <v>141.80000000000001</v>
      </c>
      <c r="F6" s="9" t="s">
        <v>727</v>
      </c>
      <c r="G6" s="12">
        <v>4.2699999999999996</v>
      </c>
      <c r="H6" s="12">
        <v>8.07</v>
      </c>
      <c r="I6" s="12"/>
      <c r="J6" s="12">
        <v>12.34</v>
      </c>
    </row>
    <row r="7" spans="1:12" x14ac:dyDescent="0.25">
      <c r="A7" s="9" t="s">
        <v>732</v>
      </c>
      <c r="B7" s="12">
        <v>67.62</v>
      </c>
      <c r="C7" s="12">
        <v>69.430000000000007</v>
      </c>
      <c r="D7" s="12"/>
      <c r="E7" s="12">
        <v>137.05000000000001</v>
      </c>
      <c r="F7" s="9" t="s">
        <v>732</v>
      </c>
      <c r="G7" s="12">
        <v>6.44</v>
      </c>
      <c r="H7" s="12">
        <v>8</v>
      </c>
      <c r="I7" s="12"/>
      <c r="J7" s="12">
        <v>14.440000000000001</v>
      </c>
    </row>
    <row r="8" spans="1:12" x14ac:dyDescent="0.25">
      <c r="A8" s="9" t="s">
        <v>733</v>
      </c>
      <c r="B8" s="12">
        <v>68.87</v>
      </c>
      <c r="C8" s="12">
        <v>68.97</v>
      </c>
      <c r="D8" s="12"/>
      <c r="E8" s="12">
        <v>137.84</v>
      </c>
      <c r="F8" s="9" t="s">
        <v>733</v>
      </c>
      <c r="G8" s="12">
        <v>2.31</v>
      </c>
      <c r="H8" s="12">
        <v>5.44</v>
      </c>
      <c r="I8" s="12"/>
      <c r="J8" s="12">
        <v>7.75</v>
      </c>
    </row>
    <row r="9" spans="1:12" x14ac:dyDescent="0.25">
      <c r="A9" s="9" t="s">
        <v>742</v>
      </c>
      <c r="B9" s="12">
        <v>62.8</v>
      </c>
      <c r="C9" s="12">
        <v>65.88</v>
      </c>
      <c r="D9" s="12"/>
      <c r="E9" s="12">
        <v>128.68</v>
      </c>
      <c r="F9" s="9" t="s">
        <v>742</v>
      </c>
      <c r="G9" s="12">
        <v>4.16</v>
      </c>
      <c r="H9" s="12">
        <v>3.1</v>
      </c>
      <c r="I9" s="12"/>
      <c r="J9" s="12">
        <v>7.26</v>
      </c>
    </row>
    <row r="10" spans="1:12" x14ac:dyDescent="0.25">
      <c r="A10" s="9" t="s">
        <v>747</v>
      </c>
      <c r="B10" s="12">
        <v>68.180000000000007</v>
      </c>
      <c r="C10" s="12">
        <v>64.239999999999995</v>
      </c>
      <c r="D10" s="12"/>
      <c r="E10" s="12">
        <v>132.42000000000002</v>
      </c>
      <c r="F10" s="9" t="s">
        <v>747</v>
      </c>
      <c r="G10" s="12">
        <v>2.44</v>
      </c>
      <c r="H10" s="12">
        <v>4.9800000000000004</v>
      </c>
      <c r="I10" s="12"/>
      <c r="J10" s="12">
        <v>7.42</v>
      </c>
    </row>
    <row r="11" spans="1:12" x14ac:dyDescent="0.25">
      <c r="A11" s="9" t="s">
        <v>691</v>
      </c>
      <c r="B11" s="12">
        <v>398.66</v>
      </c>
      <c r="C11" s="12">
        <v>407.37</v>
      </c>
      <c r="D11" s="12"/>
      <c r="E11" s="12">
        <v>806.0300000000002</v>
      </c>
      <c r="F11" s="9" t="s">
        <v>691</v>
      </c>
      <c r="G11" s="12">
        <v>35.539999999999992</v>
      </c>
      <c r="H11" s="12">
        <v>33.040000000000006</v>
      </c>
      <c r="I11" s="12"/>
      <c r="J11" s="12">
        <v>68.58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3:E29"/>
  <sheetViews>
    <sheetView workbookViewId="0">
      <selection activeCell="D15" sqref="D15"/>
    </sheetView>
  </sheetViews>
  <sheetFormatPr defaultRowHeight="15" x14ac:dyDescent="0.25"/>
  <cols>
    <col min="1" max="1" width="31.7109375" bestFit="1" customWidth="1"/>
    <col min="2" max="2" width="15.5703125" bestFit="1" customWidth="1"/>
    <col min="3" max="4" width="5" bestFit="1" customWidth="1"/>
    <col min="5" max="5" width="10.7109375" bestFit="1" customWidth="1"/>
    <col min="6" max="6" width="38.42578125" bestFit="1" customWidth="1"/>
    <col min="7" max="7" width="28" bestFit="1" customWidth="1"/>
  </cols>
  <sheetData>
    <row r="3" spans="1:5" x14ac:dyDescent="0.25">
      <c r="A3" s="8" t="s">
        <v>719</v>
      </c>
      <c r="B3" s="8" t="s">
        <v>706</v>
      </c>
    </row>
    <row r="4" spans="1:5" x14ac:dyDescent="0.25">
      <c r="A4" s="8" t="s">
        <v>690</v>
      </c>
      <c r="B4">
        <v>2020</v>
      </c>
      <c r="C4">
        <v>2021</v>
      </c>
      <c r="D4">
        <v>2022</v>
      </c>
      <c r="E4" t="s">
        <v>691</v>
      </c>
    </row>
    <row r="5" spans="1:5" x14ac:dyDescent="0.25">
      <c r="A5" s="9" t="s">
        <v>435</v>
      </c>
    </row>
    <row r="6" spans="1:5" x14ac:dyDescent="0.25">
      <c r="A6" s="9" t="s">
        <v>445</v>
      </c>
    </row>
    <row r="7" spans="1:5" x14ac:dyDescent="0.25">
      <c r="A7" s="9" t="s">
        <v>446</v>
      </c>
    </row>
    <row r="8" spans="1:5" x14ac:dyDescent="0.25">
      <c r="A8" s="9" t="s">
        <v>727</v>
      </c>
    </row>
    <row r="9" spans="1:5" x14ac:dyDescent="0.25">
      <c r="A9" s="9" t="s">
        <v>728</v>
      </c>
    </row>
    <row r="10" spans="1:5" x14ac:dyDescent="0.25">
      <c r="A10" s="9" t="s">
        <v>729</v>
      </c>
    </row>
    <row r="11" spans="1:5" x14ac:dyDescent="0.25">
      <c r="A11" s="9" t="s">
        <v>730</v>
      </c>
    </row>
    <row r="12" spans="1:5" x14ac:dyDescent="0.25">
      <c r="A12" s="9" t="s">
        <v>731</v>
      </c>
    </row>
    <row r="13" spans="1:5" x14ac:dyDescent="0.25">
      <c r="A13" s="9" t="s">
        <v>732</v>
      </c>
    </row>
    <row r="14" spans="1:5" x14ac:dyDescent="0.25">
      <c r="A14" s="9" t="s">
        <v>733</v>
      </c>
    </row>
    <row r="15" spans="1:5" x14ac:dyDescent="0.25">
      <c r="A15" s="9" t="s">
        <v>734</v>
      </c>
    </row>
    <row r="16" spans="1:5" x14ac:dyDescent="0.25">
      <c r="A16" s="9" t="s">
        <v>735</v>
      </c>
    </row>
    <row r="17" spans="1:1" x14ac:dyDescent="0.25">
      <c r="A17" s="9" t="s">
        <v>736</v>
      </c>
    </row>
    <row r="18" spans="1:1" x14ac:dyDescent="0.25">
      <c r="A18" s="9" t="s">
        <v>737</v>
      </c>
    </row>
    <row r="19" spans="1:1" x14ac:dyDescent="0.25">
      <c r="A19" s="9" t="s">
        <v>738</v>
      </c>
    </row>
    <row r="20" spans="1:1" x14ac:dyDescent="0.25">
      <c r="A20" s="9" t="s">
        <v>739</v>
      </c>
    </row>
    <row r="21" spans="1:1" x14ac:dyDescent="0.25">
      <c r="A21" s="9" t="s">
        <v>740</v>
      </c>
    </row>
    <row r="22" spans="1:1" x14ac:dyDescent="0.25">
      <c r="A22" s="9" t="s">
        <v>741</v>
      </c>
    </row>
    <row r="23" spans="1:1" x14ac:dyDescent="0.25">
      <c r="A23" s="9" t="s">
        <v>742</v>
      </c>
    </row>
    <row r="24" spans="1:1" x14ac:dyDescent="0.25">
      <c r="A24" s="9" t="s">
        <v>743</v>
      </c>
    </row>
    <row r="25" spans="1:1" x14ac:dyDescent="0.25">
      <c r="A25" s="9" t="s">
        <v>744</v>
      </c>
    </row>
    <row r="26" spans="1:1" x14ac:dyDescent="0.25">
      <c r="A26" s="9" t="s">
        <v>745</v>
      </c>
    </row>
    <row r="27" spans="1:1" x14ac:dyDescent="0.25">
      <c r="A27" s="9" t="s">
        <v>746</v>
      </c>
    </row>
    <row r="28" spans="1:1" x14ac:dyDescent="0.25">
      <c r="A28" s="9" t="s">
        <v>747</v>
      </c>
    </row>
    <row r="29" spans="1:1" x14ac:dyDescent="0.25">
      <c r="A29" s="9" t="s">
        <v>691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view="pageBreakPreview" topLeftCell="A277" zoomScale="50" zoomScaleNormal="100" zoomScaleSheetLayoutView="50" workbookViewId="0">
      <selection activeCell="T217" sqref="T217:AA220"/>
    </sheetView>
  </sheetViews>
  <sheetFormatPr defaultRowHeight="15" x14ac:dyDescent="0.25"/>
  <sheetData>
    <row r="2" spans="20:27" ht="15" customHeight="1" x14ac:dyDescent="0.25">
      <c r="T2" s="22" t="str">
        <f>Pengangguran!$L$4</f>
        <v>Sulawesi Selatan I</v>
      </c>
      <c r="U2" s="22"/>
      <c r="V2" s="22"/>
      <c r="W2" s="22"/>
      <c r="X2" s="22"/>
      <c r="Y2" s="22"/>
      <c r="Z2" s="22"/>
      <c r="AA2" s="22"/>
    </row>
    <row r="3" spans="20:27" ht="15" customHeight="1" x14ac:dyDescent="0.25">
      <c r="T3" s="22"/>
      <c r="U3" s="22"/>
      <c r="V3" s="22"/>
      <c r="W3" s="22"/>
      <c r="X3" s="22"/>
      <c r="Y3" s="22"/>
      <c r="Z3" s="22"/>
      <c r="AA3" s="22"/>
    </row>
    <row r="4" spans="20:27" ht="15" customHeight="1" x14ac:dyDescent="0.25">
      <c r="T4" s="22"/>
      <c r="U4" s="22"/>
      <c r="V4" s="22"/>
      <c r="W4" s="22"/>
      <c r="X4" s="22"/>
      <c r="Y4" s="22"/>
      <c r="Z4" s="22"/>
      <c r="AA4" s="22"/>
    </row>
    <row r="5" spans="20:27" x14ac:dyDescent="0.25">
      <c r="T5" s="22"/>
      <c r="U5" s="22"/>
      <c r="V5" s="22"/>
      <c r="W5" s="22"/>
      <c r="X5" s="22"/>
      <c r="Y5" s="22"/>
      <c r="Z5" s="22"/>
      <c r="AA5" s="22"/>
    </row>
    <row r="110" spans="20:27" ht="15" customHeight="1" x14ac:dyDescent="0.25">
      <c r="T110" s="22" t="str">
        <f>$T$2</f>
        <v>Sulawesi Selatan I</v>
      </c>
      <c r="U110" s="22"/>
      <c r="V110" s="22"/>
      <c r="W110" s="22"/>
      <c r="X110" s="22"/>
      <c r="Y110" s="22"/>
      <c r="Z110" s="22"/>
      <c r="AA110" s="22"/>
    </row>
    <row r="111" spans="20:27" ht="15" customHeight="1" x14ac:dyDescent="0.25">
      <c r="T111" s="22"/>
      <c r="U111" s="22"/>
      <c r="V111" s="22"/>
      <c r="W111" s="22"/>
      <c r="X111" s="22"/>
      <c r="Y111" s="22"/>
      <c r="Z111" s="22"/>
      <c r="AA111" s="22"/>
    </row>
    <row r="112" spans="20:27" ht="15" customHeight="1" x14ac:dyDescent="0.25">
      <c r="T112" s="22"/>
      <c r="U112" s="22"/>
      <c r="V112" s="22"/>
      <c r="W112" s="22"/>
      <c r="X112" s="22"/>
      <c r="Y112" s="22"/>
      <c r="Z112" s="22"/>
      <c r="AA112" s="22"/>
    </row>
    <row r="113" spans="20:27" ht="15" customHeight="1" x14ac:dyDescent="0.25">
      <c r="T113" s="22"/>
      <c r="U113" s="22"/>
      <c r="V113" s="22"/>
      <c r="W113" s="22"/>
      <c r="X113" s="22"/>
      <c r="Y113" s="22"/>
      <c r="Z113" s="22"/>
      <c r="AA113" s="22"/>
    </row>
    <row r="217" spans="20:27" ht="15" customHeight="1" x14ac:dyDescent="0.25">
      <c r="T217" s="22" t="str">
        <f>$T$2</f>
        <v>Sulawesi Selatan I</v>
      </c>
      <c r="U217" s="22"/>
      <c r="V217" s="22"/>
      <c r="W217" s="22"/>
      <c r="X217" s="22"/>
      <c r="Y217" s="22"/>
      <c r="Z217" s="22"/>
      <c r="AA217" s="22"/>
    </row>
    <row r="218" spans="20:27" ht="15" customHeight="1" x14ac:dyDescent="0.25">
      <c r="T218" s="22"/>
      <c r="U218" s="22"/>
      <c r="V218" s="22"/>
      <c r="W218" s="22"/>
      <c r="X218" s="22"/>
      <c r="Y218" s="22"/>
      <c r="Z218" s="22"/>
      <c r="AA218" s="22"/>
    </row>
    <row r="219" spans="20:27" ht="15" customHeight="1" x14ac:dyDescent="0.25">
      <c r="T219" s="22"/>
      <c r="U219" s="22"/>
      <c r="V219" s="22"/>
      <c r="W219" s="22"/>
      <c r="X219" s="22"/>
      <c r="Y219" s="22"/>
      <c r="Z219" s="22"/>
      <c r="AA219" s="22"/>
    </row>
    <row r="220" spans="20:27" ht="15" customHeight="1" x14ac:dyDescent="0.25">
      <c r="T220" s="22"/>
      <c r="U220" s="22"/>
      <c r="V220" s="22"/>
      <c r="W220" s="22"/>
      <c r="X220" s="22"/>
      <c r="Y220" s="22"/>
      <c r="Z220" s="22"/>
      <c r="AA220" s="22"/>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865"/>
  <sheetViews>
    <sheetView showGridLines="0" tabSelected="1" workbookViewId="0">
      <pane xSplit="4" ySplit="1" topLeftCell="T506" activePane="bottomRight" state="frozen"/>
      <selection pane="topRight" activeCell="E1" sqref="E1"/>
      <selection pane="bottomLeft" activeCell="A2" sqref="A2"/>
      <selection pane="bottomRight" activeCell="V527" sqref="V527"/>
    </sheetView>
  </sheetViews>
  <sheetFormatPr defaultColWidth="9.140625" defaultRowHeight="12" x14ac:dyDescent="0.2"/>
  <cols>
    <col min="1" max="1" width="9.28515625" style="5" bestFit="1"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31" width="9.140625" style="2"/>
    <col min="32" max="32" width="14" style="2" bestFit="1" customWidth="1"/>
    <col min="33" max="16384" width="9.140625" style="2"/>
  </cols>
  <sheetData>
    <row r="1" spans="1:35" s="3" customFormat="1" x14ac:dyDescent="0.2">
      <c r="A1" s="4" t="s">
        <v>654</v>
      </c>
      <c r="B1" s="3" t="s">
        <v>0</v>
      </c>
      <c r="C1" s="3" t="s">
        <v>2</v>
      </c>
      <c r="D1" s="3" t="s">
        <v>681</v>
      </c>
      <c r="E1" s="3" t="s">
        <v>655</v>
      </c>
      <c r="F1" s="3" t="s">
        <v>656</v>
      </c>
      <c r="G1" s="3" t="s">
        <v>657</v>
      </c>
      <c r="H1" s="3" t="s">
        <v>658</v>
      </c>
      <c r="I1" s="3" t="s">
        <v>659</v>
      </c>
      <c r="J1" s="3" t="s">
        <v>660</v>
      </c>
      <c r="K1" s="3" t="s">
        <v>661</v>
      </c>
      <c r="L1" s="3" t="s">
        <v>663</v>
      </c>
      <c r="M1" s="3" t="s">
        <v>664</v>
      </c>
      <c r="N1" s="3" t="s">
        <v>665</v>
      </c>
      <c r="O1" s="3" t="s">
        <v>666</v>
      </c>
      <c r="P1" s="3" t="s">
        <v>667</v>
      </c>
      <c r="Q1" s="3" t="s">
        <v>668</v>
      </c>
      <c r="R1" s="3" t="s">
        <v>669</v>
      </c>
      <c r="S1" s="3" t="s">
        <v>682</v>
      </c>
      <c r="T1" s="3" t="s">
        <v>683</v>
      </c>
      <c r="U1" s="3" t="s">
        <v>684</v>
      </c>
      <c r="V1" s="3" t="s">
        <v>685</v>
      </c>
      <c r="W1" s="3" t="s">
        <v>686</v>
      </c>
      <c r="X1" s="21" t="s">
        <v>687</v>
      </c>
      <c r="Y1" s="6" t="s">
        <v>688</v>
      </c>
      <c r="Z1" s="21" t="s">
        <v>752</v>
      </c>
      <c r="AA1" s="6" t="s">
        <v>680</v>
      </c>
      <c r="AB1" s="6" t="s">
        <v>720</v>
      </c>
      <c r="AC1" s="6" t="s">
        <v>721</v>
      </c>
      <c r="AD1" s="6" t="s">
        <v>722</v>
      </c>
      <c r="AE1" s="6" t="s">
        <v>723</v>
      </c>
      <c r="AF1" s="21" t="s">
        <v>748</v>
      </c>
      <c r="AG1" s="6" t="s">
        <v>749</v>
      </c>
      <c r="AH1" s="6" t="s">
        <v>750</v>
      </c>
      <c r="AI1" s="6" t="s">
        <v>751</v>
      </c>
    </row>
    <row r="2" spans="1:35" x14ac:dyDescent="0.2">
      <c r="A2" s="5">
        <v>2020</v>
      </c>
      <c r="B2" s="2" t="s">
        <v>724</v>
      </c>
      <c r="C2" s="2" t="s">
        <v>727</v>
      </c>
      <c r="D2" s="2" t="s">
        <v>662</v>
      </c>
      <c r="E2" s="2">
        <v>0</v>
      </c>
      <c r="F2" s="2">
        <v>0</v>
      </c>
      <c r="G2" s="2">
        <v>0</v>
      </c>
      <c r="H2" s="2">
        <v>856968</v>
      </c>
      <c r="I2" s="2">
        <v>478709520</v>
      </c>
      <c r="J2" s="2">
        <v>34345463</v>
      </c>
      <c r="K2" s="2">
        <v>45142373</v>
      </c>
      <c r="L2" s="2">
        <v>5209526</v>
      </c>
      <c r="M2" s="2">
        <v>3735128</v>
      </c>
      <c r="N2" s="2">
        <v>292491</v>
      </c>
      <c r="O2" s="15">
        <v>2635908</v>
      </c>
      <c r="P2" s="15">
        <v>19676</v>
      </c>
      <c r="Q2" s="15">
        <v>1418361</v>
      </c>
      <c r="R2" s="2">
        <v>0</v>
      </c>
      <c r="S2" s="7">
        <v>68.73</v>
      </c>
      <c r="AB2" s="7"/>
      <c r="AC2" s="7"/>
      <c r="AD2" s="7"/>
      <c r="AE2" s="7"/>
      <c r="AF2" s="2">
        <v>292442</v>
      </c>
      <c r="AG2" s="7"/>
      <c r="AH2" s="7"/>
      <c r="AI2" s="7"/>
    </row>
    <row r="3" spans="1:35" x14ac:dyDescent="0.2">
      <c r="A3" s="5">
        <v>2020</v>
      </c>
      <c r="B3" s="2" t="s">
        <v>725</v>
      </c>
      <c r="C3" s="2" t="s">
        <v>728</v>
      </c>
      <c r="D3" s="2" t="s">
        <v>662</v>
      </c>
      <c r="E3" s="2">
        <v>0</v>
      </c>
      <c r="F3" s="2">
        <v>0</v>
      </c>
      <c r="G3" s="2">
        <v>0</v>
      </c>
      <c r="H3" s="2">
        <v>777544</v>
      </c>
      <c r="I3" s="2">
        <v>493676854</v>
      </c>
      <c r="J3" s="2">
        <v>20238103</v>
      </c>
      <c r="K3" s="2">
        <v>52436179</v>
      </c>
      <c r="L3" s="2">
        <v>5537350</v>
      </c>
      <c r="M3" s="2">
        <v>3706677</v>
      </c>
      <c r="N3" s="2">
        <v>292491</v>
      </c>
      <c r="O3" s="15">
        <v>2649024</v>
      </c>
      <c r="P3" s="15">
        <v>21205</v>
      </c>
      <c r="Q3" s="15">
        <v>1418361</v>
      </c>
      <c r="R3" s="2">
        <v>0</v>
      </c>
      <c r="S3" s="7">
        <v>71</v>
      </c>
      <c r="AB3" s="7"/>
      <c r="AC3" s="7"/>
      <c r="AD3" s="7"/>
      <c r="AE3" s="7"/>
      <c r="AF3" s="2">
        <v>209193</v>
      </c>
      <c r="AG3" s="7"/>
      <c r="AH3" s="7"/>
      <c r="AI3" s="7"/>
    </row>
    <row r="4" spans="1:35" x14ac:dyDescent="0.2">
      <c r="A4" s="5">
        <v>2020</v>
      </c>
      <c r="B4" s="2" t="s">
        <v>725</v>
      </c>
      <c r="C4" s="2" t="s">
        <v>729</v>
      </c>
      <c r="D4" s="2" t="s">
        <v>662</v>
      </c>
      <c r="E4" s="2">
        <v>0</v>
      </c>
      <c r="F4" s="2">
        <v>0</v>
      </c>
      <c r="G4" s="2">
        <v>0</v>
      </c>
      <c r="H4" s="2">
        <v>2683780</v>
      </c>
      <c r="I4" s="2">
        <v>1015212018</v>
      </c>
      <c r="J4" s="2">
        <v>41710557</v>
      </c>
      <c r="K4" s="2">
        <v>333787856</v>
      </c>
      <c r="L4" s="2">
        <v>10211645</v>
      </c>
      <c r="M4" s="2">
        <v>6703182</v>
      </c>
      <c r="N4" s="2">
        <v>292491</v>
      </c>
      <c r="O4" s="15">
        <v>3420014</v>
      </c>
      <c r="P4" s="15">
        <v>35571</v>
      </c>
      <c r="Q4" s="15">
        <v>1418361</v>
      </c>
      <c r="R4" s="2">
        <v>0</v>
      </c>
      <c r="S4" s="7">
        <v>66.06</v>
      </c>
      <c r="AB4" s="7"/>
      <c r="AC4" s="7"/>
      <c r="AD4" s="7"/>
      <c r="AE4" s="7"/>
      <c r="AF4" s="2">
        <v>786110</v>
      </c>
      <c r="AG4" s="7"/>
      <c r="AH4" s="7"/>
      <c r="AI4" s="7"/>
    </row>
    <row r="5" spans="1:35" x14ac:dyDescent="0.2">
      <c r="A5" s="5">
        <v>2020</v>
      </c>
      <c r="B5" s="2" t="s">
        <v>725</v>
      </c>
      <c r="C5" s="2" t="s">
        <v>730</v>
      </c>
      <c r="D5" s="2" t="s">
        <v>662</v>
      </c>
      <c r="E5" s="2">
        <v>0</v>
      </c>
      <c r="F5" s="2">
        <v>0</v>
      </c>
      <c r="G5" s="2">
        <v>0</v>
      </c>
      <c r="H5" s="2">
        <v>1505095</v>
      </c>
      <c r="I5" s="2">
        <v>672997972</v>
      </c>
      <c r="J5" s="2">
        <v>33530285</v>
      </c>
      <c r="K5" s="2">
        <v>109559109</v>
      </c>
      <c r="L5" s="2">
        <v>7763880</v>
      </c>
      <c r="M5" s="2">
        <v>5202334</v>
      </c>
      <c r="N5" s="2">
        <v>292491</v>
      </c>
      <c r="O5" s="15">
        <v>2635908</v>
      </c>
      <c r="P5" s="15">
        <v>18925</v>
      </c>
      <c r="Q5" s="15">
        <v>1418361</v>
      </c>
      <c r="R5" s="2">
        <v>0</v>
      </c>
      <c r="S5" s="7">
        <v>68.989999999999995</v>
      </c>
      <c r="AB5" s="7"/>
      <c r="AC5" s="7"/>
      <c r="AD5" s="7"/>
      <c r="AE5" s="7"/>
      <c r="AF5" s="2">
        <v>283242</v>
      </c>
      <c r="AG5" s="7"/>
      <c r="AH5" s="7"/>
      <c r="AI5" s="7"/>
    </row>
    <row r="6" spans="1:35" x14ac:dyDescent="0.2">
      <c r="A6" s="5">
        <v>2020</v>
      </c>
      <c r="B6" s="2" t="s">
        <v>726</v>
      </c>
      <c r="C6" s="2" t="s">
        <v>731</v>
      </c>
      <c r="D6" s="2" t="s">
        <v>662</v>
      </c>
      <c r="E6" s="2">
        <v>0</v>
      </c>
      <c r="F6" s="2">
        <v>0</v>
      </c>
      <c r="G6" s="2">
        <v>0</v>
      </c>
      <c r="H6" s="2">
        <v>961022</v>
      </c>
      <c r="I6" s="2">
        <v>506950764</v>
      </c>
      <c r="J6" s="2">
        <v>29359902</v>
      </c>
      <c r="K6" s="2">
        <v>115950564</v>
      </c>
      <c r="L6" s="2">
        <v>5557974</v>
      </c>
      <c r="M6" s="2">
        <v>4137134</v>
      </c>
      <c r="N6" s="2">
        <v>292491</v>
      </c>
      <c r="O6" s="15">
        <v>2679246</v>
      </c>
      <c r="P6" s="15">
        <v>22687</v>
      </c>
      <c r="Q6" s="15">
        <v>1418361</v>
      </c>
      <c r="R6" s="2">
        <v>0</v>
      </c>
      <c r="S6" s="7">
        <v>72.760000000000005</v>
      </c>
      <c r="AB6" s="7"/>
      <c r="AC6" s="7"/>
      <c r="AD6" s="7"/>
      <c r="AE6" s="7"/>
      <c r="AF6" s="2">
        <v>238475</v>
      </c>
      <c r="AG6" s="7"/>
      <c r="AH6" s="7"/>
      <c r="AI6" s="7"/>
    </row>
    <row r="7" spans="1:35" x14ac:dyDescent="0.2">
      <c r="A7" s="5">
        <v>2020</v>
      </c>
      <c r="B7" s="2" t="s">
        <v>724</v>
      </c>
      <c r="C7" s="2" t="s">
        <v>732</v>
      </c>
      <c r="D7" s="2" t="s">
        <v>662</v>
      </c>
      <c r="E7" s="2">
        <v>0</v>
      </c>
      <c r="F7" s="2">
        <v>0</v>
      </c>
      <c r="G7" s="2">
        <v>0</v>
      </c>
      <c r="H7" s="2">
        <v>2502198</v>
      </c>
      <c r="I7" s="2">
        <v>811842983</v>
      </c>
      <c r="J7" s="2">
        <v>30480042</v>
      </c>
      <c r="K7" s="2">
        <v>146733217</v>
      </c>
      <c r="L7" s="2">
        <v>8091469</v>
      </c>
      <c r="M7" s="2">
        <v>5181080</v>
      </c>
      <c r="N7" s="2">
        <v>292491</v>
      </c>
      <c r="O7" s="15">
        <v>2635908</v>
      </c>
      <c r="P7" s="15">
        <v>45425</v>
      </c>
      <c r="Q7" s="15">
        <v>1418361</v>
      </c>
      <c r="R7" s="2">
        <v>0</v>
      </c>
      <c r="S7" s="7">
        <v>70.14</v>
      </c>
      <c r="AB7" s="7"/>
      <c r="AC7" s="7"/>
      <c r="AD7" s="7"/>
      <c r="AE7" s="7"/>
      <c r="AF7" s="2">
        <v>186602</v>
      </c>
      <c r="AG7" s="7"/>
      <c r="AH7" s="7"/>
      <c r="AI7" s="7"/>
    </row>
    <row r="8" spans="1:35" x14ac:dyDescent="0.2">
      <c r="A8" s="5">
        <v>2020</v>
      </c>
      <c r="B8" s="2" t="s">
        <v>724</v>
      </c>
      <c r="C8" s="2" t="s">
        <v>733</v>
      </c>
      <c r="D8" s="2" t="s">
        <v>662</v>
      </c>
      <c r="E8" s="2">
        <v>0</v>
      </c>
      <c r="F8" s="2">
        <v>0</v>
      </c>
      <c r="G8" s="2">
        <v>0</v>
      </c>
      <c r="H8" s="2">
        <v>1773967</v>
      </c>
      <c r="I8" s="2">
        <v>616181444</v>
      </c>
      <c r="J8" s="2">
        <v>0</v>
      </c>
      <c r="K8" s="2">
        <v>105932176</v>
      </c>
      <c r="L8" s="2">
        <v>6555453</v>
      </c>
      <c r="M8" s="2">
        <v>4248672</v>
      </c>
      <c r="N8" s="2">
        <v>292491</v>
      </c>
      <c r="O8" s="15">
        <v>2635908</v>
      </c>
      <c r="P8" s="15">
        <v>19401</v>
      </c>
      <c r="Q8" s="15">
        <v>1418361</v>
      </c>
      <c r="R8" s="2">
        <v>0</v>
      </c>
      <c r="S8" s="7">
        <v>64.260000000000005</v>
      </c>
      <c r="AB8" s="7"/>
      <c r="AC8" s="7"/>
      <c r="AD8" s="7"/>
      <c r="AE8" s="7"/>
      <c r="AF8" s="2">
        <v>199153</v>
      </c>
      <c r="AG8" s="7"/>
      <c r="AH8" s="7"/>
      <c r="AI8" s="7"/>
    </row>
    <row r="9" spans="1:35" x14ac:dyDescent="0.2">
      <c r="A9" s="5">
        <v>2020</v>
      </c>
      <c r="B9" s="2" t="s">
        <v>726</v>
      </c>
      <c r="C9" s="2" t="s">
        <v>734</v>
      </c>
      <c r="D9" s="2" t="s">
        <v>662</v>
      </c>
      <c r="E9" s="2">
        <v>0</v>
      </c>
      <c r="F9" s="2">
        <v>0</v>
      </c>
      <c r="G9" s="2">
        <v>0</v>
      </c>
      <c r="H9" s="2">
        <v>1441628</v>
      </c>
      <c r="I9" s="2">
        <v>659004993</v>
      </c>
      <c r="J9" s="2">
        <v>27430797</v>
      </c>
      <c r="K9" s="2">
        <v>193005440</v>
      </c>
      <c r="L9" s="2">
        <v>6076574</v>
      </c>
      <c r="M9" s="2">
        <v>4148612</v>
      </c>
      <c r="N9" s="2">
        <v>292491</v>
      </c>
      <c r="O9" s="15">
        <v>2901860</v>
      </c>
      <c r="P9" s="15">
        <v>19838</v>
      </c>
      <c r="Q9" s="15">
        <v>1418361</v>
      </c>
      <c r="R9" s="2">
        <v>0</v>
      </c>
      <c r="S9" s="7">
        <v>70.510000000000005</v>
      </c>
      <c r="AB9" s="7"/>
      <c r="AC9" s="7"/>
      <c r="AD9" s="7"/>
      <c r="AE9" s="7"/>
      <c r="AF9" s="2">
        <v>206270</v>
      </c>
      <c r="AG9" s="7"/>
      <c r="AH9" s="7"/>
      <c r="AI9" s="7"/>
    </row>
    <row r="10" spans="1:35" x14ac:dyDescent="0.2">
      <c r="A10" s="5">
        <v>2020</v>
      </c>
      <c r="B10" s="2" t="s">
        <v>726</v>
      </c>
      <c r="C10" s="2" t="s">
        <v>735</v>
      </c>
      <c r="D10" s="2" t="s">
        <v>662</v>
      </c>
      <c r="E10" s="2">
        <v>0</v>
      </c>
      <c r="F10" s="2">
        <v>0</v>
      </c>
      <c r="G10" s="2">
        <v>0</v>
      </c>
      <c r="H10" s="2">
        <v>1286200</v>
      </c>
      <c r="I10" s="2">
        <v>626246756</v>
      </c>
      <c r="J10" s="2">
        <v>37719742</v>
      </c>
      <c r="K10" s="2">
        <v>172962367</v>
      </c>
      <c r="L10" s="2">
        <v>5880645</v>
      </c>
      <c r="M10" s="2">
        <v>4815979</v>
      </c>
      <c r="N10" s="2">
        <v>292491</v>
      </c>
      <c r="O10" s="15">
        <v>3754201</v>
      </c>
      <c r="P10" s="15">
        <v>20807</v>
      </c>
      <c r="Q10" s="15">
        <v>1418361</v>
      </c>
      <c r="R10" s="2">
        <v>0</v>
      </c>
      <c r="S10" s="7">
        <v>69.569999999999993</v>
      </c>
      <c r="AB10" s="7"/>
      <c r="AC10" s="7"/>
      <c r="AD10" s="7"/>
      <c r="AE10" s="7"/>
      <c r="AF10" s="2">
        <v>186602</v>
      </c>
      <c r="AG10" s="7"/>
      <c r="AH10" s="7"/>
      <c r="AI10" s="7"/>
    </row>
    <row r="11" spans="1:35" x14ac:dyDescent="0.2">
      <c r="A11" s="5">
        <v>2020</v>
      </c>
      <c r="B11" s="2" t="s">
        <v>725</v>
      </c>
      <c r="C11" s="2" t="s">
        <v>736</v>
      </c>
      <c r="D11" s="2" t="s">
        <v>662</v>
      </c>
      <c r="E11" s="2">
        <v>0</v>
      </c>
      <c r="F11" s="2">
        <v>0</v>
      </c>
      <c r="G11" s="2">
        <v>0</v>
      </c>
      <c r="H11" s="2">
        <v>1363166</v>
      </c>
      <c r="I11" s="2">
        <v>675113981</v>
      </c>
      <c r="J11" s="2">
        <v>30505656</v>
      </c>
      <c r="K11" s="2">
        <v>87203723</v>
      </c>
      <c r="L11" s="2">
        <v>10347002</v>
      </c>
      <c r="M11" s="2">
        <v>5659099</v>
      </c>
      <c r="N11" s="2">
        <v>292491</v>
      </c>
      <c r="O11" s="15">
        <v>2647220</v>
      </c>
      <c r="P11" s="15">
        <v>22310</v>
      </c>
      <c r="Q11" s="15">
        <v>1418361</v>
      </c>
      <c r="R11" s="2">
        <v>0</v>
      </c>
      <c r="S11" s="7">
        <v>69.86</v>
      </c>
      <c r="AB11" s="7"/>
      <c r="AC11" s="7"/>
      <c r="AD11" s="7"/>
      <c r="AE11" s="7"/>
      <c r="AF11" s="2">
        <v>189113</v>
      </c>
      <c r="AG11" s="7"/>
      <c r="AH11" s="7"/>
      <c r="AI11" s="7"/>
    </row>
    <row r="12" spans="1:35" x14ac:dyDescent="0.2">
      <c r="A12" s="5">
        <v>2020</v>
      </c>
      <c r="B12" s="2" t="s">
        <v>725</v>
      </c>
      <c r="C12" s="2" t="s">
        <v>746</v>
      </c>
      <c r="D12" s="2" t="s">
        <v>662</v>
      </c>
      <c r="E12" s="2">
        <v>0</v>
      </c>
      <c r="F12" s="2">
        <v>0</v>
      </c>
      <c r="G12" s="2">
        <v>0</v>
      </c>
      <c r="H12" s="2">
        <v>1258567</v>
      </c>
      <c r="I12" s="2">
        <v>715539546</v>
      </c>
      <c r="J12" s="2">
        <v>0</v>
      </c>
      <c r="K12" s="2">
        <v>71528276</v>
      </c>
      <c r="L12" s="2">
        <v>13434631</v>
      </c>
      <c r="M12" s="2">
        <v>7565876</v>
      </c>
      <c r="N12" s="2">
        <v>292491</v>
      </c>
      <c r="O12" s="15">
        <v>2700792</v>
      </c>
      <c r="P12" s="15">
        <v>20431</v>
      </c>
      <c r="Q12" s="15">
        <v>1418361</v>
      </c>
      <c r="R12" s="2">
        <v>0</v>
      </c>
      <c r="S12" s="7">
        <v>68.72</v>
      </c>
      <c r="AB12" s="7"/>
      <c r="AC12" s="7"/>
      <c r="AD12" s="7"/>
      <c r="AE12" s="7"/>
      <c r="AF12" s="2">
        <v>186602</v>
      </c>
      <c r="AG12" s="7"/>
      <c r="AH12" s="7"/>
      <c r="AI12" s="7"/>
    </row>
    <row r="13" spans="1:35" x14ac:dyDescent="0.2">
      <c r="A13" s="5">
        <v>2020</v>
      </c>
      <c r="B13" s="2" t="s">
        <v>726</v>
      </c>
      <c r="C13" s="2" t="s">
        <v>435</v>
      </c>
      <c r="D13" s="2" t="s">
        <v>662</v>
      </c>
      <c r="E13" s="2">
        <v>0</v>
      </c>
      <c r="F13" s="2">
        <v>0</v>
      </c>
      <c r="G13" s="2">
        <v>0</v>
      </c>
      <c r="H13" s="2">
        <v>800571</v>
      </c>
      <c r="I13" s="2">
        <v>498865870</v>
      </c>
      <c r="J13" s="2">
        <v>6983797</v>
      </c>
      <c r="K13" s="2">
        <v>0</v>
      </c>
      <c r="L13" s="2">
        <v>8161818</v>
      </c>
      <c r="M13" s="2">
        <v>3358117</v>
      </c>
      <c r="N13" s="2">
        <v>292491</v>
      </c>
      <c r="O13" s="15">
        <v>2635908</v>
      </c>
      <c r="P13" s="15">
        <v>18925</v>
      </c>
      <c r="Q13" s="15">
        <v>1418361</v>
      </c>
      <c r="R13" s="2">
        <v>0</v>
      </c>
      <c r="S13" s="7">
        <v>78.06</v>
      </c>
      <c r="AB13" s="7"/>
      <c r="AC13" s="7"/>
      <c r="AD13" s="7"/>
      <c r="AE13" s="7"/>
      <c r="AF13" s="2">
        <v>186602</v>
      </c>
      <c r="AG13" s="7"/>
      <c r="AH13" s="7"/>
      <c r="AI13" s="7"/>
    </row>
    <row r="14" spans="1:35" x14ac:dyDescent="0.2">
      <c r="A14" s="5">
        <v>2020</v>
      </c>
      <c r="B14" s="2" t="s">
        <v>726</v>
      </c>
      <c r="C14" s="2" t="s">
        <v>737</v>
      </c>
      <c r="D14" s="2" t="s">
        <v>662</v>
      </c>
      <c r="E14" s="2">
        <v>0</v>
      </c>
      <c r="F14" s="2">
        <v>0</v>
      </c>
      <c r="G14" s="2">
        <v>0</v>
      </c>
      <c r="H14" s="2">
        <v>1198276</v>
      </c>
      <c r="I14" s="2">
        <v>512404165</v>
      </c>
      <c r="J14" s="2">
        <v>0</v>
      </c>
      <c r="K14" s="2">
        <v>115448707</v>
      </c>
      <c r="L14" s="2">
        <v>16356334</v>
      </c>
      <c r="M14" s="2">
        <v>15579732</v>
      </c>
      <c r="N14" s="2">
        <v>292491</v>
      </c>
      <c r="O14" s="15">
        <v>62350667</v>
      </c>
      <c r="P14" s="15">
        <v>233423</v>
      </c>
      <c r="Q14" s="15">
        <v>1418361</v>
      </c>
      <c r="R14" s="2">
        <v>0</v>
      </c>
      <c r="S14" s="7">
        <v>73.22</v>
      </c>
      <c r="AB14" s="7"/>
      <c r="AC14" s="7"/>
      <c r="AD14" s="7"/>
      <c r="AE14" s="7"/>
      <c r="AF14" s="2">
        <v>186602</v>
      </c>
      <c r="AG14" s="7"/>
      <c r="AH14" s="7"/>
      <c r="AI14" s="7"/>
    </row>
    <row r="15" spans="1:35" x14ac:dyDescent="0.2">
      <c r="A15" s="5">
        <v>2020</v>
      </c>
      <c r="B15" s="2" t="s">
        <v>726</v>
      </c>
      <c r="C15" s="2" t="s">
        <v>738</v>
      </c>
      <c r="D15" s="2" t="s">
        <v>662</v>
      </c>
      <c r="E15" s="2">
        <v>0</v>
      </c>
      <c r="F15" s="2">
        <v>0</v>
      </c>
      <c r="G15" s="2">
        <v>0</v>
      </c>
      <c r="H15" s="2">
        <v>1417136</v>
      </c>
      <c r="I15" s="2">
        <v>675600723</v>
      </c>
      <c r="J15" s="2">
        <v>250000</v>
      </c>
      <c r="K15" s="2">
        <v>68215483</v>
      </c>
      <c r="L15" s="2">
        <v>6704708</v>
      </c>
      <c r="M15" s="2">
        <v>4114179</v>
      </c>
      <c r="N15" s="2">
        <v>292491</v>
      </c>
      <c r="O15" s="15">
        <v>2635908</v>
      </c>
      <c r="P15" s="15">
        <v>20182</v>
      </c>
      <c r="Q15" s="15">
        <v>1418361</v>
      </c>
      <c r="R15" s="2">
        <v>0</v>
      </c>
      <c r="S15" s="7">
        <v>71.260000000000005</v>
      </c>
      <c r="AB15" s="7"/>
      <c r="AC15" s="7"/>
      <c r="AD15" s="7"/>
      <c r="AE15" s="7"/>
      <c r="AF15" s="2">
        <v>186602</v>
      </c>
      <c r="AG15" s="7"/>
      <c r="AH15" s="7"/>
      <c r="AI15" s="7"/>
    </row>
    <row r="16" spans="1:35" x14ac:dyDescent="0.2">
      <c r="A16" s="5">
        <v>2020</v>
      </c>
      <c r="B16" s="2" t="s">
        <v>725</v>
      </c>
      <c r="C16" s="2" t="s">
        <v>739</v>
      </c>
      <c r="D16" s="2" t="s">
        <v>662</v>
      </c>
      <c r="E16" s="2">
        <v>0</v>
      </c>
      <c r="F16" s="2">
        <v>0</v>
      </c>
      <c r="G16" s="2">
        <v>0</v>
      </c>
      <c r="H16" s="2">
        <v>1051037</v>
      </c>
      <c r="I16" s="2">
        <v>553586735</v>
      </c>
      <c r="J16" s="2">
        <v>0</v>
      </c>
      <c r="K16" s="2">
        <v>72163881</v>
      </c>
      <c r="L16" s="2">
        <v>5821595</v>
      </c>
      <c r="M16" s="2">
        <v>3746845</v>
      </c>
      <c r="N16" s="2">
        <v>292491</v>
      </c>
      <c r="O16" s="15">
        <v>2643352</v>
      </c>
      <c r="P16" s="15">
        <v>20292</v>
      </c>
      <c r="Q16" s="15">
        <v>1418361</v>
      </c>
      <c r="R16" s="2">
        <v>0</v>
      </c>
      <c r="S16" s="7">
        <v>67.599999999999994</v>
      </c>
      <c r="AB16" s="7"/>
      <c r="AC16" s="7"/>
      <c r="AD16" s="7"/>
      <c r="AE16" s="7"/>
      <c r="AF16" s="2">
        <v>1333732</v>
      </c>
      <c r="AG16" s="7"/>
      <c r="AH16" s="7"/>
      <c r="AI16" s="7"/>
    </row>
    <row r="17" spans="1:35" x14ac:dyDescent="0.2">
      <c r="A17" s="5">
        <v>2020</v>
      </c>
      <c r="B17" s="2" t="s">
        <v>724</v>
      </c>
      <c r="C17" s="2" t="s">
        <v>747</v>
      </c>
      <c r="D17" s="2" t="s">
        <v>662</v>
      </c>
      <c r="E17" s="2">
        <v>0</v>
      </c>
      <c r="F17" s="2">
        <v>0</v>
      </c>
      <c r="G17" s="2">
        <v>0</v>
      </c>
      <c r="H17" s="2">
        <v>677545</v>
      </c>
      <c r="I17" s="2">
        <v>568560531</v>
      </c>
      <c r="J17" s="2">
        <v>16523889</v>
      </c>
      <c r="K17" s="2">
        <v>84532957</v>
      </c>
      <c r="L17" s="2">
        <v>5257763</v>
      </c>
      <c r="M17" s="2">
        <v>4279051</v>
      </c>
      <c r="N17" s="2">
        <v>292491</v>
      </c>
      <c r="O17" s="15">
        <v>2651643</v>
      </c>
      <c r="P17" s="15">
        <v>18925</v>
      </c>
      <c r="Q17" s="15">
        <v>1418361</v>
      </c>
      <c r="R17" s="2">
        <v>0</v>
      </c>
      <c r="S17" s="7">
        <v>67.38</v>
      </c>
      <c r="AB17" s="7"/>
      <c r="AC17" s="7"/>
      <c r="AD17" s="7"/>
      <c r="AE17" s="7"/>
      <c r="AF17" s="2">
        <v>186602</v>
      </c>
      <c r="AG17" s="7"/>
      <c r="AH17" s="7"/>
      <c r="AI17" s="7"/>
    </row>
    <row r="18" spans="1:35" x14ac:dyDescent="0.2">
      <c r="A18" s="5">
        <v>2020</v>
      </c>
      <c r="B18" s="2" t="s">
        <v>726</v>
      </c>
      <c r="C18" s="2" t="s">
        <v>740</v>
      </c>
      <c r="D18" s="2" t="s">
        <v>662</v>
      </c>
      <c r="E18" s="2">
        <v>0</v>
      </c>
      <c r="F18" s="2">
        <v>0</v>
      </c>
      <c r="G18" s="2">
        <v>0</v>
      </c>
      <c r="H18" s="2">
        <v>1150002</v>
      </c>
      <c r="I18" s="2">
        <v>588705480</v>
      </c>
      <c r="J18" s="2">
        <v>31409880</v>
      </c>
      <c r="K18" s="2">
        <v>66571092</v>
      </c>
      <c r="L18" s="2">
        <v>6510184</v>
      </c>
      <c r="M18" s="2">
        <v>4223875</v>
      </c>
      <c r="N18" s="2">
        <v>292491</v>
      </c>
      <c r="O18" s="15">
        <v>3139986</v>
      </c>
      <c r="P18" s="15">
        <v>20182</v>
      </c>
      <c r="Q18" s="15">
        <v>1418361</v>
      </c>
      <c r="R18" s="2">
        <v>0</v>
      </c>
      <c r="S18" s="7">
        <v>71.209999999999994</v>
      </c>
      <c r="AB18" s="7"/>
      <c r="AC18" s="7"/>
      <c r="AD18" s="7"/>
      <c r="AE18" s="7"/>
      <c r="AF18" s="2">
        <v>186602</v>
      </c>
      <c r="AG18" s="7"/>
      <c r="AH18" s="7"/>
      <c r="AI18" s="7"/>
    </row>
    <row r="19" spans="1:35" x14ac:dyDescent="0.2">
      <c r="A19" s="5">
        <v>2020</v>
      </c>
      <c r="B19" s="2" t="s">
        <v>725</v>
      </c>
      <c r="C19" s="2" t="s">
        <v>741</v>
      </c>
      <c r="D19" s="2" t="s">
        <v>662</v>
      </c>
      <c r="E19" s="2">
        <v>0</v>
      </c>
      <c r="F19" s="2">
        <v>0</v>
      </c>
      <c r="G19" s="2">
        <v>0</v>
      </c>
      <c r="H19" s="2">
        <v>962027</v>
      </c>
      <c r="I19" s="2">
        <v>592427212</v>
      </c>
      <c r="J19" s="2">
        <v>9877479</v>
      </c>
      <c r="K19" s="2">
        <v>51485251</v>
      </c>
      <c r="L19" s="2">
        <v>6235310</v>
      </c>
      <c r="M19" s="2">
        <v>3820394</v>
      </c>
      <c r="N19" s="2">
        <v>292491</v>
      </c>
      <c r="O19" s="15">
        <v>2640620</v>
      </c>
      <c r="P19" s="15">
        <v>44715</v>
      </c>
      <c r="Q19" s="15">
        <v>1418361</v>
      </c>
      <c r="R19" s="2">
        <v>0</v>
      </c>
      <c r="S19" s="7">
        <v>68.67</v>
      </c>
      <c r="AB19" s="7"/>
      <c r="AC19" s="7"/>
      <c r="AD19" s="7"/>
      <c r="AE19" s="7"/>
      <c r="AF19" s="2">
        <v>3644928</v>
      </c>
      <c r="AG19" s="7"/>
      <c r="AH19" s="7"/>
      <c r="AI19" s="7"/>
    </row>
    <row r="20" spans="1:35" x14ac:dyDescent="0.2">
      <c r="A20" s="5">
        <v>2020</v>
      </c>
      <c r="B20" s="2" t="s">
        <v>724</v>
      </c>
      <c r="C20" s="2" t="s">
        <v>742</v>
      </c>
      <c r="D20" s="2" t="s">
        <v>662</v>
      </c>
      <c r="E20" s="2">
        <v>0</v>
      </c>
      <c r="F20" s="2">
        <v>0</v>
      </c>
      <c r="G20" s="2">
        <v>0</v>
      </c>
      <c r="H20" s="2">
        <v>1121219</v>
      </c>
      <c r="I20" s="2">
        <v>576931979</v>
      </c>
      <c r="J20" s="2">
        <v>0</v>
      </c>
      <c r="K20" s="2">
        <v>83927455</v>
      </c>
      <c r="L20" s="2">
        <v>6618458</v>
      </c>
      <c r="M20" s="2">
        <v>4640812</v>
      </c>
      <c r="N20" s="2">
        <v>292491</v>
      </c>
      <c r="O20" s="15">
        <v>2635908</v>
      </c>
      <c r="P20" s="15">
        <v>18925</v>
      </c>
      <c r="Q20" s="15">
        <v>1418361</v>
      </c>
      <c r="R20" s="2">
        <v>0</v>
      </c>
      <c r="S20" s="7">
        <v>67.31</v>
      </c>
      <c r="AB20" s="7"/>
      <c r="AC20" s="7"/>
      <c r="AD20" s="7"/>
      <c r="AE20" s="7"/>
      <c r="AF20" s="2">
        <v>186602</v>
      </c>
      <c r="AG20" s="7"/>
      <c r="AH20" s="7"/>
      <c r="AI20" s="7"/>
    </row>
    <row r="21" spans="1:35" x14ac:dyDescent="0.2">
      <c r="A21" s="5">
        <v>2020</v>
      </c>
      <c r="B21" s="2" t="s">
        <v>726</v>
      </c>
      <c r="C21" s="2" t="s">
        <v>743</v>
      </c>
      <c r="D21" s="2" t="s">
        <v>662</v>
      </c>
      <c r="E21" s="2">
        <v>0</v>
      </c>
      <c r="F21" s="2">
        <v>0</v>
      </c>
      <c r="G21" s="2">
        <v>0</v>
      </c>
      <c r="H21" s="2">
        <v>1170023</v>
      </c>
      <c r="I21" s="2">
        <v>549165995</v>
      </c>
      <c r="J21" s="2">
        <v>0</v>
      </c>
      <c r="K21" s="2">
        <v>124549994</v>
      </c>
      <c r="L21" s="2">
        <v>6439444</v>
      </c>
      <c r="M21" s="2">
        <v>3745557</v>
      </c>
      <c r="N21" s="2">
        <v>292491</v>
      </c>
      <c r="O21" s="15">
        <v>2635908</v>
      </c>
      <c r="P21" s="15">
        <v>26348</v>
      </c>
      <c r="Q21" s="15">
        <v>1418361</v>
      </c>
      <c r="R21" s="2">
        <v>0</v>
      </c>
      <c r="S21" s="7">
        <v>68.75</v>
      </c>
      <c r="AB21" s="7"/>
      <c r="AC21" s="7"/>
      <c r="AD21" s="7"/>
      <c r="AE21" s="7"/>
      <c r="AF21" s="2">
        <v>186602</v>
      </c>
      <c r="AG21" s="7"/>
      <c r="AH21" s="7"/>
      <c r="AI21" s="7"/>
    </row>
    <row r="22" spans="1:35" x14ac:dyDescent="0.2">
      <c r="A22" s="5">
        <v>2020</v>
      </c>
      <c r="B22" s="2" t="s">
        <v>725</v>
      </c>
      <c r="C22" s="2" t="s">
        <v>744</v>
      </c>
      <c r="D22" s="2" t="s">
        <v>662</v>
      </c>
      <c r="E22" s="2">
        <v>0</v>
      </c>
      <c r="F22" s="2">
        <v>0</v>
      </c>
      <c r="G22" s="2">
        <v>0</v>
      </c>
      <c r="H22" s="2">
        <v>1499408</v>
      </c>
      <c r="I22" s="2">
        <v>681631121</v>
      </c>
      <c r="J22" s="2">
        <v>34784649</v>
      </c>
      <c r="K22" s="2">
        <v>120444939</v>
      </c>
      <c r="L22" s="2">
        <v>8145135</v>
      </c>
      <c r="M22" s="2">
        <v>21767746</v>
      </c>
      <c r="N22" s="2">
        <v>6727307</v>
      </c>
      <c r="O22" s="15">
        <v>2671179</v>
      </c>
      <c r="P22" s="15">
        <v>19429</v>
      </c>
      <c r="Q22" s="15">
        <v>1418361</v>
      </c>
      <c r="R22" s="2">
        <v>0</v>
      </c>
      <c r="S22" s="7">
        <v>69.150000000000006</v>
      </c>
      <c r="AB22" s="7"/>
      <c r="AC22" s="7"/>
      <c r="AD22" s="7"/>
      <c r="AE22" s="7"/>
      <c r="AF22" s="2">
        <v>205843</v>
      </c>
      <c r="AG22" s="7"/>
      <c r="AH22" s="7"/>
      <c r="AI22" s="7"/>
    </row>
    <row r="23" spans="1:35" x14ac:dyDescent="0.2">
      <c r="A23" s="5">
        <v>2020</v>
      </c>
      <c r="B23" s="2" t="s">
        <v>725</v>
      </c>
      <c r="C23" s="2" t="s">
        <v>445</v>
      </c>
      <c r="D23" s="2" t="s">
        <v>662</v>
      </c>
      <c r="E23" s="2">
        <v>0</v>
      </c>
      <c r="F23" s="2">
        <v>0</v>
      </c>
      <c r="G23" s="2">
        <v>0</v>
      </c>
      <c r="H23" s="2">
        <v>667515</v>
      </c>
      <c r="I23" s="2">
        <v>439708311</v>
      </c>
      <c r="J23" s="2">
        <v>0</v>
      </c>
      <c r="K23" s="2">
        <v>0</v>
      </c>
      <c r="L23" s="2">
        <v>8862407</v>
      </c>
      <c r="M23" s="2">
        <v>3361020</v>
      </c>
      <c r="N23" s="2">
        <v>292491</v>
      </c>
      <c r="O23" s="15">
        <v>2635908</v>
      </c>
      <c r="P23" s="15">
        <v>18925</v>
      </c>
      <c r="Q23" s="15">
        <v>1418361</v>
      </c>
      <c r="R23" s="2">
        <v>0</v>
      </c>
      <c r="S23" s="7">
        <v>77.86</v>
      </c>
      <c r="AB23" s="7"/>
      <c r="AC23" s="7"/>
      <c r="AD23" s="7"/>
      <c r="AE23" s="7"/>
      <c r="AF23" s="2">
        <v>186602</v>
      </c>
      <c r="AG23" s="7"/>
      <c r="AH23" s="7"/>
      <c r="AI23" s="7"/>
    </row>
    <row r="24" spans="1:35" x14ac:dyDescent="0.2">
      <c r="A24" s="5">
        <v>2020</v>
      </c>
      <c r="B24" s="2" t="s">
        <v>724</v>
      </c>
      <c r="C24" s="2" t="s">
        <v>446</v>
      </c>
      <c r="D24" s="2" t="s">
        <v>662</v>
      </c>
      <c r="E24" s="2">
        <v>0</v>
      </c>
      <c r="F24" s="2">
        <v>0</v>
      </c>
      <c r="G24" s="2">
        <v>0</v>
      </c>
      <c r="H24" s="2">
        <v>4642300</v>
      </c>
      <c r="I24" s="2">
        <v>1286419315</v>
      </c>
      <c r="J24" s="2">
        <v>58990062</v>
      </c>
      <c r="K24" s="2">
        <v>0</v>
      </c>
      <c r="L24" s="2">
        <v>97424459</v>
      </c>
      <c r="M24" s="2">
        <v>5690248</v>
      </c>
      <c r="N24" s="2">
        <v>292491</v>
      </c>
      <c r="O24" s="15">
        <v>2635908</v>
      </c>
      <c r="P24" s="15">
        <v>48744</v>
      </c>
      <c r="Q24" s="15">
        <v>1418361</v>
      </c>
      <c r="R24" s="2">
        <v>0</v>
      </c>
      <c r="S24" s="7">
        <v>82.25</v>
      </c>
      <c r="AB24" s="7"/>
      <c r="AC24" s="7"/>
      <c r="AD24" s="7"/>
      <c r="AE24" s="7"/>
      <c r="AF24" s="2">
        <v>186602</v>
      </c>
      <c r="AG24" s="7"/>
      <c r="AH24" s="7"/>
      <c r="AI24" s="7"/>
    </row>
    <row r="25" spans="1:35" x14ac:dyDescent="0.2">
      <c r="A25" s="5">
        <v>2020</v>
      </c>
      <c r="B25" s="2" t="s">
        <v>726</v>
      </c>
      <c r="C25" s="2" t="s">
        <v>745</v>
      </c>
      <c r="D25" s="2" t="s">
        <v>662</v>
      </c>
      <c r="E25" s="2">
        <v>0</v>
      </c>
      <c r="F25" s="2">
        <v>0</v>
      </c>
      <c r="G25" s="2">
        <v>0</v>
      </c>
      <c r="H25" s="2">
        <v>1056915</v>
      </c>
      <c r="I25" s="2">
        <v>509432943</v>
      </c>
      <c r="J25" s="2">
        <v>10639878</v>
      </c>
      <c r="K25" s="2">
        <v>136239743</v>
      </c>
      <c r="L25" s="2">
        <v>5189334</v>
      </c>
      <c r="M25" s="2">
        <v>3669981</v>
      </c>
      <c r="N25" s="2">
        <v>292491</v>
      </c>
      <c r="O25" s="15">
        <v>2635908</v>
      </c>
      <c r="P25" s="15">
        <v>20025</v>
      </c>
      <c r="Q25" s="15">
        <v>1418361</v>
      </c>
      <c r="R25" s="2">
        <v>0</v>
      </c>
      <c r="S25" s="7">
        <v>69.33</v>
      </c>
      <c r="AB25" s="7"/>
      <c r="AC25" s="7"/>
      <c r="AD25" s="7"/>
      <c r="AE25" s="7"/>
      <c r="AF25" s="2">
        <v>186602</v>
      </c>
      <c r="AG25" s="7"/>
      <c r="AH25" s="7"/>
      <c r="AI25" s="7"/>
    </row>
    <row r="26" spans="1:35" x14ac:dyDescent="0.2">
      <c r="A26" s="5">
        <v>2020</v>
      </c>
      <c r="B26" s="2" t="s">
        <v>724</v>
      </c>
      <c r="C26" s="2" t="s">
        <v>727</v>
      </c>
      <c r="D26" s="2" t="s">
        <v>670</v>
      </c>
      <c r="E26" s="2">
        <v>22201722</v>
      </c>
      <c r="F26" s="2">
        <v>0</v>
      </c>
      <c r="G26" s="2">
        <v>0</v>
      </c>
      <c r="H26" s="2">
        <v>70589611</v>
      </c>
      <c r="S26" s="2"/>
      <c r="T26" s="2"/>
      <c r="U26" s="7">
        <v>12.04</v>
      </c>
      <c r="V26" s="7">
        <v>6.72</v>
      </c>
      <c r="AB26" s="7">
        <v>35.79</v>
      </c>
      <c r="AC26" s="7">
        <v>104.14</v>
      </c>
      <c r="AD26" s="7">
        <v>109.4</v>
      </c>
      <c r="AE26" s="7">
        <v>113.11</v>
      </c>
      <c r="AF26" s="7"/>
      <c r="AG26" s="7">
        <v>88.16</v>
      </c>
      <c r="AH26" s="7">
        <v>70.98</v>
      </c>
      <c r="AI26" s="7">
        <v>70.599999999999994</v>
      </c>
    </row>
    <row r="27" spans="1:35" x14ac:dyDescent="0.2">
      <c r="A27" s="5">
        <v>2020</v>
      </c>
      <c r="B27" s="2" t="s">
        <v>725</v>
      </c>
      <c r="C27" s="2" t="s">
        <v>728</v>
      </c>
      <c r="D27" s="2" t="s">
        <v>670</v>
      </c>
      <c r="E27" s="2">
        <v>5011683</v>
      </c>
      <c r="F27" s="2">
        <v>0</v>
      </c>
      <c r="G27" s="2">
        <v>0</v>
      </c>
      <c r="H27" s="2">
        <v>80148324</v>
      </c>
      <c r="S27" s="2"/>
      <c r="T27" s="2"/>
      <c r="U27" s="7">
        <v>13.58</v>
      </c>
      <c r="V27" s="7">
        <v>8.23</v>
      </c>
      <c r="AB27" s="7">
        <v>38.72</v>
      </c>
      <c r="AC27" s="7">
        <v>101.65</v>
      </c>
      <c r="AD27" s="7">
        <v>109.97</v>
      </c>
      <c r="AE27" s="7">
        <v>114.84</v>
      </c>
      <c r="AF27" s="7"/>
      <c r="AG27" s="7">
        <v>89.94</v>
      </c>
      <c r="AH27" s="7">
        <v>75.05</v>
      </c>
      <c r="AI27" s="7">
        <v>74.52</v>
      </c>
    </row>
    <row r="28" spans="1:35" x14ac:dyDescent="0.2">
      <c r="A28" s="5">
        <v>2020</v>
      </c>
      <c r="B28" s="2" t="s">
        <v>725</v>
      </c>
      <c r="C28" s="2" t="s">
        <v>729</v>
      </c>
      <c r="D28" s="2" t="s">
        <v>670</v>
      </c>
      <c r="E28" s="2">
        <v>33077387</v>
      </c>
      <c r="F28" s="2">
        <v>0</v>
      </c>
      <c r="G28" s="2">
        <v>0</v>
      </c>
      <c r="H28" s="2">
        <v>219829895</v>
      </c>
      <c r="S28" s="2"/>
      <c r="T28" s="2"/>
      <c r="U28" s="7">
        <v>12.88</v>
      </c>
      <c r="V28" s="7">
        <v>7.15</v>
      </c>
      <c r="AB28" s="7">
        <v>42.57</v>
      </c>
      <c r="AC28" s="7">
        <v>93.1</v>
      </c>
      <c r="AD28" s="7">
        <v>104</v>
      </c>
      <c r="AE28" s="7">
        <v>93.39</v>
      </c>
      <c r="AF28" s="7"/>
      <c r="AG28" s="7">
        <v>84.3</v>
      </c>
      <c r="AH28" s="7">
        <v>73.2</v>
      </c>
      <c r="AI28" s="7">
        <v>65.650000000000006</v>
      </c>
    </row>
    <row r="29" spans="1:35" x14ac:dyDescent="0.2">
      <c r="A29" s="5">
        <v>2020</v>
      </c>
      <c r="B29" s="2" t="s">
        <v>725</v>
      </c>
      <c r="C29" s="2" t="s">
        <v>730</v>
      </c>
      <c r="D29" s="2" t="s">
        <v>670</v>
      </c>
      <c r="E29" s="2">
        <v>41579424</v>
      </c>
      <c r="F29" s="2">
        <v>0</v>
      </c>
      <c r="G29" s="2">
        <v>0</v>
      </c>
      <c r="H29" s="2">
        <v>121991325</v>
      </c>
      <c r="S29" s="2"/>
      <c r="T29" s="2"/>
      <c r="U29" s="7">
        <v>13.17</v>
      </c>
      <c r="V29" s="7">
        <v>7.67</v>
      </c>
      <c r="AB29" s="7">
        <v>31.93</v>
      </c>
      <c r="AC29" s="7">
        <v>100.83</v>
      </c>
      <c r="AD29" s="7">
        <v>108.21</v>
      </c>
      <c r="AE29" s="7">
        <v>100.23</v>
      </c>
      <c r="AF29" s="7"/>
      <c r="AG29" s="7">
        <v>89.43</v>
      </c>
      <c r="AH29" s="7">
        <v>75.47</v>
      </c>
      <c r="AI29" s="7">
        <v>63.94</v>
      </c>
    </row>
    <row r="30" spans="1:35" x14ac:dyDescent="0.2">
      <c r="A30" s="5">
        <v>2020</v>
      </c>
      <c r="B30" s="2" t="s">
        <v>726</v>
      </c>
      <c r="C30" s="2" t="s">
        <v>731</v>
      </c>
      <c r="D30" s="2" t="s">
        <v>670</v>
      </c>
      <c r="E30" s="2">
        <v>35711641</v>
      </c>
      <c r="F30" s="2">
        <v>0</v>
      </c>
      <c r="G30" s="2">
        <v>0</v>
      </c>
      <c r="H30" s="2">
        <v>83676270</v>
      </c>
      <c r="S30" s="2"/>
      <c r="T30" s="2"/>
      <c r="U30" s="7">
        <v>13.7</v>
      </c>
      <c r="V30" s="7">
        <v>8.9</v>
      </c>
      <c r="AB30" s="7">
        <v>23.96</v>
      </c>
      <c r="AC30" s="7">
        <v>94.75</v>
      </c>
      <c r="AD30" s="7">
        <v>98.13</v>
      </c>
      <c r="AE30" s="7">
        <v>118.94</v>
      </c>
      <c r="AF30" s="7"/>
      <c r="AG30" s="7">
        <v>85.84</v>
      </c>
      <c r="AH30" s="7">
        <v>74.09</v>
      </c>
      <c r="AI30" s="7">
        <v>87.7</v>
      </c>
    </row>
    <row r="31" spans="1:35" x14ac:dyDescent="0.2">
      <c r="A31" s="5">
        <v>2020</v>
      </c>
      <c r="B31" s="2" t="s">
        <v>724</v>
      </c>
      <c r="C31" s="2" t="s">
        <v>732</v>
      </c>
      <c r="D31" s="2" t="s">
        <v>670</v>
      </c>
      <c r="E31" s="2">
        <v>41960976</v>
      </c>
      <c r="F31" s="2">
        <v>0</v>
      </c>
      <c r="G31" s="2">
        <v>0</v>
      </c>
      <c r="H31" s="2">
        <v>151768080</v>
      </c>
      <c r="S31" s="2"/>
      <c r="T31" s="2"/>
      <c r="U31" s="7">
        <v>13.64</v>
      </c>
      <c r="V31" s="7">
        <v>8.19</v>
      </c>
      <c r="AB31" s="7">
        <v>29.8</v>
      </c>
      <c r="AC31" s="7">
        <v>101.79</v>
      </c>
      <c r="AD31" s="7">
        <v>103.11</v>
      </c>
      <c r="AE31" s="7">
        <v>91.16</v>
      </c>
      <c r="AF31" s="7"/>
      <c r="AG31" s="7">
        <v>90.55</v>
      </c>
      <c r="AH31" s="7">
        <v>71.010000000000005</v>
      </c>
      <c r="AI31" s="7">
        <v>61.57</v>
      </c>
    </row>
    <row r="32" spans="1:35" x14ac:dyDescent="0.2">
      <c r="A32" s="5">
        <v>2020</v>
      </c>
      <c r="B32" s="2" t="s">
        <v>724</v>
      </c>
      <c r="C32" s="2" t="s">
        <v>733</v>
      </c>
      <c r="D32" s="2" t="s">
        <v>670</v>
      </c>
      <c r="E32" s="2">
        <v>41583464</v>
      </c>
      <c r="F32" s="2">
        <v>0</v>
      </c>
      <c r="G32" s="2">
        <v>2249111</v>
      </c>
      <c r="H32" s="2">
        <v>89427505</v>
      </c>
      <c r="S32" s="2"/>
      <c r="T32" s="2"/>
      <c r="U32" s="7">
        <v>11.98</v>
      </c>
      <c r="V32" s="7">
        <v>6.59</v>
      </c>
      <c r="AB32" s="7">
        <v>43.47</v>
      </c>
      <c r="AC32" s="7">
        <v>102.78</v>
      </c>
      <c r="AD32" s="7">
        <v>109.54</v>
      </c>
      <c r="AE32" s="7">
        <v>86.89</v>
      </c>
      <c r="AF32" s="7"/>
      <c r="AG32" s="7">
        <v>86.21</v>
      </c>
      <c r="AH32" s="7">
        <v>69.27</v>
      </c>
      <c r="AI32" s="7">
        <v>52.76</v>
      </c>
    </row>
    <row r="33" spans="1:35" x14ac:dyDescent="0.2">
      <c r="A33" s="5">
        <v>2020</v>
      </c>
      <c r="B33" s="2" t="s">
        <v>726</v>
      </c>
      <c r="C33" s="2" t="s">
        <v>734</v>
      </c>
      <c r="D33" s="2" t="s">
        <v>670</v>
      </c>
      <c r="E33" s="2">
        <v>50780222</v>
      </c>
      <c r="F33" s="2">
        <v>0</v>
      </c>
      <c r="G33" s="2">
        <v>0</v>
      </c>
      <c r="H33" s="2">
        <v>95901079</v>
      </c>
      <c r="S33" s="2"/>
      <c r="T33" s="2"/>
      <c r="U33" s="7">
        <v>13.33</v>
      </c>
      <c r="V33" s="7">
        <v>8.24</v>
      </c>
      <c r="AB33" s="7">
        <v>32.4</v>
      </c>
      <c r="AC33" s="7">
        <v>99.31</v>
      </c>
      <c r="AD33" s="7">
        <v>104.22</v>
      </c>
      <c r="AE33" s="7">
        <v>96.52</v>
      </c>
      <c r="AF33" s="7"/>
      <c r="AG33" s="7">
        <v>88.69</v>
      </c>
      <c r="AH33" s="7">
        <v>74.239999999999995</v>
      </c>
      <c r="AI33" s="7">
        <v>58.71</v>
      </c>
    </row>
    <row r="34" spans="1:35" x14ac:dyDescent="0.2">
      <c r="A34" s="5">
        <v>2020</v>
      </c>
      <c r="B34" s="2" t="s">
        <v>726</v>
      </c>
      <c r="C34" s="2" t="s">
        <v>735</v>
      </c>
      <c r="D34" s="2" t="s">
        <v>670</v>
      </c>
      <c r="E34" s="2">
        <v>29247144</v>
      </c>
      <c r="F34" s="2">
        <v>0</v>
      </c>
      <c r="G34" s="2">
        <v>743440</v>
      </c>
      <c r="H34" s="2">
        <v>75279660</v>
      </c>
      <c r="S34" s="2"/>
      <c r="T34" s="2"/>
      <c r="U34" s="7">
        <v>12.43</v>
      </c>
      <c r="V34" s="7">
        <v>7.79</v>
      </c>
      <c r="AB34" s="7">
        <v>26.04</v>
      </c>
      <c r="AC34" s="7">
        <v>92.12</v>
      </c>
      <c r="AD34" s="7">
        <v>101.28</v>
      </c>
      <c r="AE34" s="7">
        <v>114.53</v>
      </c>
      <c r="AF34" s="7"/>
      <c r="AG34" s="7">
        <v>82.64</v>
      </c>
      <c r="AH34" s="7">
        <v>67.55</v>
      </c>
      <c r="AI34" s="7">
        <v>69.239999999999995</v>
      </c>
    </row>
    <row r="35" spans="1:35" x14ac:dyDescent="0.2">
      <c r="A35" s="5">
        <v>2020</v>
      </c>
      <c r="B35" s="2" t="s">
        <v>725</v>
      </c>
      <c r="C35" s="2" t="s">
        <v>736</v>
      </c>
      <c r="D35" s="2" t="s">
        <v>670</v>
      </c>
      <c r="E35" s="2">
        <v>15113737</v>
      </c>
      <c r="F35" s="2">
        <v>0</v>
      </c>
      <c r="G35" s="2">
        <v>0</v>
      </c>
      <c r="H35" s="2">
        <v>97704889</v>
      </c>
      <c r="S35" s="2"/>
      <c r="T35" s="2"/>
      <c r="U35" s="7">
        <v>13.04</v>
      </c>
      <c r="V35" s="7">
        <v>7.73</v>
      </c>
      <c r="AB35" s="7">
        <v>41.6</v>
      </c>
      <c r="AC35" s="7">
        <v>105.32</v>
      </c>
      <c r="AD35" s="7">
        <v>107.42</v>
      </c>
      <c r="AE35" s="7">
        <v>102.84</v>
      </c>
      <c r="AF35" s="7"/>
      <c r="AG35" s="7">
        <v>95.21</v>
      </c>
      <c r="AH35" s="7">
        <v>79.69</v>
      </c>
      <c r="AI35" s="7">
        <v>73.17</v>
      </c>
    </row>
    <row r="36" spans="1:35" x14ac:dyDescent="0.2">
      <c r="A36" s="5">
        <v>2020</v>
      </c>
      <c r="B36" s="2" t="s">
        <v>725</v>
      </c>
      <c r="C36" s="2" t="s">
        <v>746</v>
      </c>
      <c r="D36" s="2" t="s">
        <v>670</v>
      </c>
      <c r="E36" s="2">
        <v>19258611</v>
      </c>
      <c r="F36" s="2">
        <v>0</v>
      </c>
      <c r="G36" s="2">
        <v>0</v>
      </c>
      <c r="H36" s="2">
        <v>106742375</v>
      </c>
      <c r="S36" s="2"/>
      <c r="T36" s="2"/>
      <c r="U36" s="7">
        <v>12.76</v>
      </c>
      <c r="V36" s="7">
        <v>7.66</v>
      </c>
      <c r="AB36" s="7">
        <v>37.99</v>
      </c>
      <c r="AC36" s="7">
        <v>107.61</v>
      </c>
      <c r="AD36" s="7">
        <v>107.98</v>
      </c>
      <c r="AE36" s="7">
        <v>91.1</v>
      </c>
      <c r="AF36" s="7"/>
      <c r="AG36" s="7">
        <v>93.69</v>
      </c>
      <c r="AH36" s="7">
        <v>74.16</v>
      </c>
      <c r="AI36" s="7">
        <v>60.28</v>
      </c>
    </row>
    <row r="37" spans="1:35" x14ac:dyDescent="0.2">
      <c r="A37" s="5">
        <v>2020</v>
      </c>
      <c r="B37" s="2" t="s">
        <v>726</v>
      </c>
      <c r="C37" s="2" t="s">
        <v>435</v>
      </c>
      <c r="D37" s="2" t="s">
        <v>670</v>
      </c>
      <c r="E37" s="2">
        <v>8670439</v>
      </c>
      <c r="F37" s="2">
        <v>0</v>
      </c>
      <c r="G37" s="2">
        <v>0</v>
      </c>
      <c r="H37" s="2">
        <v>50555524</v>
      </c>
      <c r="S37" s="2"/>
      <c r="T37" s="2"/>
      <c r="U37" s="7">
        <v>15.08</v>
      </c>
      <c r="V37" s="7">
        <v>10.76</v>
      </c>
      <c r="AB37" s="7">
        <v>22.28</v>
      </c>
      <c r="AC37" s="7">
        <v>94.36</v>
      </c>
      <c r="AD37" s="7">
        <v>107.5</v>
      </c>
      <c r="AE37" s="7">
        <v>117.36</v>
      </c>
      <c r="AF37" s="7"/>
      <c r="AG37" s="7">
        <v>84.34</v>
      </c>
      <c r="AH37" s="7">
        <v>74.75</v>
      </c>
      <c r="AI37" s="7">
        <v>78.44</v>
      </c>
    </row>
    <row r="38" spans="1:35" x14ac:dyDescent="0.2">
      <c r="A38" s="5">
        <v>2020</v>
      </c>
      <c r="B38" s="2" t="s">
        <v>726</v>
      </c>
      <c r="C38" s="2" t="s">
        <v>737</v>
      </c>
      <c r="D38" s="2" t="s">
        <v>670</v>
      </c>
      <c r="E38" s="2">
        <v>16814015</v>
      </c>
      <c r="F38" s="2">
        <v>0</v>
      </c>
      <c r="G38" s="2">
        <v>1000000</v>
      </c>
      <c r="H38" s="2">
        <v>54318012</v>
      </c>
      <c r="S38" s="2"/>
      <c r="T38" s="2"/>
      <c r="U38" s="7">
        <v>12.83</v>
      </c>
      <c r="V38" s="7">
        <v>8.8000000000000007</v>
      </c>
      <c r="AB38" s="7">
        <v>27.04</v>
      </c>
      <c r="AC38" s="7">
        <v>100.6</v>
      </c>
      <c r="AD38" s="7">
        <v>108.16</v>
      </c>
      <c r="AE38" s="7">
        <v>122.3</v>
      </c>
      <c r="AF38" s="7"/>
      <c r="AG38" s="7">
        <v>88.29</v>
      </c>
      <c r="AH38" s="7">
        <v>76.7</v>
      </c>
      <c r="AI38" s="7">
        <v>76.02</v>
      </c>
    </row>
    <row r="39" spans="1:35" x14ac:dyDescent="0.2">
      <c r="A39" s="5">
        <v>2020</v>
      </c>
      <c r="B39" s="2" t="s">
        <v>726</v>
      </c>
      <c r="C39" s="2" t="s">
        <v>738</v>
      </c>
      <c r="D39" s="2" t="s">
        <v>670</v>
      </c>
      <c r="E39" s="2">
        <v>21017645</v>
      </c>
      <c r="F39" s="2">
        <v>0</v>
      </c>
      <c r="G39" s="2">
        <v>0</v>
      </c>
      <c r="H39" s="2">
        <v>106683571</v>
      </c>
      <c r="S39" s="2"/>
      <c r="T39" s="2"/>
      <c r="U39" s="7">
        <v>13.23</v>
      </c>
      <c r="V39" s="7">
        <v>7.86</v>
      </c>
      <c r="AB39" s="7">
        <v>31.62</v>
      </c>
      <c r="AC39" s="7">
        <v>97.55</v>
      </c>
      <c r="AD39" s="7">
        <v>104.11</v>
      </c>
      <c r="AE39" s="7">
        <v>101.5</v>
      </c>
      <c r="AF39" s="7"/>
      <c r="AG39" s="7">
        <v>88.03</v>
      </c>
      <c r="AH39" s="7">
        <v>72.069999999999993</v>
      </c>
      <c r="AI39" s="7">
        <v>67.5</v>
      </c>
    </row>
    <row r="40" spans="1:35" x14ac:dyDescent="0.2">
      <c r="A40" s="5">
        <v>2020</v>
      </c>
      <c r="B40" s="2" t="s">
        <v>725</v>
      </c>
      <c r="C40" s="2" t="s">
        <v>739</v>
      </c>
      <c r="D40" s="2" t="s">
        <v>670</v>
      </c>
      <c r="E40" s="2">
        <v>19757777</v>
      </c>
      <c r="F40" s="2">
        <v>0</v>
      </c>
      <c r="G40" s="2">
        <v>0</v>
      </c>
      <c r="H40" s="2">
        <v>93680834</v>
      </c>
      <c r="S40" s="2"/>
      <c r="T40" s="2"/>
      <c r="U40" s="7">
        <v>13.05</v>
      </c>
      <c r="V40" s="7">
        <v>7.75</v>
      </c>
      <c r="AB40" s="7">
        <v>49.37</v>
      </c>
      <c r="AC40" s="7">
        <v>100.8</v>
      </c>
      <c r="AD40" s="7">
        <v>102.39</v>
      </c>
      <c r="AE40" s="7">
        <v>113.17</v>
      </c>
      <c r="AF40" s="7"/>
      <c r="AG40" s="7">
        <v>90.19</v>
      </c>
      <c r="AH40" s="7">
        <v>78.540000000000006</v>
      </c>
      <c r="AI40" s="7">
        <v>79.849999999999994</v>
      </c>
    </row>
    <row r="41" spans="1:35" x14ac:dyDescent="0.2">
      <c r="A41" s="5">
        <v>2020</v>
      </c>
      <c r="B41" s="2" t="s">
        <v>724</v>
      </c>
      <c r="C41" s="2" t="s">
        <v>747</v>
      </c>
      <c r="D41" s="2" t="s">
        <v>670</v>
      </c>
      <c r="E41" s="2">
        <v>30113429</v>
      </c>
      <c r="F41" s="2">
        <v>0</v>
      </c>
      <c r="G41" s="2">
        <v>0</v>
      </c>
      <c r="H41" s="2">
        <v>53209551</v>
      </c>
      <c r="S41" s="2"/>
      <c r="T41" s="2"/>
      <c r="U41" s="7">
        <v>12.65</v>
      </c>
      <c r="V41" s="7">
        <v>7.88</v>
      </c>
      <c r="AB41" s="7">
        <v>34.200000000000003</v>
      </c>
      <c r="AC41" s="7">
        <v>102.67</v>
      </c>
      <c r="AD41" s="7">
        <v>107.2</v>
      </c>
      <c r="AE41" s="7">
        <v>124.68</v>
      </c>
      <c r="AF41" s="7"/>
      <c r="AG41" s="7">
        <v>87.31</v>
      </c>
      <c r="AH41" s="7">
        <v>72.849999999999994</v>
      </c>
      <c r="AI41" s="7">
        <v>78.290000000000006</v>
      </c>
    </row>
    <row r="42" spans="1:35" x14ac:dyDescent="0.2">
      <c r="A42" s="5">
        <v>2020</v>
      </c>
      <c r="B42" s="2" t="s">
        <v>726</v>
      </c>
      <c r="C42" s="2" t="s">
        <v>740</v>
      </c>
      <c r="D42" s="2" t="s">
        <v>670</v>
      </c>
      <c r="E42" s="2">
        <v>37259172</v>
      </c>
      <c r="F42" s="2">
        <v>0</v>
      </c>
      <c r="G42" s="2">
        <v>0</v>
      </c>
      <c r="H42" s="2">
        <v>96390471</v>
      </c>
      <c r="S42" s="2"/>
      <c r="T42" s="2"/>
      <c r="U42" s="7">
        <v>12.94</v>
      </c>
      <c r="V42" s="7">
        <v>7.84</v>
      </c>
      <c r="AB42" s="7">
        <v>49.37</v>
      </c>
      <c r="AC42" s="7">
        <v>101.04</v>
      </c>
      <c r="AD42" s="7">
        <v>107.79</v>
      </c>
      <c r="AE42" s="7">
        <v>94.16</v>
      </c>
      <c r="AF42" s="7"/>
      <c r="AG42" s="7">
        <v>92.29</v>
      </c>
      <c r="AH42" s="7">
        <v>84.23</v>
      </c>
      <c r="AI42" s="7">
        <v>67.290000000000006</v>
      </c>
    </row>
    <row r="43" spans="1:35" x14ac:dyDescent="0.2">
      <c r="A43" s="5">
        <v>2020</v>
      </c>
      <c r="B43" s="2" t="s">
        <v>725</v>
      </c>
      <c r="C43" s="2" t="s">
        <v>741</v>
      </c>
      <c r="D43" s="2" t="s">
        <v>670</v>
      </c>
      <c r="E43" s="2">
        <v>51170087</v>
      </c>
      <c r="F43" s="2">
        <v>0</v>
      </c>
      <c r="G43" s="2">
        <v>0</v>
      </c>
      <c r="H43" s="2">
        <v>95443190</v>
      </c>
      <c r="S43" s="2"/>
      <c r="T43" s="2"/>
      <c r="U43" s="7">
        <v>12.9</v>
      </c>
      <c r="V43" s="7">
        <v>7.81</v>
      </c>
      <c r="AB43" s="7">
        <v>28.36</v>
      </c>
      <c r="AC43" s="7">
        <v>105.56</v>
      </c>
      <c r="AD43" s="7">
        <v>105.34</v>
      </c>
      <c r="AE43" s="7">
        <v>95.58</v>
      </c>
      <c r="AF43" s="7"/>
      <c r="AG43" s="7">
        <v>95.65</v>
      </c>
      <c r="AH43" s="7">
        <v>79.06</v>
      </c>
      <c r="AI43" s="7">
        <v>69.23</v>
      </c>
    </row>
    <row r="44" spans="1:35" x14ac:dyDescent="0.2">
      <c r="A44" s="5">
        <v>2020</v>
      </c>
      <c r="B44" s="2" t="s">
        <v>724</v>
      </c>
      <c r="C44" s="2" t="s">
        <v>742</v>
      </c>
      <c r="D44" s="2" t="s">
        <v>670</v>
      </c>
      <c r="E44" s="2">
        <v>9626369</v>
      </c>
      <c r="F44" s="2">
        <v>0</v>
      </c>
      <c r="G44" s="2">
        <v>0</v>
      </c>
      <c r="H44" s="2">
        <v>91157345</v>
      </c>
      <c r="S44" s="2"/>
      <c r="T44" s="2"/>
      <c r="U44" s="7">
        <v>12.41</v>
      </c>
      <c r="V44" s="7">
        <v>7.29</v>
      </c>
      <c r="AB44" s="7">
        <v>48.28</v>
      </c>
      <c r="AC44" s="7">
        <v>104.61</v>
      </c>
      <c r="AD44" s="7">
        <v>108.51</v>
      </c>
      <c r="AE44" s="7">
        <v>110.69</v>
      </c>
      <c r="AF44" s="7"/>
      <c r="AG44" s="7">
        <v>91.09</v>
      </c>
      <c r="AH44" s="7">
        <v>68.14</v>
      </c>
      <c r="AI44" s="7">
        <v>68.400000000000006</v>
      </c>
    </row>
    <row r="45" spans="1:35" x14ac:dyDescent="0.2">
      <c r="A45" s="5">
        <v>2020</v>
      </c>
      <c r="B45" s="2" t="s">
        <v>726</v>
      </c>
      <c r="C45" s="2" t="s">
        <v>743</v>
      </c>
      <c r="D45" s="2" t="s">
        <v>670</v>
      </c>
      <c r="E45" s="2">
        <v>19572385</v>
      </c>
      <c r="F45" s="2">
        <v>0</v>
      </c>
      <c r="G45" s="2">
        <v>0</v>
      </c>
      <c r="H45" s="2">
        <v>75254993</v>
      </c>
      <c r="S45" s="2"/>
      <c r="T45" s="2"/>
      <c r="U45" s="7">
        <v>13.8</v>
      </c>
      <c r="V45" s="7">
        <v>8.26</v>
      </c>
      <c r="AB45" s="7">
        <v>18.89</v>
      </c>
      <c r="AC45" s="7">
        <v>97.13</v>
      </c>
      <c r="AD45" s="7">
        <v>101.19</v>
      </c>
      <c r="AE45" s="7">
        <v>119.14</v>
      </c>
      <c r="AF45" s="7"/>
      <c r="AG45" s="7">
        <v>85.02</v>
      </c>
      <c r="AH45" s="7">
        <v>72.88</v>
      </c>
      <c r="AI45" s="7">
        <v>81.38</v>
      </c>
    </row>
    <row r="46" spans="1:35" x14ac:dyDescent="0.2">
      <c r="A46" s="5">
        <v>2020</v>
      </c>
      <c r="B46" s="2" t="s">
        <v>725</v>
      </c>
      <c r="C46" s="2" t="s">
        <v>744</v>
      </c>
      <c r="D46" s="2" t="s">
        <v>670</v>
      </c>
      <c r="E46" s="2">
        <v>53578031</v>
      </c>
      <c r="F46" s="2">
        <v>0</v>
      </c>
      <c r="G46" s="2">
        <v>2417304</v>
      </c>
      <c r="H46" s="2">
        <v>127221676</v>
      </c>
      <c r="S46" s="2"/>
      <c r="T46" s="2"/>
      <c r="U46" s="7">
        <v>13.14</v>
      </c>
      <c r="V46" s="7">
        <v>6.81</v>
      </c>
      <c r="AB46" s="7">
        <v>35.61</v>
      </c>
      <c r="AC46" s="7">
        <v>101.2</v>
      </c>
      <c r="AD46" s="7">
        <v>106.68</v>
      </c>
      <c r="AE46" s="7">
        <v>72.14</v>
      </c>
      <c r="AF46" s="7"/>
      <c r="AG46" s="7">
        <v>91.5</v>
      </c>
      <c r="AH46" s="7">
        <v>78.87</v>
      </c>
      <c r="AI46" s="7">
        <v>52.27</v>
      </c>
    </row>
    <row r="47" spans="1:35" x14ac:dyDescent="0.2">
      <c r="A47" s="5">
        <v>2020</v>
      </c>
      <c r="B47" s="2" t="s">
        <v>725</v>
      </c>
      <c r="C47" s="2" t="s">
        <v>445</v>
      </c>
      <c r="D47" s="2" t="s">
        <v>670</v>
      </c>
      <c r="E47" s="2">
        <v>12439509</v>
      </c>
      <c r="F47" s="2">
        <v>0</v>
      </c>
      <c r="G47" s="2">
        <v>0</v>
      </c>
      <c r="H47" s="2">
        <v>49855402</v>
      </c>
      <c r="S47" s="2"/>
      <c r="T47" s="2"/>
      <c r="U47" s="7">
        <v>14.5</v>
      </c>
      <c r="V47" s="7">
        <v>10.45</v>
      </c>
      <c r="AB47" s="7">
        <v>27.91</v>
      </c>
      <c r="AC47" s="7">
        <v>98.3</v>
      </c>
      <c r="AD47" s="7">
        <v>102</v>
      </c>
      <c r="AE47" s="7">
        <v>116.61</v>
      </c>
      <c r="AF47" s="7"/>
      <c r="AG47" s="7">
        <v>88.82</v>
      </c>
      <c r="AH47" s="7">
        <v>71.89</v>
      </c>
      <c r="AI47" s="7">
        <v>76.64</v>
      </c>
    </row>
    <row r="48" spans="1:35" x14ac:dyDescent="0.2">
      <c r="A48" s="5">
        <v>2020</v>
      </c>
      <c r="B48" s="2" t="s">
        <v>724</v>
      </c>
      <c r="C48" s="2" t="s">
        <v>446</v>
      </c>
      <c r="D48" s="2" t="s">
        <v>670</v>
      </c>
      <c r="E48" s="2">
        <v>35562389</v>
      </c>
      <c r="F48" s="2">
        <v>0</v>
      </c>
      <c r="G48" s="2">
        <v>0</v>
      </c>
      <c r="H48" s="2">
        <v>214363901</v>
      </c>
      <c r="S48" s="2"/>
      <c r="T48" s="2"/>
      <c r="U48" s="7">
        <v>15.57</v>
      </c>
      <c r="V48" s="7">
        <v>11.21</v>
      </c>
      <c r="AB48" s="7">
        <v>28.93</v>
      </c>
      <c r="AC48" s="7">
        <v>97.2</v>
      </c>
      <c r="AD48" s="7">
        <v>99.77</v>
      </c>
      <c r="AE48" s="7">
        <v>94.34</v>
      </c>
      <c r="AF48" s="7"/>
      <c r="AG48" s="7">
        <v>87.62</v>
      </c>
      <c r="AH48" s="7">
        <v>72.48</v>
      </c>
      <c r="AI48" s="7">
        <v>68.319999999999993</v>
      </c>
    </row>
    <row r="49" spans="1:35" x14ac:dyDescent="0.2">
      <c r="A49" s="5">
        <v>2020</v>
      </c>
      <c r="B49" s="2" t="s">
        <v>726</v>
      </c>
      <c r="C49" s="2" t="s">
        <v>745</v>
      </c>
      <c r="D49" s="2" t="s">
        <v>670</v>
      </c>
      <c r="E49" s="2">
        <v>16621611</v>
      </c>
      <c r="F49" s="2">
        <v>0</v>
      </c>
      <c r="G49" s="2">
        <v>0</v>
      </c>
      <c r="H49" s="2">
        <v>68043406</v>
      </c>
      <c r="S49" s="2"/>
      <c r="T49" s="2"/>
      <c r="U49" s="7">
        <v>13.38</v>
      </c>
      <c r="V49" s="7">
        <v>7.96</v>
      </c>
      <c r="AB49" s="7">
        <v>43.9</v>
      </c>
      <c r="AC49" s="7">
        <v>99.3</v>
      </c>
      <c r="AD49" s="7">
        <v>102.33</v>
      </c>
      <c r="AE49" s="7">
        <v>105.92</v>
      </c>
      <c r="AF49" s="7"/>
      <c r="AG49" s="7">
        <v>83.28</v>
      </c>
      <c r="AH49" s="7">
        <v>68.81</v>
      </c>
      <c r="AI49" s="7">
        <v>70.81</v>
      </c>
    </row>
    <row r="50" spans="1:35" x14ac:dyDescent="0.2">
      <c r="A50" s="5">
        <v>2020</v>
      </c>
      <c r="B50" s="2" t="s">
        <v>724</v>
      </c>
      <c r="C50" s="2" t="s">
        <v>727</v>
      </c>
      <c r="D50" s="2" t="s">
        <v>671</v>
      </c>
      <c r="E50" s="2">
        <v>34278012</v>
      </c>
      <c r="F50" s="2">
        <v>1009201</v>
      </c>
      <c r="G50" s="2">
        <v>0</v>
      </c>
      <c r="H50" s="2">
        <v>14959385</v>
      </c>
      <c r="S50" s="2"/>
      <c r="T50" s="7">
        <v>70.540000000000006</v>
      </c>
      <c r="AB50" s="7"/>
      <c r="AC50" s="7"/>
      <c r="AD50" s="7"/>
      <c r="AE50" s="7"/>
      <c r="AF50" s="7"/>
      <c r="AG50" s="7"/>
      <c r="AH50" s="7"/>
      <c r="AI50" s="7"/>
    </row>
    <row r="51" spans="1:35" x14ac:dyDescent="0.2">
      <c r="A51" s="5">
        <v>2020</v>
      </c>
      <c r="B51" s="2" t="s">
        <v>725</v>
      </c>
      <c r="C51" s="2" t="s">
        <v>728</v>
      </c>
      <c r="D51" s="2" t="s">
        <v>671</v>
      </c>
      <c r="E51" s="2">
        <v>26617035</v>
      </c>
      <c r="F51" s="2">
        <v>868050</v>
      </c>
      <c r="G51" s="2">
        <v>0</v>
      </c>
      <c r="H51" s="2">
        <v>13364250</v>
      </c>
      <c r="S51" s="2"/>
      <c r="T51" s="7">
        <v>69.02</v>
      </c>
      <c r="AB51" s="7"/>
      <c r="AC51" s="7"/>
      <c r="AD51" s="7"/>
      <c r="AE51" s="7"/>
      <c r="AF51" s="7"/>
      <c r="AG51" s="7"/>
      <c r="AH51" s="7"/>
      <c r="AI51" s="7"/>
    </row>
    <row r="52" spans="1:35" x14ac:dyDescent="0.2">
      <c r="A52" s="5">
        <v>2020</v>
      </c>
      <c r="B52" s="2" t="s">
        <v>725</v>
      </c>
      <c r="C52" s="2" t="s">
        <v>729</v>
      </c>
      <c r="D52" s="2" t="s">
        <v>671</v>
      </c>
      <c r="E52" s="2">
        <v>53728427</v>
      </c>
      <c r="F52" s="2">
        <v>4089435</v>
      </c>
      <c r="G52" s="2">
        <v>0</v>
      </c>
      <c r="H52" s="2">
        <v>51012587</v>
      </c>
      <c r="S52" s="2"/>
      <c r="T52" s="7">
        <v>67.069999999999993</v>
      </c>
      <c r="AB52" s="7"/>
      <c r="AC52" s="7"/>
      <c r="AD52" s="7"/>
      <c r="AE52" s="7"/>
      <c r="AF52" s="7"/>
      <c r="AG52" s="7"/>
      <c r="AH52" s="7"/>
      <c r="AI52" s="7"/>
    </row>
    <row r="53" spans="1:35" x14ac:dyDescent="0.2">
      <c r="A53" s="5">
        <v>2020</v>
      </c>
      <c r="B53" s="2" t="s">
        <v>725</v>
      </c>
      <c r="C53" s="2" t="s">
        <v>730</v>
      </c>
      <c r="D53" s="2" t="s">
        <v>671</v>
      </c>
      <c r="E53" s="2">
        <v>48607281</v>
      </c>
      <c r="F53" s="2">
        <v>5306191</v>
      </c>
      <c r="G53" s="2">
        <v>0</v>
      </c>
      <c r="H53" s="2">
        <v>23378174</v>
      </c>
      <c r="S53" s="2"/>
      <c r="T53" s="7">
        <v>67.92</v>
      </c>
      <c r="AB53" s="7"/>
      <c r="AC53" s="7"/>
      <c r="AD53" s="7"/>
      <c r="AE53" s="7"/>
      <c r="AF53" s="7"/>
      <c r="AG53" s="7"/>
      <c r="AH53" s="7"/>
      <c r="AI53" s="7"/>
    </row>
    <row r="54" spans="1:35" x14ac:dyDescent="0.2">
      <c r="A54" s="5">
        <v>2020</v>
      </c>
      <c r="B54" s="2" t="s">
        <v>726</v>
      </c>
      <c r="C54" s="2" t="s">
        <v>731</v>
      </c>
      <c r="D54" s="2" t="s">
        <v>671</v>
      </c>
      <c r="E54" s="2">
        <v>32615122</v>
      </c>
      <c r="F54" s="2">
        <v>2943548</v>
      </c>
      <c r="G54" s="2">
        <v>0</v>
      </c>
      <c r="H54" s="2">
        <v>17888216</v>
      </c>
      <c r="S54" s="2"/>
      <c r="T54" s="7">
        <v>70.91</v>
      </c>
      <c r="AB54" s="7"/>
      <c r="AC54" s="7"/>
      <c r="AD54" s="7"/>
      <c r="AE54" s="7"/>
      <c r="AF54" s="7"/>
      <c r="AG54" s="7"/>
      <c r="AH54" s="7"/>
      <c r="AI54" s="7"/>
    </row>
    <row r="55" spans="1:35" x14ac:dyDescent="0.2">
      <c r="A55" s="5">
        <v>2020</v>
      </c>
      <c r="B55" s="2" t="s">
        <v>724</v>
      </c>
      <c r="C55" s="2" t="s">
        <v>732</v>
      </c>
      <c r="D55" s="2" t="s">
        <v>671</v>
      </c>
      <c r="E55" s="2">
        <v>66749438</v>
      </c>
      <c r="F55" s="2">
        <v>3769771</v>
      </c>
      <c r="G55" s="2">
        <v>0</v>
      </c>
      <c r="H55" s="2">
        <v>34245214</v>
      </c>
      <c r="S55" s="2"/>
      <c r="T55" s="7">
        <v>70.430000000000007</v>
      </c>
      <c r="AB55" s="7"/>
      <c r="AC55" s="7"/>
      <c r="AD55" s="7"/>
      <c r="AE55" s="7"/>
      <c r="AF55" s="7"/>
      <c r="AG55" s="7"/>
      <c r="AH55" s="7"/>
      <c r="AI55" s="7"/>
    </row>
    <row r="56" spans="1:35" x14ac:dyDescent="0.2">
      <c r="A56" s="5">
        <v>2020</v>
      </c>
      <c r="B56" s="2" t="s">
        <v>724</v>
      </c>
      <c r="C56" s="2" t="s">
        <v>733</v>
      </c>
      <c r="D56" s="2" t="s">
        <v>671</v>
      </c>
      <c r="E56" s="2">
        <v>36990229</v>
      </c>
      <c r="F56" s="2">
        <v>1589259</v>
      </c>
      <c r="G56" s="2">
        <v>0</v>
      </c>
      <c r="H56" s="2">
        <v>25951118</v>
      </c>
      <c r="S56" s="2"/>
      <c r="T56" s="7">
        <v>66.39</v>
      </c>
      <c r="AB56" s="7"/>
      <c r="AC56" s="7"/>
      <c r="AD56" s="7"/>
      <c r="AE56" s="7"/>
      <c r="AF56" s="7"/>
      <c r="AG56" s="7"/>
      <c r="AH56" s="7"/>
      <c r="AI56" s="7"/>
    </row>
    <row r="57" spans="1:35" x14ac:dyDescent="0.2">
      <c r="A57" s="5">
        <v>2020</v>
      </c>
      <c r="B57" s="2" t="s">
        <v>726</v>
      </c>
      <c r="C57" s="2" t="s">
        <v>734</v>
      </c>
      <c r="D57" s="2" t="s">
        <v>671</v>
      </c>
      <c r="E57" s="2">
        <v>36312378</v>
      </c>
      <c r="F57" s="2">
        <v>3486710</v>
      </c>
      <c r="G57" s="2">
        <v>0</v>
      </c>
      <c r="H57" s="2">
        <v>27713845</v>
      </c>
      <c r="S57" s="2"/>
      <c r="T57" s="7">
        <v>70.34</v>
      </c>
      <c r="AB57" s="7"/>
      <c r="AC57" s="7"/>
      <c r="AD57" s="7"/>
      <c r="AE57" s="7"/>
      <c r="AF57" s="7"/>
      <c r="AG57" s="7"/>
      <c r="AH57" s="7"/>
      <c r="AI57" s="7"/>
    </row>
    <row r="58" spans="1:35" x14ac:dyDescent="0.2">
      <c r="A58" s="5">
        <v>2020</v>
      </c>
      <c r="B58" s="2" t="s">
        <v>726</v>
      </c>
      <c r="C58" s="2" t="s">
        <v>735</v>
      </c>
      <c r="D58" s="2" t="s">
        <v>671</v>
      </c>
      <c r="E58" s="2">
        <v>42378721</v>
      </c>
      <c r="F58" s="2">
        <v>1100649</v>
      </c>
      <c r="G58" s="2">
        <v>0</v>
      </c>
      <c r="H58" s="2">
        <v>20064970</v>
      </c>
      <c r="S58" s="2"/>
      <c r="T58" s="7">
        <v>68.510000000000005</v>
      </c>
      <c r="AB58" s="7"/>
      <c r="AC58" s="7"/>
      <c r="AD58" s="7"/>
      <c r="AE58" s="7"/>
      <c r="AF58" s="7"/>
      <c r="AG58" s="7"/>
      <c r="AH58" s="7"/>
      <c r="AI58" s="7"/>
    </row>
    <row r="59" spans="1:35" x14ac:dyDescent="0.2">
      <c r="A59" s="5">
        <v>2020</v>
      </c>
      <c r="B59" s="2" t="s">
        <v>725</v>
      </c>
      <c r="C59" s="2" t="s">
        <v>736</v>
      </c>
      <c r="D59" s="2" t="s">
        <v>671</v>
      </c>
      <c r="E59" s="2">
        <v>32241539</v>
      </c>
      <c r="F59" s="2">
        <v>2061025</v>
      </c>
      <c r="G59" s="2">
        <v>0</v>
      </c>
      <c r="H59" s="2">
        <v>16753388</v>
      </c>
      <c r="S59" s="2"/>
      <c r="T59" s="7">
        <v>69.02</v>
      </c>
      <c r="AB59" s="7"/>
      <c r="AC59" s="7"/>
      <c r="AD59" s="7"/>
      <c r="AE59" s="7"/>
      <c r="AF59" s="7"/>
      <c r="AG59" s="7"/>
      <c r="AH59" s="7"/>
      <c r="AI59" s="7"/>
    </row>
    <row r="60" spans="1:35" x14ac:dyDescent="0.2">
      <c r="A60" s="5">
        <v>2020</v>
      </c>
      <c r="B60" s="2" t="s">
        <v>725</v>
      </c>
      <c r="C60" s="2" t="s">
        <v>746</v>
      </c>
      <c r="D60" s="2" t="s">
        <v>671</v>
      </c>
      <c r="E60" s="2">
        <v>31870645</v>
      </c>
      <c r="F60" s="2">
        <v>3847830</v>
      </c>
      <c r="G60" s="2">
        <v>0</v>
      </c>
      <c r="H60" s="2">
        <v>27300871</v>
      </c>
      <c r="S60" s="2"/>
      <c r="T60" s="7">
        <v>66.66</v>
      </c>
      <c r="AB60" s="7"/>
      <c r="AC60" s="7"/>
      <c r="AD60" s="7"/>
      <c r="AE60" s="7"/>
      <c r="AF60" s="7"/>
      <c r="AG60" s="7"/>
      <c r="AH60" s="7"/>
      <c r="AI60" s="7"/>
    </row>
    <row r="61" spans="1:35" x14ac:dyDescent="0.2">
      <c r="A61" s="5">
        <v>2020</v>
      </c>
      <c r="B61" s="2" t="s">
        <v>726</v>
      </c>
      <c r="C61" s="2" t="s">
        <v>435</v>
      </c>
      <c r="D61" s="2" t="s">
        <v>671</v>
      </c>
      <c r="E61" s="2">
        <v>71358527</v>
      </c>
      <c r="F61" s="2">
        <v>2187845</v>
      </c>
      <c r="G61" s="2">
        <v>0</v>
      </c>
      <c r="H61" s="2">
        <v>10599381</v>
      </c>
      <c r="S61" s="2"/>
      <c r="T61" s="7">
        <v>70.88</v>
      </c>
      <c r="AB61" s="7"/>
      <c r="AC61" s="7"/>
      <c r="AD61" s="7"/>
      <c r="AE61" s="7"/>
      <c r="AF61" s="7"/>
      <c r="AG61" s="7"/>
      <c r="AH61" s="7"/>
      <c r="AI61" s="7"/>
    </row>
    <row r="62" spans="1:35" x14ac:dyDescent="0.2">
      <c r="A62" s="5">
        <v>2020</v>
      </c>
      <c r="B62" s="2" t="s">
        <v>726</v>
      </c>
      <c r="C62" s="2" t="s">
        <v>737</v>
      </c>
      <c r="D62" s="2" t="s">
        <v>671</v>
      </c>
      <c r="E62" s="2">
        <v>18175917</v>
      </c>
      <c r="F62" s="2">
        <v>2816744</v>
      </c>
      <c r="G62" s="2">
        <v>0</v>
      </c>
      <c r="H62" s="2">
        <v>21390220</v>
      </c>
      <c r="S62" s="2"/>
      <c r="T62" s="7">
        <v>70.53</v>
      </c>
      <c r="AB62" s="7"/>
      <c r="AC62" s="7"/>
      <c r="AD62" s="7"/>
      <c r="AE62" s="7"/>
      <c r="AF62" s="7"/>
      <c r="AG62" s="7"/>
      <c r="AH62" s="7"/>
      <c r="AI62" s="7"/>
    </row>
    <row r="63" spans="1:35" x14ac:dyDescent="0.2">
      <c r="A63" s="5">
        <v>2020</v>
      </c>
      <c r="B63" s="2" t="s">
        <v>726</v>
      </c>
      <c r="C63" s="2" t="s">
        <v>738</v>
      </c>
      <c r="D63" s="2" t="s">
        <v>671</v>
      </c>
      <c r="E63" s="2">
        <v>30202109</v>
      </c>
      <c r="F63" s="2">
        <v>3363312</v>
      </c>
      <c r="G63" s="2">
        <v>0</v>
      </c>
      <c r="H63" s="2">
        <v>23897732</v>
      </c>
      <c r="S63" s="2"/>
      <c r="T63" s="7">
        <v>69.61</v>
      </c>
      <c r="AB63" s="7"/>
      <c r="AC63" s="7"/>
      <c r="AD63" s="7"/>
      <c r="AE63" s="7"/>
      <c r="AF63" s="7"/>
      <c r="AG63" s="7"/>
      <c r="AH63" s="7"/>
      <c r="AI63" s="7"/>
    </row>
    <row r="64" spans="1:35" x14ac:dyDescent="0.2">
      <c r="A64" s="5">
        <v>2020</v>
      </c>
      <c r="B64" s="2" t="s">
        <v>725</v>
      </c>
      <c r="C64" s="2" t="s">
        <v>739</v>
      </c>
      <c r="D64" s="2" t="s">
        <v>671</v>
      </c>
      <c r="E64" s="2">
        <v>66244355</v>
      </c>
      <c r="F64" s="2">
        <v>4588289</v>
      </c>
      <c r="G64" s="2">
        <v>0</v>
      </c>
      <c r="H64" s="2">
        <v>19337572</v>
      </c>
      <c r="S64" s="2"/>
      <c r="T64" s="7">
        <v>67.3</v>
      </c>
      <c r="AB64" s="7"/>
      <c r="AC64" s="7"/>
      <c r="AD64" s="7"/>
      <c r="AE64" s="7"/>
      <c r="AF64" s="7"/>
      <c r="AG64" s="7"/>
      <c r="AH64" s="7"/>
      <c r="AI64" s="7"/>
    </row>
    <row r="65" spans="1:35" x14ac:dyDescent="0.2">
      <c r="A65" s="5">
        <v>2020</v>
      </c>
      <c r="B65" s="2" t="s">
        <v>724</v>
      </c>
      <c r="C65" s="2" t="s">
        <v>747</v>
      </c>
      <c r="D65" s="2" t="s">
        <v>671</v>
      </c>
      <c r="E65" s="2">
        <v>41946742</v>
      </c>
      <c r="F65" s="2">
        <v>1000733</v>
      </c>
      <c r="G65" s="2">
        <v>0</v>
      </c>
      <c r="H65" s="2">
        <v>18950687</v>
      </c>
      <c r="S65" s="2"/>
      <c r="T65" s="7">
        <v>68.459999999999994</v>
      </c>
      <c r="AB65" s="7"/>
      <c r="AC65" s="7"/>
      <c r="AD65" s="7"/>
      <c r="AE65" s="7"/>
      <c r="AF65" s="7"/>
      <c r="AG65" s="7"/>
      <c r="AH65" s="7"/>
      <c r="AI65" s="7"/>
    </row>
    <row r="66" spans="1:35" x14ac:dyDescent="0.2">
      <c r="A66" s="5">
        <v>2020</v>
      </c>
      <c r="B66" s="2" t="s">
        <v>726</v>
      </c>
      <c r="C66" s="2" t="s">
        <v>740</v>
      </c>
      <c r="D66" s="2" t="s">
        <v>671</v>
      </c>
      <c r="E66" s="2">
        <v>35781978</v>
      </c>
      <c r="F66" s="2">
        <v>3986591</v>
      </c>
      <c r="G66" s="2">
        <v>0</v>
      </c>
      <c r="H66" s="2">
        <v>16043161</v>
      </c>
      <c r="S66" s="2"/>
      <c r="T66" s="7">
        <v>69.83</v>
      </c>
      <c r="AB66" s="7"/>
      <c r="AC66" s="7"/>
      <c r="AD66" s="7"/>
      <c r="AE66" s="7"/>
      <c r="AF66" s="7"/>
      <c r="AG66" s="7"/>
      <c r="AH66" s="7"/>
      <c r="AI66" s="7"/>
    </row>
    <row r="67" spans="1:35" x14ac:dyDescent="0.2">
      <c r="A67" s="5">
        <v>2020</v>
      </c>
      <c r="B67" s="2" t="s">
        <v>725</v>
      </c>
      <c r="C67" s="2" t="s">
        <v>741</v>
      </c>
      <c r="D67" s="2" t="s">
        <v>671</v>
      </c>
      <c r="E67" s="2">
        <v>32662918</v>
      </c>
      <c r="F67" s="2">
        <v>1050068</v>
      </c>
      <c r="G67" s="2">
        <v>0</v>
      </c>
      <c r="H67" s="2">
        <v>17235049</v>
      </c>
      <c r="S67" s="2"/>
      <c r="T67" s="7">
        <v>69.650000000000006</v>
      </c>
      <c r="AB67" s="7"/>
      <c r="AC67" s="7"/>
      <c r="AD67" s="7"/>
      <c r="AE67" s="7"/>
      <c r="AF67" s="7"/>
      <c r="AG67" s="7"/>
      <c r="AH67" s="7"/>
      <c r="AI67" s="7"/>
    </row>
    <row r="68" spans="1:35" x14ac:dyDescent="0.2">
      <c r="A68" s="5">
        <v>2020</v>
      </c>
      <c r="B68" s="2" t="s">
        <v>724</v>
      </c>
      <c r="C68" s="2" t="s">
        <v>742</v>
      </c>
      <c r="D68" s="2" t="s">
        <v>671</v>
      </c>
      <c r="E68" s="2">
        <v>37433322</v>
      </c>
      <c r="F68" s="2">
        <v>3875854</v>
      </c>
      <c r="G68" s="2">
        <v>0</v>
      </c>
      <c r="H68" s="2">
        <v>18638943</v>
      </c>
      <c r="S68" s="2"/>
      <c r="T68" s="7">
        <v>67.180000000000007</v>
      </c>
      <c r="AB68" s="7"/>
      <c r="AC68" s="7"/>
      <c r="AD68" s="7"/>
      <c r="AE68" s="7"/>
      <c r="AF68" s="7"/>
      <c r="AG68" s="7"/>
      <c r="AH68" s="7"/>
      <c r="AI68" s="7"/>
    </row>
    <row r="69" spans="1:35" x14ac:dyDescent="0.2">
      <c r="A69" s="5">
        <v>2020</v>
      </c>
      <c r="B69" s="2" t="s">
        <v>726</v>
      </c>
      <c r="C69" s="2" t="s">
        <v>743</v>
      </c>
      <c r="D69" s="2" t="s">
        <v>671</v>
      </c>
      <c r="E69" s="2">
        <v>30814227</v>
      </c>
      <c r="F69" s="2">
        <v>2073110</v>
      </c>
      <c r="G69" s="2">
        <v>0</v>
      </c>
      <c r="H69" s="2">
        <v>26510570</v>
      </c>
      <c r="S69" s="2"/>
      <c r="T69" s="7">
        <v>73.3</v>
      </c>
      <c r="AB69" s="7"/>
      <c r="AC69" s="7"/>
      <c r="AD69" s="7"/>
      <c r="AE69" s="7"/>
      <c r="AF69" s="7"/>
      <c r="AG69" s="7"/>
      <c r="AH69" s="7"/>
      <c r="AI69" s="7"/>
    </row>
    <row r="70" spans="1:35" x14ac:dyDescent="0.2">
      <c r="A70" s="5">
        <v>2020</v>
      </c>
      <c r="B70" s="2" t="s">
        <v>725</v>
      </c>
      <c r="C70" s="2" t="s">
        <v>744</v>
      </c>
      <c r="D70" s="2" t="s">
        <v>671</v>
      </c>
      <c r="E70" s="2">
        <v>30034978</v>
      </c>
      <c r="F70" s="2">
        <v>4499774</v>
      </c>
      <c r="G70" s="2">
        <v>0</v>
      </c>
      <c r="H70" s="2">
        <v>26448372</v>
      </c>
      <c r="S70" s="2"/>
      <c r="T70" s="7">
        <v>67.349999999999994</v>
      </c>
      <c r="AB70" s="7"/>
      <c r="AC70" s="7"/>
      <c r="AD70" s="7"/>
      <c r="AE70" s="7"/>
      <c r="AF70" s="7"/>
      <c r="AG70" s="7"/>
      <c r="AH70" s="7"/>
      <c r="AI70" s="7"/>
    </row>
    <row r="71" spans="1:35" x14ac:dyDescent="0.2">
      <c r="A71" s="5">
        <v>2020</v>
      </c>
      <c r="B71" s="2" t="s">
        <v>725</v>
      </c>
      <c r="C71" s="2" t="s">
        <v>445</v>
      </c>
      <c r="D71" s="2" t="s">
        <v>671</v>
      </c>
      <c r="E71" s="2">
        <v>14811940</v>
      </c>
      <c r="F71" s="2">
        <v>2489903</v>
      </c>
      <c r="G71" s="2">
        <v>0</v>
      </c>
      <c r="H71" s="2">
        <v>5834263</v>
      </c>
      <c r="S71" s="2"/>
      <c r="T71" s="7">
        <v>71.27</v>
      </c>
      <c r="AB71" s="7"/>
      <c r="AC71" s="7"/>
      <c r="AD71" s="7"/>
      <c r="AE71" s="7"/>
      <c r="AF71" s="7"/>
      <c r="AG71" s="7"/>
      <c r="AH71" s="7"/>
      <c r="AI71" s="7"/>
    </row>
    <row r="72" spans="1:35" x14ac:dyDescent="0.2">
      <c r="A72" s="5">
        <v>2020</v>
      </c>
      <c r="B72" s="2" t="s">
        <v>724</v>
      </c>
      <c r="C72" s="2" t="s">
        <v>446</v>
      </c>
      <c r="D72" s="2" t="s">
        <v>671</v>
      </c>
      <c r="E72" s="2">
        <v>6340046</v>
      </c>
      <c r="F72" s="2">
        <v>12536566</v>
      </c>
      <c r="G72" s="2">
        <v>0</v>
      </c>
      <c r="H72" s="2">
        <v>31940288</v>
      </c>
      <c r="S72" s="2"/>
      <c r="T72" s="7">
        <v>72.09</v>
      </c>
      <c r="AB72" s="7"/>
      <c r="AC72" s="7"/>
      <c r="AD72" s="7"/>
      <c r="AE72" s="7"/>
      <c r="AF72" s="7"/>
      <c r="AG72" s="7"/>
      <c r="AH72" s="7"/>
      <c r="AI72" s="7"/>
    </row>
    <row r="73" spans="1:35" x14ac:dyDescent="0.2">
      <c r="A73" s="5">
        <v>2020</v>
      </c>
      <c r="B73" s="2" t="s">
        <v>726</v>
      </c>
      <c r="C73" s="2" t="s">
        <v>745</v>
      </c>
      <c r="D73" s="2" t="s">
        <v>671</v>
      </c>
      <c r="E73" s="2">
        <v>24989922</v>
      </c>
      <c r="F73" s="2">
        <v>2190359</v>
      </c>
      <c r="G73" s="2">
        <v>0</v>
      </c>
      <c r="H73" s="2">
        <v>32370400</v>
      </c>
      <c r="S73" s="2"/>
      <c r="T73" s="7">
        <v>73.39</v>
      </c>
      <c r="AB73" s="7"/>
      <c r="AC73" s="7"/>
      <c r="AD73" s="7"/>
      <c r="AE73" s="7"/>
      <c r="AF73" s="7"/>
      <c r="AG73" s="7"/>
      <c r="AH73" s="7"/>
      <c r="AI73" s="7"/>
    </row>
    <row r="74" spans="1:35" x14ac:dyDescent="0.2">
      <c r="A74" s="5">
        <v>2020</v>
      </c>
      <c r="B74" s="2" t="s">
        <v>724</v>
      </c>
      <c r="C74" s="2" t="s">
        <v>727</v>
      </c>
      <c r="D74" s="2" t="s">
        <v>672</v>
      </c>
      <c r="F74" s="2">
        <v>0</v>
      </c>
      <c r="G74" s="2">
        <v>0</v>
      </c>
      <c r="H74" s="2">
        <v>0</v>
      </c>
      <c r="S74" s="2"/>
      <c r="T74" s="2"/>
      <c r="AB74" s="7"/>
      <c r="AC74" s="7"/>
      <c r="AD74" s="7"/>
      <c r="AE74" s="7"/>
      <c r="AF74" s="7"/>
      <c r="AG74" s="7"/>
      <c r="AH74" s="7"/>
      <c r="AI74" s="7"/>
    </row>
    <row r="75" spans="1:35" x14ac:dyDescent="0.2">
      <c r="A75" s="5">
        <v>2020</v>
      </c>
      <c r="B75" s="2" t="s">
        <v>725</v>
      </c>
      <c r="C75" s="2" t="s">
        <v>728</v>
      </c>
      <c r="D75" s="2" t="s">
        <v>672</v>
      </c>
      <c r="F75" s="2">
        <v>0</v>
      </c>
      <c r="G75" s="2">
        <v>0</v>
      </c>
      <c r="H75" s="2">
        <v>0</v>
      </c>
      <c r="S75" s="2"/>
      <c r="T75" s="2"/>
      <c r="AB75" s="7"/>
      <c r="AC75" s="7"/>
      <c r="AD75" s="7"/>
      <c r="AE75" s="7"/>
      <c r="AF75" s="7"/>
      <c r="AG75" s="7"/>
      <c r="AH75" s="7"/>
      <c r="AI75" s="7"/>
    </row>
    <row r="76" spans="1:35" x14ac:dyDescent="0.2">
      <c r="A76" s="5">
        <v>2020</v>
      </c>
      <c r="B76" s="2" t="s">
        <v>725</v>
      </c>
      <c r="C76" s="2" t="s">
        <v>729</v>
      </c>
      <c r="D76" s="2" t="s">
        <v>672</v>
      </c>
      <c r="F76" s="2">
        <v>0</v>
      </c>
      <c r="G76" s="2">
        <v>0</v>
      </c>
      <c r="H76" s="2">
        <v>0</v>
      </c>
      <c r="S76" s="2"/>
      <c r="T76" s="2"/>
      <c r="AB76" s="7"/>
      <c r="AC76" s="7"/>
      <c r="AD76" s="7"/>
      <c r="AE76" s="7"/>
      <c r="AF76" s="7"/>
      <c r="AG76" s="7"/>
      <c r="AH76" s="7"/>
      <c r="AI76" s="7"/>
    </row>
    <row r="77" spans="1:35" x14ac:dyDescent="0.2">
      <c r="A77" s="5">
        <v>2020</v>
      </c>
      <c r="B77" s="2" t="s">
        <v>725</v>
      </c>
      <c r="C77" s="2" t="s">
        <v>730</v>
      </c>
      <c r="D77" s="2" t="s">
        <v>672</v>
      </c>
      <c r="F77" s="2">
        <v>0</v>
      </c>
      <c r="G77" s="2">
        <v>0</v>
      </c>
      <c r="H77" s="2">
        <v>0</v>
      </c>
      <c r="S77" s="2"/>
      <c r="T77" s="2"/>
      <c r="AB77" s="7"/>
      <c r="AC77" s="7"/>
      <c r="AD77" s="7"/>
      <c r="AE77" s="7"/>
      <c r="AF77" s="7"/>
      <c r="AG77" s="7"/>
      <c r="AH77" s="7"/>
      <c r="AI77" s="7"/>
    </row>
    <row r="78" spans="1:35" x14ac:dyDescent="0.2">
      <c r="A78" s="5">
        <v>2020</v>
      </c>
      <c r="B78" s="2" t="s">
        <v>726</v>
      </c>
      <c r="C78" s="2" t="s">
        <v>731</v>
      </c>
      <c r="D78" s="2" t="s">
        <v>672</v>
      </c>
      <c r="F78" s="2">
        <v>0</v>
      </c>
      <c r="G78" s="2">
        <v>0</v>
      </c>
      <c r="H78" s="2">
        <v>0</v>
      </c>
      <c r="S78" s="2"/>
      <c r="T78" s="2"/>
      <c r="AB78" s="7"/>
      <c r="AC78" s="7"/>
      <c r="AD78" s="7"/>
      <c r="AE78" s="7"/>
      <c r="AF78" s="7"/>
      <c r="AG78" s="7"/>
      <c r="AH78" s="7"/>
      <c r="AI78" s="7"/>
    </row>
    <row r="79" spans="1:35" x14ac:dyDescent="0.2">
      <c r="A79" s="5">
        <v>2020</v>
      </c>
      <c r="B79" s="2" t="s">
        <v>724</v>
      </c>
      <c r="C79" s="2" t="s">
        <v>732</v>
      </c>
      <c r="D79" s="2" t="s">
        <v>672</v>
      </c>
      <c r="F79" s="2">
        <v>0</v>
      </c>
      <c r="G79" s="2">
        <v>0</v>
      </c>
      <c r="H79" s="2">
        <v>0</v>
      </c>
      <c r="S79" s="2"/>
      <c r="T79" s="2"/>
      <c r="AB79" s="7"/>
      <c r="AC79" s="7"/>
      <c r="AD79" s="7"/>
      <c r="AE79" s="7"/>
      <c r="AF79" s="7"/>
      <c r="AG79" s="7"/>
      <c r="AH79" s="7"/>
      <c r="AI79" s="7"/>
    </row>
    <row r="80" spans="1:35" x14ac:dyDescent="0.2">
      <c r="A80" s="5">
        <v>2020</v>
      </c>
      <c r="B80" s="2" t="s">
        <v>724</v>
      </c>
      <c r="C80" s="2" t="s">
        <v>733</v>
      </c>
      <c r="D80" s="2" t="s">
        <v>672</v>
      </c>
      <c r="F80" s="2">
        <v>0</v>
      </c>
      <c r="G80" s="2">
        <v>0</v>
      </c>
      <c r="H80" s="2">
        <v>0</v>
      </c>
      <c r="S80" s="2"/>
      <c r="T80" s="2"/>
      <c r="AB80" s="7"/>
      <c r="AC80" s="7"/>
      <c r="AD80" s="7"/>
      <c r="AE80" s="7"/>
      <c r="AF80" s="7"/>
      <c r="AG80" s="7"/>
      <c r="AH80" s="7"/>
      <c r="AI80" s="7"/>
    </row>
    <row r="81" spans="1:35" x14ac:dyDescent="0.2">
      <c r="A81" s="5">
        <v>2020</v>
      </c>
      <c r="B81" s="2" t="s">
        <v>726</v>
      </c>
      <c r="C81" s="2" t="s">
        <v>734</v>
      </c>
      <c r="D81" s="2" t="s">
        <v>672</v>
      </c>
      <c r="F81" s="2">
        <v>0</v>
      </c>
      <c r="G81" s="2">
        <v>0</v>
      </c>
      <c r="H81" s="2">
        <v>0</v>
      </c>
      <c r="S81" s="2"/>
      <c r="T81" s="2"/>
      <c r="AB81" s="7"/>
      <c r="AC81" s="7"/>
      <c r="AD81" s="7"/>
      <c r="AE81" s="7"/>
      <c r="AF81" s="7"/>
      <c r="AG81" s="7"/>
      <c r="AH81" s="7"/>
      <c r="AI81" s="7"/>
    </row>
    <row r="82" spans="1:35" x14ac:dyDescent="0.2">
      <c r="A82" s="5">
        <v>2020</v>
      </c>
      <c r="B82" s="2" t="s">
        <v>726</v>
      </c>
      <c r="C82" s="2" t="s">
        <v>735</v>
      </c>
      <c r="D82" s="2" t="s">
        <v>672</v>
      </c>
      <c r="F82" s="2">
        <v>0</v>
      </c>
      <c r="G82" s="2">
        <v>0</v>
      </c>
      <c r="H82" s="2">
        <v>0</v>
      </c>
      <c r="S82" s="2"/>
      <c r="T82" s="2"/>
      <c r="AB82" s="7"/>
      <c r="AC82" s="7"/>
      <c r="AD82" s="7"/>
      <c r="AE82" s="7"/>
      <c r="AF82" s="7"/>
      <c r="AG82" s="7"/>
      <c r="AH82" s="7"/>
      <c r="AI82" s="7"/>
    </row>
    <row r="83" spans="1:35" x14ac:dyDescent="0.2">
      <c r="A83" s="5">
        <v>2020</v>
      </c>
      <c r="B83" s="2" t="s">
        <v>725</v>
      </c>
      <c r="C83" s="2" t="s">
        <v>736</v>
      </c>
      <c r="D83" s="2" t="s">
        <v>672</v>
      </c>
      <c r="F83" s="2">
        <v>0</v>
      </c>
      <c r="G83" s="2">
        <v>0</v>
      </c>
      <c r="H83" s="2">
        <v>0</v>
      </c>
      <c r="S83" s="2"/>
      <c r="T83" s="2"/>
      <c r="AB83" s="7"/>
      <c r="AC83" s="7"/>
      <c r="AD83" s="7"/>
      <c r="AE83" s="7"/>
      <c r="AF83" s="7"/>
      <c r="AG83" s="7"/>
      <c r="AH83" s="7"/>
      <c r="AI83" s="7"/>
    </row>
    <row r="84" spans="1:35" x14ac:dyDescent="0.2">
      <c r="A84" s="5">
        <v>2020</v>
      </c>
      <c r="B84" s="2" t="s">
        <v>725</v>
      </c>
      <c r="C84" s="2" t="s">
        <v>746</v>
      </c>
      <c r="D84" s="2" t="s">
        <v>672</v>
      </c>
      <c r="F84" s="2">
        <v>0</v>
      </c>
      <c r="G84" s="2">
        <v>0</v>
      </c>
      <c r="H84" s="2">
        <v>0</v>
      </c>
      <c r="S84" s="2"/>
      <c r="T84" s="2"/>
      <c r="AB84" s="7"/>
      <c r="AC84" s="7"/>
      <c r="AD84" s="7"/>
      <c r="AE84" s="7"/>
      <c r="AF84" s="7"/>
      <c r="AG84" s="7"/>
      <c r="AH84" s="7"/>
      <c r="AI84" s="7"/>
    </row>
    <row r="85" spans="1:35" x14ac:dyDescent="0.2">
      <c r="A85" s="5">
        <v>2020</v>
      </c>
      <c r="B85" s="2" t="s">
        <v>726</v>
      </c>
      <c r="C85" s="2" t="s">
        <v>435</v>
      </c>
      <c r="D85" s="2" t="s">
        <v>672</v>
      </c>
      <c r="F85" s="2">
        <v>0</v>
      </c>
      <c r="G85" s="2">
        <v>0</v>
      </c>
      <c r="H85" s="2">
        <v>0</v>
      </c>
      <c r="S85" s="2"/>
      <c r="T85" s="2"/>
      <c r="AB85" s="7"/>
      <c r="AC85" s="7"/>
      <c r="AD85" s="7"/>
      <c r="AE85" s="7"/>
      <c r="AF85" s="7"/>
      <c r="AG85" s="7"/>
      <c r="AH85" s="7"/>
      <c r="AI85" s="7"/>
    </row>
    <row r="86" spans="1:35" x14ac:dyDescent="0.2">
      <c r="A86" s="5">
        <v>2020</v>
      </c>
      <c r="B86" s="2" t="s">
        <v>726</v>
      </c>
      <c r="C86" s="2" t="s">
        <v>737</v>
      </c>
      <c r="D86" s="2" t="s">
        <v>672</v>
      </c>
      <c r="F86" s="2">
        <v>0</v>
      </c>
      <c r="G86" s="2">
        <v>0</v>
      </c>
      <c r="H86" s="2">
        <v>0</v>
      </c>
      <c r="S86" s="2"/>
      <c r="T86" s="2"/>
      <c r="AB86" s="7"/>
      <c r="AC86" s="7"/>
      <c r="AD86" s="7"/>
      <c r="AE86" s="7"/>
      <c r="AF86" s="7"/>
      <c r="AG86" s="7"/>
      <c r="AH86" s="7"/>
      <c r="AI86" s="7"/>
    </row>
    <row r="87" spans="1:35" x14ac:dyDescent="0.2">
      <c r="A87" s="5">
        <v>2020</v>
      </c>
      <c r="B87" s="2" t="s">
        <v>726</v>
      </c>
      <c r="C87" s="2" t="s">
        <v>738</v>
      </c>
      <c r="D87" s="2" t="s">
        <v>672</v>
      </c>
      <c r="F87" s="2">
        <v>0</v>
      </c>
      <c r="G87" s="2">
        <v>0</v>
      </c>
      <c r="H87" s="2">
        <v>0</v>
      </c>
      <c r="S87" s="2"/>
      <c r="T87" s="2"/>
      <c r="AB87" s="7"/>
      <c r="AC87" s="7"/>
      <c r="AD87" s="7"/>
      <c r="AE87" s="7"/>
      <c r="AF87" s="7"/>
      <c r="AG87" s="7"/>
      <c r="AH87" s="7"/>
      <c r="AI87" s="7"/>
    </row>
    <row r="88" spans="1:35" x14ac:dyDescent="0.2">
      <c r="A88" s="5">
        <v>2020</v>
      </c>
      <c r="B88" s="2" t="s">
        <v>725</v>
      </c>
      <c r="C88" s="2" t="s">
        <v>739</v>
      </c>
      <c r="D88" s="2" t="s">
        <v>672</v>
      </c>
      <c r="F88" s="2">
        <v>0</v>
      </c>
      <c r="G88" s="2">
        <v>0</v>
      </c>
      <c r="H88" s="2">
        <v>0</v>
      </c>
      <c r="S88" s="2"/>
      <c r="T88" s="2"/>
      <c r="AB88" s="7"/>
      <c r="AC88" s="7"/>
      <c r="AD88" s="7"/>
      <c r="AE88" s="7"/>
      <c r="AF88" s="7"/>
      <c r="AG88" s="7"/>
      <c r="AH88" s="7"/>
      <c r="AI88" s="7"/>
    </row>
    <row r="89" spans="1:35" x14ac:dyDescent="0.2">
      <c r="A89" s="5">
        <v>2020</v>
      </c>
      <c r="B89" s="2" t="s">
        <v>724</v>
      </c>
      <c r="C89" s="2" t="s">
        <v>747</v>
      </c>
      <c r="D89" s="2" t="s">
        <v>672</v>
      </c>
      <c r="F89" s="2">
        <v>0</v>
      </c>
      <c r="G89" s="2">
        <v>0</v>
      </c>
      <c r="H89" s="2">
        <v>0</v>
      </c>
      <c r="S89" s="2"/>
      <c r="T89" s="2"/>
      <c r="AB89" s="7"/>
      <c r="AC89" s="7"/>
      <c r="AD89" s="7"/>
      <c r="AE89" s="7"/>
      <c r="AF89" s="7"/>
      <c r="AG89" s="7"/>
      <c r="AH89" s="7"/>
      <c r="AI89" s="7"/>
    </row>
    <row r="90" spans="1:35" x14ac:dyDescent="0.2">
      <c r="A90" s="5">
        <v>2020</v>
      </c>
      <c r="B90" s="2" t="s">
        <v>726</v>
      </c>
      <c r="C90" s="2" t="s">
        <v>740</v>
      </c>
      <c r="D90" s="2" t="s">
        <v>672</v>
      </c>
      <c r="E90" s="2">
        <v>98626</v>
      </c>
      <c r="F90" s="2">
        <v>0</v>
      </c>
      <c r="G90" s="2">
        <v>0</v>
      </c>
      <c r="H90" s="2">
        <v>0</v>
      </c>
      <c r="S90" s="2"/>
      <c r="T90" s="2"/>
      <c r="AB90" s="7"/>
      <c r="AC90" s="7"/>
      <c r="AD90" s="7"/>
      <c r="AE90" s="7"/>
      <c r="AF90" s="7"/>
      <c r="AG90" s="7"/>
      <c r="AH90" s="7"/>
      <c r="AI90" s="7"/>
    </row>
    <row r="91" spans="1:35" x14ac:dyDescent="0.2">
      <c r="A91" s="5">
        <v>2020</v>
      </c>
      <c r="B91" s="2" t="s">
        <v>725</v>
      </c>
      <c r="C91" s="2" t="s">
        <v>741</v>
      </c>
      <c r="D91" s="2" t="s">
        <v>672</v>
      </c>
      <c r="F91" s="2">
        <v>0</v>
      </c>
      <c r="G91" s="2">
        <v>0</v>
      </c>
      <c r="H91" s="2">
        <v>0</v>
      </c>
      <c r="S91" s="2"/>
      <c r="T91" s="2"/>
      <c r="AB91" s="7"/>
      <c r="AC91" s="7"/>
      <c r="AD91" s="7"/>
      <c r="AE91" s="7"/>
      <c r="AF91" s="7"/>
      <c r="AG91" s="7"/>
      <c r="AH91" s="7"/>
      <c r="AI91" s="7"/>
    </row>
    <row r="92" spans="1:35" x14ac:dyDescent="0.2">
      <c r="A92" s="5">
        <v>2020</v>
      </c>
      <c r="B92" s="2" t="s">
        <v>724</v>
      </c>
      <c r="C92" s="2" t="s">
        <v>742</v>
      </c>
      <c r="D92" s="2" t="s">
        <v>672</v>
      </c>
      <c r="F92" s="2">
        <v>0</v>
      </c>
      <c r="G92" s="2">
        <v>0</v>
      </c>
      <c r="H92" s="2">
        <v>0</v>
      </c>
      <c r="S92" s="2"/>
      <c r="T92" s="2"/>
      <c r="AB92" s="7"/>
      <c r="AC92" s="7"/>
      <c r="AD92" s="7"/>
      <c r="AE92" s="7"/>
      <c r="AF92" s="7"/>
      <c r="AG92" s="7"/>
      <c r="AH92" s="7"/>
      <c r="AI92" s="7"/>
    </row>
    <row r="93" spans="1:35" x14ac:dyDescent="0.2">
      <c r="A93" s="5">
        <v>2020</v>
      </c>
      <c r="B93" s="2" t="s">
        <v>726</v>
      </c>
      <c r="C93" s="2" t="s">
        <v>743</v>
      </c>
      <c r="D93" s="2" t="s">
        <v>672</v>
      </c>
      <c r="F93" s="2">
        <v>0</v>
      </c>
      <c r="G93" s="2">
        <v>0</v>
      </c>
      <c r="H93" s="2">
        <v>0</v>
      </c>
      <c r="S93" s="2"/>
      <c r="T93" s="2"/>
      <c r="AB93" s="7"/>
      <c r="AC93" s="7"/>
      <c r="AD93" s="7"/>
      <c r="AE93" s="7"/>
      <c r="AF93" s="7"/>
      <c r="AG93" s="7"/>
      <c r="AH93" s="7"/>
      <c r="AI93" s="7"/>
    </row>
    <row r="94" spans="1:35" x14ac:dyDescent="0.2">
      <c r="A94" s="5">
        <v>2020</v>
      </c>
      <c r="B94" s="2" t="s">
        <v>725</v>
      </c>
      <c r="C94" s="2" t="s">
        <v>744</v>
      </c>
      <c r="D94" s="2" t="s">
        <v>672</v>
      </c>
      <c r="F94" s="2">
        <v>0</v>
      </c>
      <c r="G94" s="2">
        <v>0</v>
      </c>
      <c r="H94" s="2">
        <v>0</v>
      </c>
      <c r="S94" s="2"/>
      <c r="T94" s="2"/>
      <c r="AB94" s="7"/>
      <c r="AC94" s="7"/>
      <c r="AD94" s="7"/>
      <c r="AE94" s="7"/>
      <c r="AF94" s="7"/>
      <c r="AG94" s="7"/>
      <c r="AH94" s="7"/>
      <c r="AI94" s="7"/>
    </row>
    <row r="95" spans="1:35" x14ac:dyDescent="0.2">
      <c r="A95" s="5">
        <v>2020</v>
      </c>
      <c r="B95" s="2" t="s">
        <v>725</v>
      </c>
      <c r="C95" s="2" t="s">
        <v>445</v>
      </c>
      <c r="D95" s="2" t="s">
        <v>672</v>
      </c>
      <c r="F95" s="2">
        <v>0</v>
      </c>
      <c r="G95" s="2">
        <v>0</v>
      </c>
      <c r="H95" s="2">
        <v>0</v>
      </c>
      <c r="S95" s="2"/>
      <c r="T95" s="2"/>
      <c r="AB95" s="7"/>
      <c r="AC95" s="7"/>
      <c r="AD95" s="7"/>
      <c r="AE95" s="7"/>
      <c r="AF95" s="7"/>
      <c r="AG95" s="7"/>
      <c r="AH95" s="7"/>
      <c r="AI95" s="7"/>
    </row>
    <row r="96" spans="1:35" x14ac:dyDescent="0.2">
      <c r="A96" s="5">
        <v>2020</v>
      </c>
      <c r="B96" s="2" t="s">
        <v>724</v>
      </c>
      <c r="C96" s="2" t="s">
        <v>446</v>
      </c>
      <c r="D96" s="2" t="s">
        <v>672</v>
      </c>
      <c r="F96" s="2">
        <v>0</v>
      </c>
      <c r="G96" s="2">
        <v>0</v>
      </c>
      <c r="H96" s="2">
        <v>0</v>
      </c>
      <c r="S96" s="2"/>
      <c r="T96" s="2"/>
      <c r="AB96" s="7"/>
      <c r="AC96" s="7"/>
      <c r="AD96" s="7"/>
      <c r="AE96" s="7"/>
      <c r="AF96" s="7"/>
      <c r="AG96" s="7"/>
      <c r="AH96" s="7"/>
      <c r="AI96" s="7"/>
    </row>
    <row r="97" spans="1:35" x14ac:dyDescent="0.2">
      <c r="A97" s="5">
        <v>2020</v>
      </c>
      <c r="B97" s="2" t="s">
        <v>726</v>
      </c>
      <c r="C97" s="2" t="s">
        <v>745</v>
      </c>
      <c r="D97" s="2" t="s">
        <v>672</v>
      </c>
      <c r="F97" s="2">
        <v>0</v>
      </c>
      <c r="G97" s="2">
        <v>0</v>
      </c>
      <c r="H97" s="2">
        <v>0</v>
      </c>
      <c r="S97" s="2"/>
      <c r="T97" s="2"/>
      <c r="AB97" s="7"/>
      <c r="AC97" s="7"/>
      <c r="AD97" s="7"/>
      <c r="AE97" s="7"/>
      <c r="AF97" s="7"/>
      <c r="AG97" s="7"/>
      <c r="AH97" s="7"/>
      <c r="AI97" s="7"/>
    </row>
    <row r="98" spans="1:35" x14ac:dyDescent="0.2">
      <c r="A98" s="5">
        <v>2020</v>
      </c>
      <c r="B98" s="2" t="s">
        <v>724</v>
      </c>
      <c r="C98" s="2" t="s">
        <v>727</v>
      </c>
      <c r="D98" s="2" t="s">
        <v>673</v>
      </c>
      <c r="E98" s="2">
        <v>6240000</v>
      </c>
      <c r="F98" s="2">
        <v>908613</v>
      </c>
      <c r="G98" s="2">
        <v>0</v>
      </c>
      <c r="H98" s="2">
        <v>0</v>
      </c>
      <c r="S98" s="2"/>
      <c r="T98" s="2"/>
      <c r="AB98" s="7"/>
      <c r="AC98" s="7"/>
      <c r="AD98" s="7"/>
      <c r="AE98" s="7"/>
      <c r="AF98" s="7"/>
      <c r="AG98" s="7"/>
      <c r="AH98" s="7"/>
      <c r="AI98" s="7"/>
    </row>
    <row r="99" spans="1:35" x14ac:dyDescent="0.2">
      <c r="A99" s="5">
        <v>2020</v>
      </c>
      <c r="B99" s="2" t="s">
        <v>725</v>
      </c>
      <c r="C99" s="2" t="s">
        <v>728</v>
      </c>
      <c r="D99" s="2" t="s">
        <v>673</v>
      </c>
      <c r="F99" s="2">
        <v>0</v>
      </c>
      <c r="G99" s="2">
        <v>0</v>
      </c>
      <c r="H99" s="2">
        <v>0</v>
      </c>
      <c r="S99" s="2"/>
      <c r="T99" s="2"/>
      <c r="AB99" s="7"/>
      <c r="AC99" s="7"/>
      <c r="AD99" s="7"/>
      <c r="AE99" s="7"/>
      <c r="AF99" s="7"/>
      <c r="AG99" s="7"/>
      <c r="AH99" s="7"/>
      <c r="AI99" s="7"/>
    </row>
    <row r="100" spans="1:35" x14ac:dyDescent="0.2">
      <c r="A100" s="5">
        <v>2020</v>
      </c>
      <c r="B100" s="2" t="s">
        <v>725</v>
      </c>
      <c r="C100" s="2" t="s">
        <v>729</v>
      </c>
      <c r="D100" s="2" t="s">
        <v>673</v>
      </c>
      <c r="E100" s="2">
        <v>17356207</v>
      </c>
      <c r="F100" s="2">
        <v>5537000</v>
      </c>
      <c r="G100" s="2">
        <v>0</v>
      </c>
      <c r="H100" s="2">
        <v>0</v>
      </c>
      <c r="S100" s="2"/>
      <c r="T100" s="2"/>
      <c r="AB100" s="7"/>
      <c r="AC100" s="7"/>
      <c r="AD100" s="7"/>
      <c r="AE100" s="7"/>
      <c r="AF100" s="7"/>
      <c r="AG100" s="7"/>
      <c r="AH100" s="7"/>
      <c r="AI100" s="7"/>
    </row>
    <row r="101" spans="1:35" x14ac:dyDescent="0.2">
      <c r="A101" s="5">
        <v>2020</v>
      </c>
      <c r="B101" s="2" t="s">
        <v>725</v>
      </c>
      <c r="C101" s="2" t="s">
        <v>730</v>
      </c>
      <c r="D101" s="2" t="s">
        <v>673</v>
      </c>
      <c r="E101" s="2">
        <v>25775564</v>
      </c>
      <c r="F101" s="2">
        <v>11614490</v>
      </c>
      <c r="G101" s="2">
        <v>0</v>
      </c>
      <c r="H101" s="2">
        <v>0</v>
      </c>
      <c r="S101" s="2"/>
      <c r="T101" s="2"/>
      <c r="AB101" s="7"/>
      <c r="AC101" s="7"/>
      <c r="AD101" s="7"/>
      <c r="AE101" s="7"/>
      <c r="AF101" s="7"/>
      <c r="AG101" s="7"/>
      <c r="AH101" s="7"/>
      <c r="AI101" s="7"/>
    </row>
    <row r="102" spans="1:35" x14ac:dyDescent="0.2">
      <c r="A102" s="5">
        <v>2020</v>
      </c>
      <c r="B102" s="2" t="s">
        <v>726</v>
      </c>
      <c r="C102" s="2" t="s">
        <v>731</v>
      </c>
      <c r="D102" s="2" t="s">
        <v>673</v>
      </c>
      <c r="E102" s="2">
        <v>8672540</v>
      </c>
      <c r="F102" s="2">
        <v>0</v>
      </c>
      <c r="G102" s="2">
        <v>0</v>
      </c>
      <c r="H102" s="2">
        <v>0</v>
      </c>
      <c r="S102" s="2"/>
      <c r="T102" s="2"/>
      <c r="AB102" s="7"/>
      <c r="AC102" s="7"/>
      <c r="AD102" s="7"/>
      <c r="AE102" s="7"/>
      <c r="AF102" s="7"/>
      <c r="AG102" s="7"/>
      <c r="AH102" s="7"/>
      <c r="AI102" s="7"/>
    </row>
    <row r="103" spans="1:35" x14ac:dyDescent="0.2">
      <c r="A103" s="5">
        <v>2020</v>
      </c>
      <c r="B103" s="2" t="s">
        <v>724</v>
      </c>
      <c r="C103" s="2" t="s">
        <v>732</v>
      </c>
      <c r="D103" s="2" t="s">
        <v>673</v>
      </c>
      <c r="E103" s="2">
        <v>44956620</v>
      </c>
      <c r="F103" s="2">
        <v>13843565</v>
      </c>
      <c r="G103" s="2">
        <v>0</v>
      </c>
      <c r="H103" s="2">
        <v>0</v>
      </c>
      <c r="S103" s="2"/>
      <c r="T103" s="2"/>
      <c r="AB103" s="7"/>
      <c r="AC103" s="7"/>
      <c r="AD103" s="7"/>
      <c r="AE103" s="7"/>
      <c r="AF103" s="7"/>
      <c r="AG103" s="7"/>
      <c r="AH103" s="7"/>
      <c r="AI103" s="7"/>
    </row>
    <row r="104" spans="1:35" x14ac:dyDescent="0.2">
      <c r="A104" s="5">
        <v>2020</v>
      </c>
      <c r="B104" s="2" t="s">
        <v>724</v>
      </c>
      <c r="C104" s="2" t="s">
        <v>733</v>
      </c>
      <c r="D104" s="2" t="s">
        <v>673</v>
      </c>
      <c r="F104" s="2">
        <v>0</v>
      </c>
      <c r="G104" s="2">
        <v>4273189</v>
      </c>
      <c r="H104" s="2">
        <v>0</v>
      </c>
      <c r="S104" s="2"/>
      <c r="T104" s="2"/>
      <c r="AB104" s="7"/>
      <c r="AC104" s="7"/>
      <c r="AD104" s="7"/>
      <c r="AE104" s="7"/>
      <c r="AF104" s="7"/>
      <c r="AG104" s="7"/>
      <c r="AH104" s="7"/>
      <c r="AI104" s="7"/>
    </row>
    <row r="105" spans="1:35" x14ac:dyDescent="0.2">
      <c r="A105" s="5">
        <v>2020</v>
      </c>
      <c r="B105" s="2" t="s">
        <v>726</v>
      </c>
      <c r="C105" s="2" t="s">
        <v>734</v>
      </c>
      <c r="D105" s="2" t="s">
        <v>673</v>
      </c>
      <c r="E105" s="2">
        <v>40308561</v>
      </c>
      <c r="F105" s="2">
        <v>0</v>
      </c>
      <c r="G105" s="2">
        <v>0</v>
      </c>
      <c r="H105" s="2">
        <v>0</v>
      </c>
      <c r="S105" s="2"/>
      <c r="T105" s="2"/>
      <c r="AB105" s="7"/>
      <c r="AC105" s="7"/>
      <c r="AD105" s="7"/>
      <c r="AE105" s="7"/>
      <c r="AF105" s="7"/>
      <c r="AG105" s="7"/>
      <c r="AH105" s="7"/>
      <c r="AI105" s="7"/>
    </row>
    <row r="106" spans="1:35" x14ac:dyDescent="0.2">
      <c r="A106" s="5">
        <v>2020</v>
      </c>
      <c r="B106" s="2" t="s">
        <v>726</v>
      </c>
      <c r="C106" s="2" t="s">
        <v>735</v>
      </c>
      <c r="D106" s="2" t="s">
        <v>673</v>
      </c>
      <c r="E106" s="2">
        <v>15810000</v>
      </c>
      <c r="F106" s="2">
        <v>11228000</v>
      </c>
      <c r="G106" s="2">
        <v>3398560</v>
      </c>
      <c r="H106" s="2">
        <v>0</v>
      </c>
      <c r="S106" s="2"/>
      <c r="T106" s="2"/>
      <c r="AB106" s="7"/>
      <c r="AC106" s="7"/>
      <c r="AD106" s="7"/>
      <c r="AE106" s="7"/>
      <c r="AF106" s="7"/>
      <c r="AG106" s="7"/>
      <c r="AH106" s="7"/>
      <c r="AI106" s="7"/>
    </row>
    <row r="107" spans="1:35" x14ac:dyDescent="0.2">
      <c r="A107" s="5">
        <v>2020</v>
      </c>
      <c r="B107" s="2" t="s">
        <v>725</v>
      </c>
      <c r="C107" s="2" t="s">
        <v>736</v>
      </c>
      <c r="D107" s="2" t="s">
        <v>673</v>
      </c>
      <c r="E107" s="2">
        <v>5454836</v>
      </c>
      <c r="F107" s="2">
        <v>0</v>
      </c>
      <c r="G107" s="2">
        <v>0</v>
      </c>
      <c r="H107" s="2">
        <v>0</v>
      </c>
      <c r="S107" s="2"/>
      <c r="T107" s="2"/>
      <c r="AB107" s="7"/>
      <c r="AC107" s="7"/>
      <c r="AD107" s="7"/>
      <c r="AE107" s="7"/>
      <c r="AF107" s="7"/>
      <c r="AG107" s="7"/>
      <c r="AH107" s="7"/>
      <c r="AI107" s="7"/>
    </row>
    <row r="108" spans="1:35" x14ac:dyDescent="0.2">
      <c r="A108" s="5">
        <v>2020</v>
      </c>
      <c r="B108" s="2" t="s">
        <v>725</v>
      </c>
      <c r="C108" s="2" t="s">
        <v>746</v>
      </c>
      <c r="D108" s="2" t="s">
        <v>673</v>
      </c>
      <c r="E108" s="2">
        <v>16682742</v>
      </c>
      <c r="F108" s="2">
        <v>0</v>
      </c>
      <c r="G108" s="2">
        <v>0</v>
      </c>
      <c r="H108" s="2">
        <v>0</v>
      </c>
      <c r="S108" s="2"/>
      <c r="T108" s="2"/>
      <c r="AB108" s="7"/>
      <c r="AC108" s="7"/>
      <c r="AD108" s="7"/>
      <c r="AE108" s="7"/>
      <c r="AF108" s="7"/>
      <c r="AG108" s="7"/>
      <c r="AH108" s="7"/>
      <c r="AI108" s="7"/>
    </row>
    <row r="109" spans="1:35" x14ac:dyDescent="0.2">
      <c r="A109" s="5">
        <v>2020</v>
      </c>
      <c r="B109" s="2" t="s">
        <v>726</v>
      </c>
      <c r="C109" s="2" t="s">
        <v>435</v>
      </c>
      <c r="D109" s="2" t="s">
        <v>673</v>
      </c>
      <c r="F109" s="2">
        <v>0</v>
      </c>
      <c r="G109" s="2">
        <v>0</v>
      </c>
      <c r="H109" s="2">
        <v>0</v>
      </c>
      <c r="S109" s="2"/>
      <c r="T109" s="2"/>
      <c r="AB109" s="7"/>
      <c r="AC109" s="7"/>
      <c r="AD109" s="7"/>
      <c r="AE109" s="7"/>
      <c r="AF109" s="7"/>
      <c r="AG109" s="7"/>
      <c r="AH109" s="7"/>
      <c r="AI109" s="7"/>
    </row>
    <row r="110" spans="1:35" x14ac:dyDescent="0.2">
      <c r="A110" s="5">
        <v>2020</v>
      </c>
      <c r="B110" s="2" t="s">
        <v>726</v>
      </c>
      <c r="C110" s="2" t="s">
        <v>737</v>
      </c>
      <c r="D110" s="2" t="s">
        <v>673</v>
      </c>
      <c r="F110" s="2">
        <v>0</v>
      </c>
      <c r="G110" s="2">
        <v>2938036</v>
      </c>
      <c r="H110" s="2">
        <v>0</v>
      </c>
      <c r="S110" s="2"/>
      <c r="T110" s="2"/>
      <c r="AB110" s="7"/>
      <c r="AC110" s="7"/>
      <c r="AD110" s="7"/>
      <c r="AE110" s="7"/>
      <c r="AF110" s="7"/>
      <c r="AG110" s="7"/>
      <c r="AH110" s="7"/>
      <c r="AI110" s="7"/>
    </row>
    <row r="111" spans="1:35" x14ac:dyDescent="0.2">
      <c r="A111" s="5">
        <v>2020</v>
      </c>
      <c r="B111" s="2" t="s">
        <v>726</v>
      </c>
      <c r="C111" s="2" t="s">
        <v>738</v>
      </c>
      <c r="D111" s="2" t="s">
        <v>673</v>
      </c>
      <c r="E111" s="2">
        <v>23292631</v>
      </c>
      <c r="F111" s="2">
        <v>10380610</v>
      </c>
      <c r="G111" s="2">
        <v>0</v>
      </c>
      <c r="H111" s="2">
        <v>0</v>
      </c>
      <c r="S111" s="2"/>
      <c r="T111" s="2"/>
      <c r="AB111" s="7"/>
      <c r="AC111" s="7"/>
      <c r="AD111" s="7"/>
      <c r="AE111" s="7"/>
      <c r="AF111" s="7"/>
      <c r="AG111" s="7"/>
      <c r="AH111" s="7"/>
      <c r="AI111" s="7"/>
    </row>
    <row r="112" spans="1:35" x14ac:dyDescent="0.2">
      <c r="A112" s="5">
        <v>2020</v>
      </c>
      <c r="B112" s="2" t="s">
        <v>725</v>
      </c>
      <c r="C112" s="2" t="s">
        <v>739</v>
      </c>
      <c r="D112" s="2" t="s">
        <v>673</v>
      </c>
      <c r="E112" s="2">
        <v>15226449</v>
      </c>
      <c r="F112" s="2">
        <v>0</v>
      </c>
      <c r="G112" s="2">
        <v>0</v>
      </c>
      <c r="H112" s="2">
        <v>0</v>
      </c>
      <c r="S112" s="2"/>
      <c r="T112" s="2"/>
      <c r="AB112" s="7"/>
      <c r="AC112" s="7"/>
      <c r="AD112" s="7"/>
      <c r="AE112" s="7"/>
      <c r="AF112" s="7"/>
      <c r="AG112" s="7"/>
      <c r="AH112" s="7"/>
      <c r="AI112" s="7"/>
    </row>
    <row r="113" spans="1:35" x14ac:dyDescent="0.2">
      <c r="A113" s="5">
        <v>2020</v>
      </c>
      <c r="B113" s="2" t="s">
        <v>724</v>
      </c>
      <c r="C113" s="2" t="s">
        <v>747</v>
      </c>
      <c r="D113" s="2" t="s">
        <v>673</v>
      </c>
      <c r="E113" s="2">
        <v>13216709</v>
      </c>
      <c r="F113" s="2">
        <v>0</v>
      </c>
      <c r="G113" s="2">
        <v>0</v>
      </c>
      <c r="H113" s="2">
        <v>0</v>
      </c>
      <c r="S113" s="2"/>
      <c r="T113" s="2"/>
      <c r="AB113" s="7"/>
      <c r="AC113" s="7"/>
      <c r="AD113" s="7"/>
      <c r="AE113" s="7"/>
      <c r="AF113" s="7"/>
      <c r="AG113" s="7"/>
      <c r="AH113" s="7"/>
      <c r="AI113" s="7"/>
    </row>
    <row r="114" spans="1:35" x14ac:dyDescent="0.2">
      <c r="A114" s="5">
        <v>2020</v>
      </c>
      <c r="B114" s="2" t="s">
        <v>726</v>
      </c>
      <c r="C114" s="2" t="s">
        <v>740</v>
      </c>
      <c r="D114" s="2" t="s">
        <v>673</v>
      </c>
      <c r="E114" s="2">
        <v>13729169</v>
      </c>
      <c r="F114" s="2">
        <v>0</v>
      </c>
      <c r="G114" s="2">
        <v>0</v>
      </c>
      <c r="H114" s="2">
        <v>0</v>
      </c>
      <c r="S114" s="2"/>
      <c r="T114" s="2"/>
      <c r="AB114" s="7"/>
      <c r="AC114" s="7"/>
      <c r="AD114" s="7"/>
      <c r="AE114" s="7"/>
      <c r="AF114" s="7"/>
      <c r="AG114" s="7"/>
      <c r="AH114" s="7"/>
      <c r="AI114" s="7"/>
    </row>
    <row r="115" spans="1:35" x14ac:dyDescent="0.2">
      <c r="A115" s="5">
        <v>2020</v>
      </c>
      <c r="B115" s="2" t="s">
        <v>725</v>
      </c>
      <c r="C115" s="2" t="s">
        <v>741</v>
      </c>
      <c r="D115" s="2" t="s">
        <v>673</v>
      </c>
      <c r="E115" s="2">
        <v>27295872</v>
      </c>
      <c r="F115" s="2">
        <v>0</v>
      </c>
      <c r="G115" s="2">
        <v>0</v>
      </c>
      <c r="H115" s="2">
        <v>0</v>
      </c>
      <c r="S115" s="2"/>
      <c r="T115" s="2"/>
      <c r="AB115" s="7"/>
      <c r="AC115" s="7"/>
      <c r="AD115" s="7"/>
      <c r="AE115" s="7"/>
      <c r="AF115" s="7"/>
      <c r="AG115" s="7"/>
      <c r="AH115" s="7"/>
      <c r="AI115" s="7"/>
    </row>
    <row r="116" spans="1:35" x14ac:dyDescent="0.2">
      <c r="A116" s="5">
        <v>2020</v>
      </c>
      <c r="B116" s="2" t="s">
        <v>724</v>
      </c>
      <c r="C116" s="2" t="s">
        <v>742</v>
      </c>
      <c r="D116" s="2" t="s">
        <v>673</v>
      </c>
      <c r="F116" s="2">
        <v>0</v>
      </c>
      <c r="G116" s="2">
        <v>0</v>
      </c>
      <c r="H116" s="2">
        <v>0</v>
      </c>
      <c r="S116" s="2"/>
      <c r="T116" s="2"/>
      <c r="AB116" s="7"/>
      <c r="AC116" s="7"/>
      <c r="AD116" s="7"/>
      <c r="AE116" s="7"/>
      <c r="AF116" s="7"/>
      <c r="AG116" s="7"/>
      <c r="AH116" s="7"/>
      <c r="AI116" s="7"/>
    </row>
    <row r="117" spans="1:35" x14ac:dyDescent="0.2">
      <c r="A117" s="5">
        <v>2020</v>
      </c>
      <c r="B117" s="2" t="s">
        <v>726</v>
      </c>
      <c r="C117" s="2" t="s">
        <v>743</v>
      </c>
      <c r="D117" s="2" t="s">
        <v>673</v>
      </c>
      <c r="E117" s="2">
        <v>21938748</v>
      </c>
      <c r="F117" s="2">
        <v>0</v>
      </c>
      <c r="G117" s="2">
        <v>0</v>
      </c>
      <c r="H117" s="2">
        <v>0</v>
      </c>
      <c r="S117" s="2"/>
      <c r="T117" s="2"/>
      <c r="AB117" s="7"/>
      <c r="AC117" s="7"/>
      <c r="AD117" s="7"/>
      <c r="AE117" s="7"/>
      <c r="AF117" s="7"/>
      <c r="AG117" s="7"/>
      <c r="AH117" s="7"/>
      <c r="AI117" s="7"/>
    </row>
    <row r="118" spans="1:35" x14ac:dyDescent="0.2">
      <c r="A118" s="5">
        <v>2020</v>
      </c>
      <c r="B118" s="2" t="s">
        <v>725</v>
      </c>
      <c r="C118" s="2" t="s">
        <v>744</v>
      </c>
      <c r="D118" s="2" t="s">
        <v>673</v>
      </c>
      <c r="F118" s="2">
        <v>0</v>
      </c>
      <c r="G118" s="2">
        <v>3230913</v>
      </c>
      <c r="H118" s="2">
        <v>0</v>
      </c>
      <c r="S118" s="2"/>
      <c r="T118" s="2"/>
      <c r="AB118" s="7"/>
      <c r="AC118" s="7"/>
      <c r="AD118" s="7"/>
      <c r="AE118" s="7"/>
      <c r="AF118" s="7"/>
      <c r="AG118" s="7"/>
      <c r="AH118" s="7"/>
      <c r="AI118" s="7"/>
    </row>
    <row r="119" spans="1:35" x14ac:dyDescent="0.2">
      <c r="A119" s="5">
        <v>2020</v>
      </c>
      <c r="B119" s="2" t="s">
        <v>725</v>
      </c>
      <c r="C119" s="2" t="s">
        <v>445</v>
      </c>
      <c r="D119" s="2" t="s">
        <v>673</v>
      </c>
      <c r="E119" s="2">
        <v>6216714</v>
      </c>
      <c r="F119" s="2">
        <v>0</v>
      </c>
      <c r="G119" s="2">
        <v>0</v>
      </c>
      <c r="H119" s="2">
        <v>0</v>
      </c>
      <c r="S119" s="2"/>
      <c r="T119" s="2"/>
      <c r="AB119" s="7"/>
      <c r="AC119" s="7"/>
      <c r="AD119" s="7"/>
      <c r="AE119" s="7"/>
      <c r="AF119" s="7"/>
      <c r="AG119" s="7"/>
      <c r="AH119" s="7"/>
      <c r="AI119" s="7"/>
    </row>
    <row r="120" spans="1:35" x14ac:dyDescent="0.2">
      <c r="A120" s="5">
        <v>2020</v>
      </c>
      <c r="B120" s="2" t="s">
        <v>724</v>
      </c>
      <c r="C120" s="2" t="s">
        <v>446</v>
      </c>
      <c r="D120" s="2" t="s">
        <v>673</v>
      </c>
      <c r="E120" s="2">
        <v>14261341</v>
      </c>
      <c r="F120" s="2">
        <v>0</v>
      </c>
      <c r="G120" s="2">
        <v>0</v>
      </c>
      <c r="H120" s="2">
        <v>0</v>
      </c>
      <c r="S120" s="2"/>
      <c r="T120" s="2"/>
      <c r="AB120" s="7"/>
      <c r="AC120" s="7"/>
      <c r="AD120" s="7"/>
      <c r="AE120" s="7"/>
      <c r="AF120" s="7"/>
      <c r="AG120" s="7"/>
      <c r="AH120" s="7"/>
      <c r="AI120" s="7"/>
    </row>
    <row r="121" spans="1:35" x14ac:dyDescent="0.2">
      <c r="A121" s="5">
        <v>2020</v>
      </c>
      <c r="B121" s="2" t="s">
        <v>726</v>
      </c>
      <c r="C121" s="2" t="s">
        <v>745</v>
      </c>
      <c r="D121" s="2" t="s">
        <v>673</v>
      </c>
      <c r="F121" s="2">
        <v>0</v>
      </c>
      <c r="G121" s="2">
        <v>0</v>
      </c>
      <c r="H121" s="2">
        <v>0</v>
      </c>
      <c r="S121" s="2"/>
      <c r="T121" s="2"/>
      <c r="AB121" s="7"/>
      <c r="AC121" s="7"/>
      <c r="AD121" s="7"/>
      <c r="AE121" s="7"/>
      <c r="AF121" s="7"/>
      <c r="AG121" s="7"/>
      <c r="AH121" s="7"/>
      <c r="AI121" s="7"/>
    </row>
    <row r="122" spans="1:35" x14ac:dyDescent="0.2">
      <c r="A122" s="5">
        <v>2020</v>
      </c>
      <c r="B122" s="2" t="s">
        <v>724</v>
      </c>
      <c r="C122" s="2" t="s">
        <v>727</v>
      </c>
      <c r="D122" s="2" t="s">
        <v>674</v>
      </c>
      <c r="E122" s="2">
        <v>0</v>
      </c>
      <c r="F122" s="2">
        <v>8325356</v>
      </c>
      <c r="G122" s="2">
        <v>0</v>
      </c>
      <c r="H122" s="2">
        <v>0</v>
      </c>
      <c r="S122" s="2"/>
      <c r="T122" s="2"/>
      <c r="AB122" s="7"/>
      <c r="AC122" s="7"/>
      <c r="AD122" s="7"/>
      <c r="AE122" s="7"/>
      <c r="AF122" s="7"/>
      <c r="AG122" s="7"/>
      <c r="AH122" s="7"/>
      <c r="AI122" s="7"/>
    </row>
    <row r="123" spans="1:35" x14ac:dyDescent="0.2">
      <c r="A123" s="5">
        <v>2020</v>
      </c>
      <c r="B123" s="2" t="s">
        <v>725</v>
      </c>
      <c r="C123" s="2" t="s">
        <v>728</v>
      </c>
      <c r="D123" s="2" t="s">
        <v>674</v>
      </c>
      <c r="E123" s="2">
        <v>0</v>
      </c>
      <c r="F123" s="2">
        <v>6872257</v>
      </c>
      <c r="G123" s="2">
        <v>0</v>
      </c>
      <c r="H123" s="2">
        <v>0</v>
      </c>
      <c r="S123" s="2"/>
      <c r="T123" s="2"/>
      <c r="AB123" s="7"/>
      <c r="AC123" s="7"/>
      <c r="AD123" s="7"/>
      <c r="AE123" s="7"/>
      <c r="AF123" s="7"/>
      <c r="AG123" s="7"/>
      <c r="AH123" s="7"/>
      <c r="AI123" s="7"/>
    </row>
    <row r="124" spans="1:35" x14ac:dyDescent="0.2">
      <c r="A124" s="5">
        <v>2020</v>
      </c>
      <c r="B124" s="2" t="s">
        <v>725</v>
      </c>
      <c r="C124" s="2" t="s">
        <v>729</v>
      </c>
      <c r="D124" s="2" t="s">
        <v>674</v>
      </c>
      <c r="E124" s="2">
        <v>0</v>
      </c>
      <c r="F124" s="2">
        <v>13056503</v>
      </c>
      <c r="G124" s="2">
        <v>0</v>
      </c>
      <c r="H124" s="2">
        <v>0</v>
      </c>
      <c r="S124" s="2"/>
      <c r="T124" s="2"/>
      <c r="AB124" s="7"/>
      <c r="AC124" s="7"/>
      <c r="AD124" s="7"/>
      <c r="AE124" s="7"/>
      <c r="AF124" s="7"/>
      <c r="AG124" s="7"/>
      <c r="AH124" s="7"/>
      <c r="AI124" s="7"/>
    </row>
    <row r="125" spans="1:35" x14ac:dyDescent="0.2">
      <c r="A125" s="5">
        <v>2020</v>
      </c>
      <c r="B125" s="2" t="s">
        <v>725</v>
      </c>
      <c r="C125" s="2" t="s">
        <v>730</v>
      </c>
      <c r="D125" s="2" t="s">
        <v>674</v>
      </c>
      <c r="E125" s="2">
        <v>0</v>
      </c>
      <c r="F125" s="2">
        <v>6148970</v>
      </c>
      <c r="G125" s="2">
        <v>0</v>
      </c>
      <c r="H125" s="2">
        <v>0</v>
      </c>
      <c r="S125" s="2"/>
      <c r="T125" s="2"/>
      <c r="AB125" s="7"/>
      <c r="AC125" s="7"/>
      <c r="AD125" s="7"/>
      <c r="AE125" s="7"/>
      <c r="AF125" s="7"/>
      <c r="AG125" s="7"/>
      <c r="AH125" s="7"/>
      <c r="AI125" s="7"/>
    </row>
    <row r="126" spans="1:35" x14ac:dyDescent="0.2">
      <c r="A126" s="5">
        <v>2020</v>
      </c>
      <c r="B126" s="2" t="s">
        <v>726</v>
      </c>
      <c r="C126" s="2" t="s">
        <v>731</v>
      </c>
      <c r="D126" s="2" t="s">
        <v>674</v>
      </c>
      <c r="E126" s="2">
        <v>0</v>
      </c>
      <c r="F126" s="2">
        <v>4282515</v>
      </c>
      <c r="G126" s="2">
        <v>0</v>
      </c>
      <c r="H126" s="2">
        <v>0</v>
      </c>
      <c r="S126" s="2"/>
      <c r="T126" s="2"/>
      <c r="AB126" s="7"/>
      <c r="AC126" s="7"/>
      <c r="AD126" s="7"/>
      <c r="AE126" s="7"/>
      <c r="AF126" s="7"/>
      <c r="AG126" s="7"/>
      <c r="AH126" s="7"/>
      <c r="AI126" s="7"/>
    </row>
    <row r="127" spans="1:35" x14ac:dyDescent="0.2">
      <c r="A127" s="5">
        <v>2020</v>
      </c>
      <c r="B127" s="2" t="s">
        <v>724</v>
      </c>
      <c r="C127" s="2" t="s">
        <v>732</v>
      </c>
      <c r="D127" s="2" t="s">
        <v>674</v>
      </c>
      <c r="E127" s="2">
        <v>0</v>
      </c>
      <c r="F127" s="2">
        <v>8646251</v>
      </c>
      <c r="G127" s="2">
        <v>0</v>
      </c>
      <c r="H127" s="2">
        <v>0</v>
      </c>
      <c r="S127" s="2"/>
      <c r="T127" s="2"/>
      <c r="AB127" s="7"/>
      <c r="AC127" s="7"/>
      <c r="AD127" s="7"/>
      <c r="AE127" s="7"/>
      <c r="AF127" s="7"/>
      <c r="AG127" s="7"/>
      <c r="AH127" s="7"/>
      <c r="AI127" s="7"/>
    </row>
    <row r="128" spans="1:35" x14ac:dyDescent="0.2">
      <c r="A128" s="5">
        <v>2020</v>
      </c>
      <c r="B128" s="2" t="s">
        <v>724</v>
      </c>
      <c r="C128" s="2" t="s">
        <v>733</v>
      </c>
      <c r="D128" s="2" t="s">
        <v>674</v>
      </c>
      <c r="E128" s="2">
        <v>0</v>
      </c>
      <c r="F128" s="2">
        <v>9889696</v>
      </c>
      <c r="G128" s="2">
        <v>0</v>
      </c>
      <c r="H128" s="2">
        <v>0</v>
      </c>
      <c r="S128" s="2"/>
      <c r="T128" s="2"/>
      <c r="AB128" s="7"/>
      <c r="AC128" s="7"/>
      <c r="AD128" s="7"/>
      <c r="AE128" s="7"/>
      <c r="AF128" s="7"/>
      <c r="AG128" s="7"/>
      <c r="AH128" s="7"/>
      <c r="AI128" s="7"/>
    </row>
    <row r="129" spans="1:35" x14ac:dyDescent="0.2">
      <c r="A129" s="5">
        <v>2020</v>
      </c>
      <c r="B129" s="2" t="s">
        <v>726</v>
      </c>
      <c r="C129" s="2" t="s">
        <v>734</v>
      </c>
      <c r="D129" s="2" t="s">
        <v>674</v>
      </c>
      <c r="E129" s="2">
        <v>0</v>
      </c>
      <c r="F129" s="2">
        <v>1835855</v>
      </c>
      <c r="G129" s="2">
        <v>0</v>
      </c>
      <c r="H129" s="2">
        <v>0</v>
      </c>
      <c r="S129" s="2"/>
      <c r="T129" s="2"/>
      <c r="AB129" s="7"/>
      <c r="AC129" s="7"/>
      <c r="AD129" s="7"/>
      <c r="AE129" s="7"/>
      <c r="AF129" s="7"/>
      <c r="AG129" s="7"/>
      <c r="AH129" s="7"/>
      <c r="AI129" s="7"/>
    </row>
    <row r="130" spans="1:35" x14ac:dyDescent="0.2">
      <c r="A130" s="5">
        <v>2020</v>
      </c>
      <c r="B130" s="2" t="s">
        <v>726</v>
      </c>
      <c r="C130" s="2" t="s">
        <v>735</v>
      </c>
      <c r="D130" s="2" t="s">
        <v>674</v>
      </c>
      <c r="E130" s="2">
        <v>0</v>
      </c>
      <c r="F130" s="2">
        <v>3668339</v>
      </c>
      <c r="G130" s="2">
        <v>0</v>
      </c>
      <c r="H130" s="2">
        <v>0</v>
      </c>
      <c r="S130" s="2"/>
      <c r="T130" s="2"/>
      <c r="AB130" s="7"/>
      <c r="AC130" s="7"/>
      <c r="AD130" s="7"/>
      <c r="AE130" s="7"/>
      <c r="AF130" s="7"/>
      <c r="AG130" s="7"/>
      <c r="AH130" s="7"/>
      <c r="AI130" s="7"/>
    </row>
    <row r="131" spans="1:35" x14ac:dyDescent="0.2">
      <c r="A131" s="5">
        <v>2020</v>
      </c>
      <c r="B131" s="2" t="s">
        <v>725</v>
      </c>
      <c r="C131" s="2" t="s">
        <v>736</v>
      </c>
      <c r="D131" s="2" t="s">
        <v>674</v>
      </c>
      <c r="E131" s="2">
        <v>0</v>
      </c>
      <c r="F131" s="2">
        <v>3961697</v>
      </c>
      <c r="G131" s="2">
        <v>0</v>
      </c>
      <c r="H131" s="2">
        <v>0</v>
      </c>
      <c r="S131" s="2"/>
      <c r="T131" s="2"/>
      <c r="AB131" s="7"/>
      <c r="AC131" s="7"/>
      <c r="AD131" s="7"/>
      <c r="AE131" s="7"/>
      <c r="AF131" s="7"/>
      <c r="AG131" s="7"/>
      <c r="AH131" s="7"/>
      <c r="AI131" s="7"/>
    </row>
    <row r="132" spans="1:35" x14ac:dyDescent="0.2">
      <c r="A132" s="5">
        <v>2020</v>
      </c>
      <c r="B132" s="2" t="s">
        <v>725</v>
      </c>
      <c r="C132" s="2" t="s">
        <v>746</v>
      </c>
      <c r="D132" s="2" t="s">
        <v>674</v>
      </c>
      <c r="E132" s="2">
        <v>0</v>
      </c>
      <c r="F132" s="2">
        <v>6108926</v>
      </c>
      <c r="G132" s="2">
        <v>0</v>
      </c>
      <c r="H132" s="2">
        <v>0</v>
      </c>
      <c r="S132" s="2"/>
      <c r="T132" s="2"/>
      <c r="AB132" s="7"/>
      <c r="AC132" s="7"/>
      <c r="AD132" s="7"/>
      <c r="AE132" s="7"/>
      <c r="AF132" s="7"/>
      <c r="AG132" s="7"/>
      <c r="AH132" s="7"/>
      <c r="AI132" s="7"/>
    </row>
    <row r="133" spans="1:35" x14ac:dyDescent="0.2">
      <c r="A133" s="5">
        <v>2020</v>
      </c>
      <c r="B133" s="2" t="s">
        <v>726</v>
      </c>
      <c r="C133" s="2" t="s">
        <v>435</v>
      </c>
      <c r="D133" s="2" t="s">
        <v>674</v>
      </c>
      <c r="E133" s="2">
        <v>0</v>
      </c>
      <c r="F133" s="2">
        <v>1772830</v>
      </c>
      <c r="G133" s="2">
        <v>0</v>
      </c>
      <c r="H133" s="2">
        <v>0</v>
      </c>
      <c r="S133" s="2"/>
      <c r="T133" s="2"/>
      <c r="AB133" s="7"/>
      <c r="AC133" s="7"/>
      <c r="AD133" s="7"/>
      <c r="AE133" s="7"/>
      <c r="AF133" s="7"/>
      <c r="AG133" s="7"/>
      <c r="AH133" s="7"/>
      <c r="AI133" s="7"/>
    </row>
    <row r="134" spans="1:35" x14ac:dyDescent="0.2">
      <c r="A134" s="5">
        <v>2020</v>
      </c>
      <c r="B134" s="2" t="s">
        <v>726</v>
      </c>
      <c r="C134" s="2" t="s">
        <v>737</v>
      </c>
      <c r="D134" s="2" t="s">
        <v>674</v>
      </c>
      <c r="E134" s="2">
        <v>0</v>
      </c>
      <c r="F134" s="2">
        <v>5989391</v>
      </c>
      <c r="G134" s="2">
        <v>0</v>
      </c>
      <c r="H134" s="2">
        <v>0</v>
      </c>
      <c r="S134" s="2"/>
      <c r="T134" s="2"/>
      <c r="AB134" s="7"/>
      <c r="AC134" s="7"/>
      <c r="AD134" s="7"/>
      <c r="AE134" s="7"/>
      <c r="AF134" s="7"/>
      <c r="AG134" s="7"/>
      <c r="AH134" s="7"/>
      <c r="AI134" s="7"/>
    </row>
    <row r="135" spans="1:35" x14ac:dyDescent="0.2">
      <c r="A135" s="5">
        <v>2020</v>
      </c>
      <c r="B135" s="2" t="s">
        <v>726</v>
      </c>
      <c r="C135" s="2" t="s">
        <v>738</v>
      </c>
      <c r="D135" s="2" t="s">
        <v>674</v>
      </c>
      <c r="E135" s="2">
        <v>0</v>
      </c>
      <c r="F135" s="2">
        <v>9355949</v>
      </c>
      <c r="G135" s="2">
        <v>0</v>
      </c>
      <c r="H135" s="2">
        <v>0</v>
      </c>
      <c r="S135" s="2"/>
      <c r="T135" s="2"/>
      <c r="AB135" s="7"/>
      <c r="AC135" s="7"/>
      <c r="AD135" s="7"/>
      <c r="AE135" s="7"/>
      <c r="AF135" s="7"/>
      <c r="AG135" s="7"/>
      <c r="AH135" s="7"/>
      <c r="AI135" s="7"/>
    </row>
    <row r="136" spans="1:35" x14ac:dyDescent="0.2">
      <c r="A136" s="5">
        <v>2020</v>
      </c>
      <c r="B136" s="2" t="s">
        <v>725</v>
      </c>
      <c r="C136" s="2" t="s">
        <v>739</v>
      </c>
      <c r="D136" s="2" t="s">
        <v>674</v>
      </c>
      <c r="E136" s="2">
        <v>0</v>
      </c>
      <c r="F136" s="2">
        <v>14000000</v>
      </c>
      <c r="G136" s="2">
        <v>0</v>
      </c>
      <c r="H136" s="2">
        <v>0</v>
      </c>
      <c r="S136" s="2"/>
      <c r="T136" s="2"/>
      <c r="AB136" s="7"/>
      <c r="AC136" s="7"/>
      <c r="AD136" s="7"/>
      <c r="AE136" s="7"/>
      <c r="AF136" s="7"/>
      <c r="AG136" s="7"/>
      <c r="AH136" s="7"/>
      <c r="AI136" s="7"/>
    </row>
    <row r="137" spans="1:35" x14ac:dyDescent="0.2">
      <c r="A137" s="5">
        <v>2020</v>
      </c>
      <c r="B137" s="2" t="s">
        <v>724</v>
      </c>
      <c r="C137" s="2" t="s">
        <v>747</v>
      </c>
      <c r="D137" s="2" t="s">
        <v>674</v>
      </c>
      <c r="E137" s="2">
        <v>0</v>
      </c>
      <c r="F137" s="2">
        <v>1197250</v>
      </c>
      <c r="G137" s="2">
        <v>0</v>
      </c>
      <c r="H137" s="2">
        <v>0</v>
      </c>
      <c r="S137" s="2"/>
      <c r="T137" s="2"/>
      <c r="AB137" s="7"/>
      <c r="AC137" s="7"/>
      <c r="AD137" s="7"/>
      <c r="AE137" s="7"/>
      <c r="AF137" s="7"/>
      <c r="AG137" s="7"/>
      <c r="AH137" s="7"/>
      <c r="AI137" s="7"/>
    </row>
    <row r="138" spans="1:35" x14ac:dyDescent="0.2">
      <c r="A138" s="5">
        <v>2020</v>
      </c>
      <c r="B138" s="2" t="s">
        <v>726</v>
      </c>
      <c r="C138" s="2" t="s">
        <v>740</v>
      </c>
      <c r="D138" s="2" t="s">
        <v>674</v>
      </c>
      <c r="E138" s="2">
        <v>0</v>
      </c>
      <c r="F138" s="2">
        <v>7366323</v>
      </c>
      <c r="G138" s="2">
        <v>0</v>
      </c>
      <c r="H138" s="2">
        <v>0</v>
      </c>
      <c r="S138" s="2"/>
      <c r="T138" s="2"/>
      <c r="AB138" s="7"/>
      <c r="AC138" s="7"/>
      <c r="AD138" s="7"/>
      <c r="AE138" s="7"/>
      <c r="AF138" s="7"/>
      <c r="AG138" s="7"/>
      <c r="AH138" s="7"/>
      <c r="AI138" s="7"/>
    </row>
    <row r="139" spans="1:35" x14ac:dyDescent="0.2">
      <c r="A139" s="5">
        <v>2020</v>
      </c>
      <c r="B139" s="2" t="s">
        <v>725</v>
      </c>
      <c r="C139" s="2" t="s">
        <v>741</v>
      </c>
      <c r="D139" s="2" t="s">
        <v>674</v>
      </c>
      <c r="E139" s="2">
        <v>0</v>
      </c>
      <c r="F139" s="2">
        <v>9086106</v>
      </c>
      <c r="G139" s="2">
        <v>0</v>
      </c>
      <c r="H139" s="2">
        <v>0</v>
      </c>
      <c r="S139" s="2"/>
      <c r="T139" s="2"/>
      <c r="AB139" s="7"/>
      <c r="AC139" s="7"/>
      <c r="AD139" s="7"/>
      <c r="AE139" s="7"/>
      <c r="AF139" s="7"/>
      <c r="AG139" s="7"/>
      <c r="AH139" s="7"/>
      <c r="AI139" s="7"/>
    </row>
    <row r="140" spans="1:35" x14ac:dyDescent="0.2">
      <c r="A140" s="5">
        <v>2020</v>
      </c>
      <c r="B140" s="2" t="s">
        <v>724</v>
      </c>
      <c r="C140" s="2" t="s">
        <v>742</v>
      </c>
      <c r="D140" s="2" t="s">
        <v>674</v>
      </c>
      <c r="E140" s="2">
        <v>0</v>
      </c>
      <c r="F140" s="2">
        <v>1088000</v>
      </c>
      <c r="G140" s="2">
        <v>0</v>
      </c>
      <c r="H140" s="2">
        <v>0</v>
      </c>
      <c r="S140" s="2"/>
      <c r="T140" s="2"/>
      <c r="AB140" s="7"/>
      <c r="AC140" s="7"/>
      <c r="AD140" s="7"/>
      <c r="AE140" s="7"/>
      <c r="AF140" s="7"/>
      <c r="AG140" s="7"/>
      <c r="AH140" s="7"/>
      <c r="AI140" s="7"/>
    </row>
    <row r="141" spans="1:35" x14ac:dyDescent="0.2">
      <c r="A141" s="5">
        <v>2020</v>
      </c>
      <c r="B141" s="2" t="s">
        <v>726</v>
      </c>
      <c r="C141" s="2" t="s">
        <v>743</v>
      </c>
      <c r="D141" s="2" t="s">
        <v>674</v>
      </c>
      <c r="E141" s="2">
        <v>0</v>
      </c>
      <c r="F141" s="2">
        <v>2543166</v>
      </c>
      <c r="G141" s="2">
        <v>0</v>
      </c>
      <c r="H141" s="2">
        <v>0</v>
      </c>
      <c r="S141" s="2"/>
      <c r="T141" s="2"/>
      <c r="AB141" s="7"/>
      <c r="AC141" s="7"/>
      <c r="AD141" s="7"/>
      <c r="AE141" s="7"/>
      <c r="AF141" s="7"/>
      <c r="AG141" s="7"/>
      <c r="AH141" s="7"/>
      <c r="AI141" s="7"/>
    </row>
    <row r="142" spans="1:35" x14ac:dyDescent="0.2">
      <c r="A142" s="5">
        <v>2020</v>
      </c>
      <c r="B142" s="2" t="s">
        <v>725</v>
      </c>
      <c r="C142" s="2" t="s">
        <v>744</v>
      </c>
      <c r="D142" s="2" t="s">
        <v>674</v>
      </c>
      <c r="E142" s="2">
        <v>0</v>
      </c>
      <c r="F142" s="2">
        <v>9749740</v>
      </c>
      <c r="G142" s="2">
        <v>0</v>
      </c>
      <c r="H142" s="2">
        <v>0</v>
      </c>
      <c r="S142" s="2"/>
      <c r="T142" s="2"/>
      <c r="AB142" s="7"/>
      <c r="AC142" s="7"/>
      <c r="AD142" s="7"/>
      <c r="AE142" s="7"/>
      <c r="AF142" s="7"/>
      <c r="AG142" s="7"/>
      <c r="AH142" s="7"/>
      <c r="AI142" s="7"/>
    </row>
    <row r="143" spans="1:35" x14ac:dyDescent="0.2">
      <c r="A143" s="5">
        <v>2020</v>
      </c>
      <c r="B143" s="2" t="s">
        <v>725</v>
      </c>
      <c r="C143" s="2" t="s">
        <v>445</v>
      </c>
      <c r="D143" s="2" t="s">
        <v>674</v>
      </c>
      <c r="E143" s="2">
        <v>0</v>
      </c>
      <c r="F143" s="2">
        <v>924000</v>
      </c>
      <c r="G143" s="2">
        <v>0</v>
      </c>
      <c r="H143" s="2">
        <v>0</v>
      </c>
      <c r="S143" s="2"/>
      <c r="T143" s="2"/>
      <c r="AB143" s="7"/>
      <c r="AC143" s="7"/>
      <c r="AD143" s="7"/>
      <c r="AE143" s="7"/>
      <c r="AF143" s="7"/>
      <c r="AG143" s="7"/>
      <c r="AH143" s="7"/>
      <c r="AI143" s="7"/>
    </row>
    <row r="144" spans="1:35" x14ac:dyDescent="0.2">
      <c r="A144" s="5">
        <v>2020</v>
      </c>
      <c r="B144" s="2" t="s">
        <v>724</v>
      </c>
      <c r="C144" s="2" t="s">
        <v>446</v>
      </c>
      <c r="D144" s="2" t="s">
        <v>674</v>
      </c>
      <c r="E144" s="2">
        <v>0</v>
      </c>
      <c r="F144" s="2">
        <v>0</v>
      </c>
      <c r="G144" s="2">
        <v>0</v>
      </c>
      <c r="H144" s="2">
        <v>0</v>
      </c>
      <c r="S144" s="2"/>
      <c r="T144" s="2"/>
      <c r="AB144" s="7"/>
      <c r="AC144" s="7"/>
      <c r="AD144" s="7"/>
      <c r="AE144" s="7"/>
      <c r="AF144" s="7"/>
      <c r="AG144" s="7"/>
      <c r="AH144" s="7"/>
      <c r="AI144" s="7"/>
    </row>
    <row r="145" spans="1:35" x14ac:dyDescent="0.2">
      <c r="A145" s="5">
        <v>2020</v>
      </c>
      <c r="B145" s="2" t="s">
        <v>726</v>
      </c>
      <c r="C145" s="2" t="s">
        <v>745</v>
      </c>
      <c r="D145" s="2" t="s">
        <v>674</v>
      </c>
      <c r="E145" s="2">
        <v>0</v>
      </c>
      <c r="F145" s="2">
        <v>3114572</v>
      </c>
      <c r="G145" s="2">
        <v>0</v>
      </c>
      <c r="H145" s="2">
        <v>0</v>
      </c>
      <c r="S145" s="2"/>
      <c r="T145" s="2"/>
      <c r="AB145" s="7"/>
      <c r="AC145" s="7"/>
      <c r="AD145" s="7"/>
      <c r="AE145" s="7"/>
      <c r="AF145" s="7"/>
      <c r="AG145" s="7"/>
      <c r="AH145" s="7"/>
      <c r="AI145" s="7"/>
    </row>
    <row r="146" spans="1:35" x14ac:dyDescent="0.2">
      <c r="A146" s="5">
        <v>2020</v>
      </c>
      <c r="B146" s="2" t="s">
        <v>724</v>
      </c>
      <c r="C146" s="2" t="s">
        <v>727</v>
      </c>
      <c r="D146" s="2" t="s">
        <v>675</v>
      </c>
      <c r="E146" s="2">
        <v>0</v>
      </c>
      <c r="F146" s="2">
        <v>0</v>
      </c>
      <c r="G146" s="2">
        <v>0</v>
      </c>
      <c r="H146" s="2">
        <v>417358</v>
      </c>
      <c r="S146" s="2"/>
      <c r="T146" s="2"/>
      <c r="W146" s="2">
        <v>11632</v>
      </c>
      <c r="X146" s="7">
        <v>4.2699999999999996</v>
      </c>
      <c r="Y146" s="7">
        <v>73.14</v>
      </c>
      <c r="AB146" s="7"/>
      <c r="AC146" s="7"/>
      <c r="AD146" s="7"/>
      <c r="AE146" s="7"/>
      <c r="AF146" s="7"/>
      <c r="AG146" s="7"/>
      <c r="AH146" s="7"/>
      <c r="AI146" s="7"/>
    </row>
    <row r="147" spans="1:35" x14ac:dyDescent="0.2">
      <c r="A147" s="5">
        <v>2020</v>
      </c>
      <c r="B147" s="2" t="s">
        <v>725</v>
      </c>
      <c r="C147" s="2" t="s">
        <v>728</v>
      </c>
      <c r="D147" s="2" t="s">
        <v>675</v>
      </c>
      <c r="E147" s="2">
        <v>0</v>
      </c>
      <c r="F147" s="2">
        <v>0</v>
      </c>
      <c r="G147" s="2">
        <v>0</v>
      </c>
      <c r="H147" s="2">
        <v>417358</v>
      </c>
      <c r="S147" s="2"/>
      <c r="T147" s="2"/>
      <c r="W147" s="2">
        <v>10923</v>
      </c>
      <c r="X147" s="7">
        <v>6.39</v>
      </c>
      <c r="Y147" s="7">
        <v>57.18</v>
      </c>
      <c r="AB147" s="7"/>
      <c r="AC147" s="7"/>
      <c r="AD147" s="7"/>
      <c r="AE147" s="7"/>
      <c r="AF147" s="7"/>
      <c r="AG147" s="7"/>
      <c r="AH147" s="7"/>
      <c r="AI147" s="7"/>
    </row>
    <row r="148" spans="1:35" x14ac:dyDescent="0.2">
      <c r="A148" s="5">
        <v>2020</v>
      </c>
      <c r="B148" s="2" t="s">
        <v>725</v>
      </c>
      <c r="C148" s="2" t="s">
        <v>729</v>
      </c>
      <c r="D148" s="2" t="s">
        <v>675</v>
      </c>
      <c r="E148" s="2">
        <v>0</v>
      </c>
      <c r="F148" s="2">
        <v>0</v>
      </c>
      <c r="G148" s="2">
        <v>0</v>
      </c>
      <c r="H148" s="2">
        <v>0</v>
      </c>
      <c r="S148" s="2"/>
      <c r="T148" s="2"/>
      <c r="W148" s="2">
        <v>8963</v>
      </c>
      <c r="X148" s="7">
        <v>3.2</v>
      </c>
      <c r="Y148" s="7">
        <v>60.57</v>
      </c>
      <c r="AB148" s="7"/>
      <c r="AC148" s="7"/>
      <c r="AD148" s="7"/>
      <c r="AE148" s="7"/>
      <c r="AF148" s="7"/>
      <c r="AG148" s="7"/>
      <c r="AH148" s="7"/>
      <c r="AI148" s="7"/>
    </row>
    <row r="149" spans="1:35" x14ac:dyDescent="0.2">
      <c r="A149" s="5">
        <v>2020</v>
      </c>
      <c r="B149" s="2" t="s">
        <v>725</v>
      </c>
      <c r="C149" s="2" t="s">
        <v>730</v>
      </c>
      <c r="D149" s="2" t="s">
        <v>675</v>
      </c>
      <c r="E149" s="2">
        <v>0</v>
      </c>
      <c r="F149" s="2">
        <v>0</v>
      </c>
      <c r="G149" s="2">
        <v>0</v>
      </c>
      <c r="H149" s="2">
        <v>417358</v>
      </c>
      <c r="S149" s="2"/>
      <c r="T149" s="2"/>
      <c r="W149" s="2">
        <v>10513</v>
      </c>
      <c r="X149" s="7">
        <v>3.42</v>
      </c>
      <c r="Y149" s="7">
        <v>68.260000000000005</v>
      </c>
      <c r="AB149" s="7"/>
      <c r="AC149" s="7"/>
      <c r="AD149" s="7"/>
      <c r="AE149" s="7"/>
      <c r="AF149" s="7"/>
      <c r="AG149" s="7"/>
      <c r="AH149" s="7"/>
      <c r="AI149" s="7"/>
    </row>
    <row r="150" spans="1:35" x14ac:dyDescent="0.2">
      <c r="A150" s="5">
        <v>2020</v>
      </c>
      <c r="B150" s="2" t="s">
        <v>726</v>
      </c>
      <c r="C150" s="2" t="s">
        <v>731</v>
      </c>
      <c r="D150" s="2" t="s">
        <v>675</v>
      </c>
      <c r="E150" s="2">
        <v>0</v>
      </c>
      <c r="F150" s="2">
        <v>357898</v>
      </c>
      <c r="G150" s="2">
        <v>0</v>
      </c>
      <c r="H150" s="2">
        <v>0</v>
      </c>
      <c r="S150" s="2"/>
      <c r="T150" s="2"/>
      <c r="W150" s="2">
        <v>10844</v>
      </c>
      <c r="X150" s="7">
        <v>2.44</v>
      </c>
      <c r="Y150" s="7">
        <v>70.8</v>
      </c>
      <c r="AB150" s="7"/>
      <c r="AC150" s="7"/>
      <c r="AD150" s="7"/>
      <c r="AE150" s="7"/>
      <c r="AF150" s="7"/>
      <c r="AG150" s="7"/>
      <c r="AH150" s="7"/>
      <c r="AI150" s="7"/>
    </row>
    <row r="151" spans="1:35" x14ac:dyDescent="0.2">
      <c r="A151" s="5">
        <v>2020</v>
      </c>
      <c r="B151" s="2" t="s">
        <v>724</v>
      </c>
      <c r="C151" s="2" t="s">
        <v>732</v>
      </c>
      <c r="D151" s="2" t="s">
        <v>675</v>
      </c>
      <c r="E151" s="2">
        <v>0</v>
      </c>
      <c r="F151" s="2">
        <v>0</v>
      </c>
      <c r="G151" s="2">
        <v>0</v>
      </c>
      <c r="H151" s="2">
        <v>0</v>
      </c>
      <c r="S151" s="2"/>
      <c r="T151" s="2"/>
      <c r="W151" s="2">
        <v>9394</v>
      </c>
      <c r="X151" s="7">
        <v>6.44</v>
      </c>
      <c r="Y151" s="7">
        <v>67.62</v>
      </c>
      <c r="AB151" s="7"/>
      <c r="AC151" s="7"/>
      <c r="AD151" s="7"/>
      <c r="AE151" s="7"/>
      <c r="AF151" s="7"/>
      <c r="AG151" s="7"/>
      <c r="AH151" s="7"/>
      <c r="AI151" s="7"/>
    </row>
    <row r="152" spans="1:35" x14ac:dyDescent="0.2">
      <c r="A152" s="5">
        <v>2020</v>
      </c>
      <c r="B152" s="2" t="s">
        <v>724</v>
      </c>
      <c r="C152" s="2" t="s">
        <v>733</v>
      </c>
      <c r="D152" s="2" t="s">
        <v>675</v>
      </c>
      <c r="E152" s="2">
        <v>0</v>
      </c>
      <c r="F152" s="2">
        <v>0</v>
      </c>
      <c r="G152" s="2">
        <v>0</v>
      </c>
      <c r="H152" s="2">
        <v>417358</v>
      </c>
      <c r="S152" s="2"/>
      <c r="T152" s="2"/>
      <c r="W152" s="2">
        <v>9114</v>
      </c>
      <c r="X152" s="7">
        <v>2.31</v>
      </c>
      <c r="Y152" s="7">
        <v>68.87</v>
      </c>
      <c r="AB152" s="7"/>
      <c r="AC152" s="7"/>
      <c r="AD152" s="7"/>
      <c r="AE152" s="7"/>
      <c r="AF152" s="7"/>
      <c r="AG152" s="7"/>
      <c r="AH152" s="7"/>
      <c r="AI152" s="7"/>
    </row>
    <row r="153" spans="1:35" x14ac:dyDescent="0.2">
      <c r="A153" s="5">
        <v>2020</v>
      </c>
      <c r="B153" s="2" t="s">
        <v>726</v>
      </c>
      <c r="C153" s="2" t="s">
        <v>734</v>
      </c>
      <c r="D153" s="2" t="s">
        <v>675</v>
      </c>
      <c r="E153" s="2">
        <v>0</v>
      </c>
      <c r="F153" s="2">
        <v>0</v>
      </c>
      <c r="G153" s="2">
        <v>0</v>
      </c>
      <c r="H153" s="2">
        <v>0</v>
      </c>
      <c r="S153" s="2"/>
      <c r="T153" s="2"/>
      <c r="W153" s="2">
        <v>10014</v>
      </c>
      <c r="X153" s="7">
        <v>4.9400000000000004</v>
      </c>
      <c r="Y153" s="7">
        <v>61.02</v>
      </c>
      <c r="AB153" s="7"/>
      <c r="AC153" s="7"/>
      <c r="AD153" s="7"/>
      <c r="AE153" s="7"/>
      <c r="AF153" s="7"/>
      <c r="AG153" s="7"/>
      <c r="AH153" s="7"/>
      <c r="AI153" s="7"/>
    </row>
    <row r="154" spans="1:35" x14ac:dyDescent="0.2">
      <c r="A154" s="5">
        <v>2020</v>
      </c>
      <c r="B154" s="2" t="s">
        <v>726</v>
      </c>
      <c r="C154" s="2" t="s">
        <v>735</v>
      </c>
      <c r="D154" s="2" t="s">
        <v>675</v>
      </c>
      <c r="E154" s="2">
        <v>0</v>
      </c>
      <c r="F154" s="2">
        <v>0</v>
      </c>
      <c r="G154" s="2">
        <v>0</v>
      </c>
      <c r="H154" s="2">
        <v>0</v>
      </c>
      <c r="S154" s="2"/>
      <c r="T154" s="2"/>
      <c r="W154" s="2">
        <v>11562</v>
      </c>
      <c r="X154" s="7">
        <v>3.01</v>
      </c>
      <c r="Y154" s="7">
        <v>58.61</v>
      </c>
      <c r="AB154" s="7"/>
      <c r="AC154" s="7"/>
      <c r="AD154" s="7"/>
      <c r="AE154" s="7"/>
      <c r="AF154" s="7"/>
      <c r="AG154" s="7"/>
      <c r="AH154" s="7"/>
      <c r="AI154" s="7"/>
    </row>
    <row r="155" spans="1:35" x14ac:dyDescent="0.2">
      <c r="A155" s="5">
        <v>2020</v>
      </c>
      <c r="B155" s="2" t="s">
        <v>725</v>
      </c>
      <c r="C155" s="2" t="s">
        <v>736</v>
      </c>
      <c r="D155" s="2" t="s">
        <v>675</v>
      </c>
      <c r="E155" s="2">
        <v>0</v>
      </c>
      <c r="F155" s="2">
        <v>1000000</v>
      </c>
      <c r="G155" s="2">
        <v>0</v>
      </c>
      <c r="H155" s="2">
        <v>0</v>
      </c>
      <c r="S155" s="2"/>
      <c r="T155" s="2"/>
      <c r="W155" s="2">
        <v>10963</v>
      </c>
      <c r="X155" s="7">
        <v>6.28</v>
      </c>
      <c r="Y155" s="7">
        <v>62.43</v>
      </c>
      <c r="AB155" s="7"/>
      <c r="AC155" s="7"/>
      <c r="AD155" s="7"/>
      <c r="AE155" s="7"/>
      <c r="AF155" s="7"/>
      <c r="AG155" s="7"/>
      <c r="AH155" s="7"/>
      <c r="AI155" s="7"/>
    </row>
    <row r="156" spans="1:35" x14ac:dyDescent="0.2">
      <c r="A156" s="5">
        <v>2020</v>
      </c>
      <c r="B156" s="2" t="s">
        <v>725</v>
      </c>
      <c r="C156" s="2" t="s">
        <v>746</v>
      </c>
      <c r="D156" s="2" t="s">
        <v>675</v>
      </c>
      <c r="E156" s="2">
        <v>0</v>
      </c>
      <c r="F156" s="2">
        <v>0</v>
      </c>
      <c r="G156" s="2">
        <v>0</v>
      </c>
      <c r="H156" s="2">
        <v>0</v>
      </c>
      <c r="S156" s="2"/>
      <c r="T156" s="2"/>
      <c r="W156" s="2">
        <v>11405</v>
      </c>
      <c r="X156" s="7">
        <v>5.18</v>
      </c>
      <c r="Y156" s="7">
        <v>63.85</v>
      </c>
      <c r="AB156" s="7"/>
      <c r="AC156" s="7"/>
      <c r="AD156" s="7"/>
      <c r="AE156" s="7"/>
      <c r="AF156" s="7"/>
      <c r="AG156" s="7"/>
      <c r="AH156" s="7"/>
      <c r="AI156" s="7"/>
    </row>
    <row r="157" spans="1:35" x14ac:dyDescent="0.2">
      <c r="A157" s="5">
        <v>2020</v>
      </c>
      <c r="B157" s="2" t="s">
        <v>726</v>
      </c>
      <c r="C157" s="2" t="s">
        <v>435</v>
      </c>
      <c r="D157" s="2" t="s">
        <v>675</v>
      </c>
      <c r="E157" s="2">
        <v>0</v>
      </c>
      <c r="F157" s="2">
        <v>0</v>
      </c>
      <c r="G157" s="2">
        <v>0</v>
      </c>
      <c r="H157" s="2">
        <v>417358</v>
      </c>
      <c r="S157" s="2"/>
      <c r="T157" s="2"/>
      <c r="W157" s="2">
        <v>12995</v>
      </c>
      <c r="X157" s="7">
        <v>10.37</v>
      </c>
      <c r="Y157" s="7">
        <v>61.23</v>
      </c>
      <c r="AB157" s="7"/>
      <c r="AC157" s="7"/>
      <c r="AD157" s="7"/>
      <c r="AE157" s="7"/>
      <c r="AF157" s="7"/>
      <c r="AG157" s="7"/>
      <c r="AH157" s="7"/>
      <c r="AI157" s="7"/>
    </row>
    <row r="158" spans="1:35" x14ac:dyDescent="0.2">
      <c r="A158" s="5">
        <v>2020</v>
      </c>
      <c r="B158" s="2" t="s">
        <v>726</v>
      </c>
      <c r="C158" s="2" t="s">
        <v>737</v>
      </c>
      <c r="D158" s="2" t="s">
        <v>675</v>
      </c>
      <c r="E158" s="2">
        <v>0</v>
      </c>
      <c r="F158" s="2">
        <v>0</v>
      </c>
      <c r="G158" s="2">
        <v>0</v>
      </c>
      <c r="H158" s="2">
        <v>0</v>
      </c>
      <c r="S158" s="2"/>
      <c r="T158" s="2"/>
      <c r="W158" s="2">
        <v>12814</v>
      </c>
      <c r="X158" s="7">
        <v>4.46</v>
      </c>
      <c r="Y158" s="7">
        <v>72.36</v>
      </c>
      <c r="AB158" s="7"/>
      <c r="AC158" s="7"/>
      <c r="AD158" s="7"/>
      <c r="AE158" s="7"/>
      <c r="AF158" s="7"/>
      <c r="AG158" s="7"/>
      <c r="AH158" s="7"/>
      <c r="AI158" s="7"/>
    </row>
    <row r="159" spans="1:35" x14ac:dyDescent="0.2">
      <c r="A159" s="5">
        <v>2020</v>
      </c>
      <c r="B159" s="2" t="s">
        <v>726</v>
      </c>
      <c r="C159" s="2" t="s">
        <v>738</v>
      </c>
      <c r="D159" s="2" t="s">
        <v>675</v>
      </c>
      <c r="E159" s="2">
        <v>0</v>
      </c>
      <c r="F159" s="2">
        <v>0</v>
      </c>
      <c r="G159" s="2">
        <v>0</v>
      </c>
      <c r="H159" s="2">
        <v>0</v>
      </c>
      <c r="S159" s="2"/>
      <c r="T159" s="2"/>
      <c r="W159" s="2">
        <v>11844</v>
      </c>
      <c r="X159" s="7">
        <v>4.1900000000000004</v>
      </c>
      <c r="Y159" s="7">
        <v>59.11</v>
      </c>
      <c r="AB159" s="7"/>
      <c r="AC159" s="7"/>
      <c r="AD159" s="7"/>
      <c r="AE159" s="7"/>
      <c r="AF159" s="7"/>
      <c r="AG159" s="7"/>
      <c r="AH159" s="7"/>
      <c r="AI159" s="7"/>
    </row>
    <row r="160" spans="1:35" x14ac:dyDescent="0.2">
      <c r="A160" s="5">
        <v>2020</v>
      </c>
      <c r="B160" s="2" t="s">
        <v>725</v>
      </c>
      <c r="C160" s="2" t="s">
        <v>739</v>
      </c>
      <c r="D160" s="2" t="s">
        <v>675</v>
      </c>
      <c r="E160" s="2">
        <v>0</v>
      </c>
      <c r="F160" s="2">
        <v>0</v>
      </c>
      <c r="G160" s="2">
        <v>0</v>
      </c>
      <c r="H160" s="2">
        <v>417358</v>
      </c>
      <c r="S160" s="2"/>
      <c r="T160" s="2"/>
      <c r="W160" s="2">
        <v>9439</v>
      </c>
      <c r="X160" s="7">
        <v>2.65</v>
      </c>
      <c r="Y160" s="7">
        <v>69.900000000000006</v>
      </c>
      <c r="AB160" s="7"/>
      <c r="AC160" s="7"/>
      <c r="AD160" s="7"/>
      <c r="AE160" s="7"/>
      <c r="AF160" s="7"/>
      <c r="AG160" s="7"/>
      <c r="AH160" s="7"/>
      <c r="AI160" s="7"/>
    </row>
    <row r="161" spans="1:35" x14ac:dyDescent="0.2">
      <c r="A161" s="5">
        <v>2020</v>
      </c>
      <c r="B161" s="2" t="s">
        <v>724</v>
      </c>
      <c r="C161" s="2" t="s">
        <v>747</v>
      </c>
      <c r="D161" s="2" t="s">
        <v>675</v>
      </c>
      <c r="E161" s="2">
        <v>0</v>
      </c>
      <c r="F161" s="2">
        <v>0</v>
      </c>
      <c r="G161" s="2">
        <v>0</v>
      </c>
      <c r="H161" s="2">
        <v>0</v>
      </c>
      <c r="S161" s="2"/>
      <c r="T161" s="2"/>
      <c r="W161" s="2">
        <v>8970</v>
      </c>
      <c r="X161" s="7">
        <v>2.44</v>
      </c>
      <c r="Y161" s="7">
        <v>68.180000000000007</v>
      </c>
      <c r="AB161" s="7"/>
      <c r="AC161" s="7"/>
      <c r="AD161" s="7"/>
      <c r="AE161" s="7"/>
      <c r="AF161" s="7"/>
      <c r="AG161" s="7"/>
      <c r="AH161" s="7"/>
      <c r="AI161" s="7"/>
    </row>
    <row r="162" spans="1:35" x14ac:dyDescent="0.2">
      <c r="A162" s="5">
        <v>2020</v>
      </c>
      <c r="B162" s="2" t="s">
        <v>726</v>
      </c>
      <c r="C162" s="2" t="s">
        <v>740</v>
      </c>
      <c r="D162" s="2" t="s">
        <v>675</v>
      </c>
      <c r="E162" s="2">
        <v>0</v>
      </c>
      <c r="F162" s="2">
        <v>0</v>
      </c>
      <c r="G162" s="2">
        <v>0</v>
      </c>
      <c r="H162" s="2">
        <v>0</v>
      </c>
      <c r="S162" s="2"/>
      <c r="T162" s="2"/>
      <c r="W162" s="2">
        <v>12073</v>
      </c>
      <c r="X162" s="7">
        <v>5.91</v>
      </c>
      <c r="Y162" s="7">
        <v>56.92</v>
      </c>
      <c r="AB162" s="7"/>
      <c r="AC162" s="7"/>
      <c r="AD162" s="7"/>
      <c r="AE162" s="7"/>
      <c r="AF162" s="7"/>
      <c r="AG162" s="7"/>
      <c r="AH162" s="7"/>
      <c r="AI162" s="7"/>
    </row>
    <row r="163" spans="1:35" x14ac:dyDescent="0.2">
      <c r="A163" s="5">
        <v>2020</v>
      </c>
      <c r="B163" s="2" t="s">
        <v>725</v>
      </c>
      <c r="C163" s="2" t="s">
        <v>741</v>
      </c>
      <c r="D163" s="2" t="s">
        <v>675</v>
      </c>
      <c r="E163" s="2">
        <v>0</v>
      </c>
      <c r="F163" s="2">
        <v>0</v>
      </c>
      <c r="G163" s="2">
        <v>0</v>
      </c>
      <c r="H163" s="2">
        <v>417358</v>
      </c>
      <c r="S163" s="2"/>
      <c r="T163" s="2"/>
      <c r="W163" s="2">
        <v>9483</v>
      </c>
      <c r="X163" s="7">
        <v>4.42</v>
      </c>
      <c r="Y163" s="7">
        <v>57.05</v>
      </c>
      <c r="AB163" s="7"/>
      <c r="AC163" s="7"/>
      <c r="AD163" s="7"/>
      <c r="AE163" s="7"/>
      <c r="AF163" s="7"/>
      <c r="AG163" s="7"/>
      <c r="AH163" s="7"/>
      <c r="AI163" s="7"/>
    </row>
    <row r="164" spans="1:35" x14ac:dyDescent="0.2">
      <c r="A164" s="5">
        <v>2020</v>
      </c>
      <c r="B164" s="2" t="s">
        <v>724</v>
      </c>
      <c r="C164" s="2" t="s">
        <v>742</v>
      </c>
      <c r="D164" s="2" t="s">
        <v>675</v>
      </c>
      <c r="E164" s="2">
        <v>0</v>
      </c>
      <c r="F164" s="2">
        <v>0</v>
      </c>
      <c r="G164" s="2">
        <v>0</v>
      </c>
      <c r="H164" s="2">
        <v>0</v>
      </c>
      <c r="S164" s="2"/>
      <c r="T164" s="2"/>
      <c r="W164" s="2">
        <v>10454</v>
      </c>
      <c r="X164" s="7">
        <v>4.16</v>
      </c>
      <c r="Y164" s="7">
        <v>62.8</v>
      </c>
      <c r="AB164" s="7"/>
      <c r="AC164" s="7"/>
      <c r="AD164" s="7"/>
      <c r="AE164" s="7"/>
      <c r="AF164" s="7"/>
      <c r="AG164" s="7"/>
      <c r="AH164" s="7"/>
      <c r="AI164" s="7"/>
    </row>
    <row r="165" spans="1:35" x14ac:dyDescent="0.2">
      <c r="A165" s="5">
        <v>2020</v>
      </c>
      <c r="B165" s="2" t="s">
        <v>726</v>
      </c>
      <c r="C165" s="2" t="s">
        <v>743</v>
      </c>
      <c r="D165" s="2" t="s">
        <v>675</v>
      </c>
      <c r="E165" s="2">
        <v>0</v>
      </c>
      <c r="F165" s="2">
        <v>0</v>
      </c>
      <c r="G165" s="2">
        <v>0</v>
      </c>
      <c r="H165" s="2">
        <v>417358</v>
      </c>
      <c r="S165" s="2"/>
      <c r="T165" s="2"/>
      <c r="W165" s="2">
        <v>7217</v>
      </c>
      <c r="X165" s="7">
        <v>2.6</v>
      </c>
      <c r="Y165" s="7">
        <v>73.25</v>
      </c>
      <c r="AB165" s="7"/>
      <c r="AC165" s="7"/>
      <c r="AD165" s="7"/>
      <c r="AE165" s="7"/>
      <c r="AF165" s="7"/>
      <c r="AG165" s="7"/>
      <c r="AH165" s="7"/>
      <c r="AI165" s="7"/>
    </row>
    <row r="166" spans="1:35" x14ac:dyDescent="0.2">
      <c r="A166" s="5">
        <v>2020</v>
      </c>
      <c r="B166" s="2" t="s">
        <v>725</v>
      </c>
      <c r="C166" s="2" t="s">
        <v>744</v>
      </c>
      <c r="D166" s="2" t="s">
        <v>675</v>
      </c>
      <c r="E166" s="2">
        <v>0</v>
      </c>
      <c r="F166" s="2">
        <v>0</v>
      </c>
      <c r="G166" s="2">
        <v>0</v>
      </c>
      <c r="H166" s="2">
        <v>0</v>
      </c>
      <c r="S166" s="2"/>
      <c r="T166" s="2"/>
      <c r="W166" s="2">
        <v>12386</v>
      </c>
      <c r="X166" s="7">
        <v>4.33</v>
      </c>
      <c r="Y166" s="7">
        <v>65.989999999999995</v>
      </c>
      <c r="AB166" s="7"/>
      <c r="AC166" s="7"/>
      <c r="AD166" s="7"/>
      <c r="AE166" s="7"/>
      <c r="AF166" s="7"/>
      <c r="AG166" s="7"/>
      <c r="AH166" s="7"/>
      <c r="AI166" s="7"/>
    </row>
    <row r="167" spans="1:35" x14ac:dyDescent="0.2">
      <c r="A167" s="5">
        <v>2020</v>
      </c>
      <c r="B167" s="2" t="s">
        <v>725</v>
      </c>
      <c r="C167" s="2" t="s">
        <v>445</v>
      </c>
      <c r="D167" s="2" t="s">
        <v>675</v>
      </c>
      <c r="E167" s="2">
        <v>0</v>
      </c>
      <c r="F167" s="2">
        <v>0</v>
      </c>
      <c r="G167" s="2">
        <v>0</v>
      </c>
      <c r="H167" s="2">
        <v>417358</v>
      </c>
      <c r="S167" s="2"/>
      <c r="T167" s="2"/>
      <c r="W167" s="2">
        <v>13663</v>
      </c>
      <c r="X167" s="7">
        <v>7.14</v>
      </c>
      <c r="Y167" s="7">
        <v>65.53</v>
      </c>
      <c r="AB167" s="7"/>
      <c r="AC167" s="7"/>
      <c r="AD167" s="7"/>
      <c r="AE167" s="7"/>
      <c r="AF167" s="7"/>
      <c r="AG167" s="7"/>
      <c r="AH167" s="7"/>
      <c r="AI167" s="7"/>
    </row>
    <row r="168" spans="1:35" x14ac:dyDescent="0.2">
      <c r="A168" s="5">
        <v>2020</v>
      </c>
      <c r="B168" s="2" t="s">
        <v>724</v>
      </c>
      <c r="C168" s="2" t="s">
        <v>446</v>
      </c>
      <c r="D168" s="2" t="s">
        <v>675</v>
      </c>
      <c r="E168" s="2">
        <v>0</v>
      </c>
      <c r="F168" s="2">
        <v>0</v>
      </c>
      <c r="G168" s="2">
        <v>0</v>
      </c>
      <c r="H168" s="2">
        <v>417358</v>
      </c>
      <c r="S168" s="2"/>
      <c r="T168" s="2"/>
      <c r="W168" s="2">
        <v>16873</v>
      </c>
      <c r="X168" s="7">
        <v>15.92</v>
      </c>
      <c r="Y168" s="7">
        <v>58.05</v>
      </c>
      <c r="AB168" s="7"/>
      <c r="AC168" s="7"/>
      <c r="AD168" s="7"/>
      <c r="AE168" s="7"/>
      <c r="AF168" s="7"/>
      <c r="AG168" s="7"/>
      <c r="AH168" s="7"/>
      <c r="AI168" s="7"/>
    </row>
    <row r="169" spans="1:35" x14ac:dyDescent="0.2">
      <c r="A169" s="5">
        <v>2020</v>
      </c>
      <c r="B169" s="2" t="s">
        <v>726</v>
      </c>
      <c r="C169" s="2" t="s">
        <v>745</v>
      </c>
      <c r="D169" s="2" t="s">
        <v>675</v>
      </c>
      <c r="E169" s="2">
        <v>0</v>
      </c>
      <c r="F169" s="2">
        <v>0</v>
      </c>
      <c r="G169" s="2">
        <v>0</v>
      </c>
      <c r="H169" s="2">
        <v>417358</v>
      </c>
      <c r="S169" s="2"/>
      <c r="T169" s="2"/>
      <c r="W169" s="2">
        <v>8097</v>
      </c>
      <c r="X169" s="7">
        <v>3.17</v>
      </c>
      <c r="Y169" s="7">
        <v>67.5</v>
      </c>
      <c r="AB169" s="7"/>
      <c r="AC169" s="7"/>
      <c r="AD169" s="7"/>
      <c r="AE169" s="7"/>
      <c r="AF169" s="7"/>
      <c r="AG169" s="7"/>
      <c r="AH169" s="7"/>
      <c r="AI169" s="7"/>
    </row>
    <row r="170" spans="1:35" x14ac:dyDescent="0.2">
      <c r="A170" s="5">
        <v>2020</v>
      </c>
      <c r="B170" s="2" t="s">
        <v>724</v>
      </c>
      <c r="C170" s="2" t="s">
        <v>727</v>
      </c>
      <c r="D170" s="2" t="s">
        <v>676</v>
      </c>
      <c r="E170" s="2">
        <v>0</v>
      </c>
      <c r="F170" s="2">
        <v>1541362</v>
      </c>
      <c r="G170" s="2">
        <v>0</v>
      </c>
      <c r="H170" s="2">
        <v>0</v>
      </c>
      <c r="S170" s="2"/>
      <c r="T170" s="2"/>
      <c r="AB170" s="7"/>
      <c r="AC170" s="7"/>
      <c r="AD170" s="7"/>
      <c r="AE170" s="7"/>
      <c r="AF170" s="7"/>
      <c r="AG170" s="7"/>
      <c r="AH170" s="7"/>
      <c r="AI170" s="7"/>
    </row>
    <row r="171" spans="1:35" x14ac:dyDescent="0.2">
      <c r="A171" s="5">
        <v>2020</v>
      </c>
      <c r="B171" s="2" t="s">
        <v>725</v>
      </c>
      <c r="C171" s="2" t="s">
        <v>728</v>
      </c>
      <c r="D171" s="2" t="s">
        <v>676</v>
      </c>
      <c r="E171" s="2">
        <v>0</v>
      </c>
      <c r="F171" s="2">
        <v>1532397</v>
      </c>
      <c r="G171" s="2">
        <v>0</v>
      </c>
      <c r="H171" s="2">
        <v>0</v>
      </c>
      <c r="S171" s="2"/>
      <c r="T171" s="2"/>
      <c r="AB171" s="7"/>
      <c r="AC171" s="7"/>
      <c r="AD171" s="7"/>
      <c r="AE171" s="7"/>
      <c r="AF171" s="7"/>
      <c r="AG171" s="7"/>
      <c r="AH171" s="7"/>
      <c r="AI171" s="7"/>
    </row>
    <row r="172" spans="1:35" x14ac:dyDescent="0.2">
      <c r="A172" s="5">
        <v>2020</v>
      </c>
      <c r="B172" s="2" t="s">
        <v>725</v>
      </c>
      <c r="C172" s="2" t="s">
        <v>729</v>
      </c>
      <c r="D172" s="2" t="s">
        <v>676</v>
      </c>
      <c r="E172" s="2">
        <v>0</v>
      </c>
      <c r="F172" s="2">
        <v>2310186</v>
      </c>
      <c r="G172" s="2">
        <v>0</v>
      </c>
      <c r="H172" s="2">
        <v>0</v>
      </c>
      <c r="S172" s="2"/>
      <c r="T172" s="2"/>
      <c r="AB172" s="7"/>
      <c r="AC172" s="7"/>
      <c r="AD172" s="7"/>
      <c r="AE172" s="7"/>
      <c r="AF172" s="7"/>
      <c r="AG172" s="7"/>
      <c r="AH172" s="7"/>
      <c r="AI172" s="7"/>
    </row>
    <row r="173" spans="1:35" x14ac:dyDescent="0.2">
      <c r="A173" s="5">
        <v>2020</v>
      </c>
      <c r="B173" s="2" t="s">
        <v>725</v>
      </c>
      <c r="C173" s="2" t="s">
        <v>730</v>
      </c>
      <c r="D173" s="2" t="s">
        <v>676</v>
      </c>
      <c r="E173" s="2">
        <v>0</v>
      </c>
      <c r="F173" s="2">
        <v>1970441</v>
      </c>
      <c r="G173" s="2">
        <v>0</v>
      </c>
      <c r="H173" s="2">
        <v>0</v>
      </c>
      <c r="S173" s="2"/>
      <c r="T173" s="2"/>
      <c r="AB173" s="7"/>
      <c r="AC173" s="7"/>
      <c r="AD173" s="7"/>
      <c r="AE173" s="7"/>
      <c r="AF173" s="7"/>
      <c r="AG173" s="7"/>
      <c r="AH173" s="7"/>
      <c r="AI173" s="7"/>
    </row>
    <row r="174" spans="1:35" x14ac:dyDescent="0.2">
      <c r="A174" s="5">
        <v>2020</v>
      </c>
      <c r="B174" s="2" t="s">
        <v>726</v>
      </c>
      <c r="C174" s="2" t="s">
        <v>731</v>
      </c>
      <c r="D174" s="2" t="s">
        <v>676</v>
      </c>
      <c r="E174" s="2">
        <v>0</v>
      </c>
      <c r="F174" s="2">
        <v>1036372</v>
      </c>
      <c r="G174" s="2">
        <v>0</v>
      </c>
      <c r="H174" s="2">
        <v>0</v>
      </c>
      <c r="S174" s="2"/>
      <c r="T174" s="2"/>
      <c r="AB174" s="7"/>
      <c r="AC174" s="7"/>
      <c r="AD174" s="7"/>
      <c r="AE174" s="7"/>
      <c r="AF174" s="7"/>
      <c r="AG174" s="7"/>
      <c r="AH174" s="7"/>
      <c r="AI174" s="7"/>
    </row>
    <row r="175" spans="1:35" x14ac:dyDescent="0.2">
      <c r="A175" s="5">
        <v>2020</v>
      </c>
      <c r="B175" s="2" t="s">
        <v>724</v>
      </c>
      <c r="C175" s="2" t="s">
        <v>732</v>
      </c>
      <c r="D175" s="2" t="s">
        <v>676</v>
      </c>
      <c r="E175" s="2">
        <v>0</v>
      </c>
      <c r="F175" s="2">
        <v>1520458</v>
      </c>
      <c r="G175" s="2">
        <v>0</v>
      </c>
      <c r="H175" s="2">
        <v>0</v>
      </c>
      <c r="S175" s="2"/>
      <c r="T175" s="2"/>
      <c r="AB175" s="7"/>
      <c r="AC175" s="7"/>
      <c r="AD175" s="7"/>
      <c r="AE175" s="7"/>
      <c r="AF175" s="7"/>
      <c r="AG175" s="7"/>
      <c r="AH175" s="7"/>
      <c r="AI175" s="7"/>
    </row>
    <row r="176" spans="1:35" x14ac:dyDescent="0.2">
      <c r="A176" s="5">
        <v>2020</v>
      </c>
      <c r="B176" s="2" t="s">
        <v>724</v>
      </c>
      <c r="C176" s="2" t="s">
        <v>733</v>
      </c>
      <c r="D176" s="2" t="s">
        <v>676</v>
      </c>
      <c r="E176" s="2">
        <v>0</v>
      </c>
      <c r="F176" s="2">
        <v>1878136</v>
      </c>
      <c r="G176" s="2">
        <v>0</v>
      </c>
      <c r="H176" s="2">
        <v>0</v>
      </c>
      <c r="S176" s="2"/>
      <c r="T176" s="2"/>
      <c r="AB176" s="7"/>
      <c r="AC176" s="7"/>
      <c r="AD176" s="7"/>
      <c r="AE176" s="7"/>
      <c r="AF176" s="7"/>
      <c r="AG176" s="7"/>
      <c r="AH176" s="7"/>
      <c r="AI176" s="7"/>
    </row>
    <row r="177" spans="1:35" x14ac:dyDescent="0.2">
      <c r="A177" s="5">
        <v>2020</v>
      </c>
      <c r="B177" s="2" t="s">
        <v>726</v>
      </c>
      <c r="C177" s="2" t="s">
        <v>734</v>
      </c>
      <c r="D177" s="2" t="s">
        <v>676</v>
      </c>
      <c r="E177" s="2">
        <v>0</v>
      </c>
      <c r="F177" s="2">
        <v>1234237</v>
      </c>
      <c r="G177" s="2">
        <v>0</v>
      </c>
      <c r="H177" s="2">
        <v>0</v>
      </c>
      <c r="S177" s="2"/>
      <c r="T177" s="2"/>
      <c r="AB177" s="7"/>
      <c r="AC177" s="7"/>
      <c r="AD177" s="7"/>
      <c r="AE177" s="7"/>
      <c r="AF177" s="7"/>
      <c r="AG177" s="7"/>
      <c r="AH177" s="7"/>
      <c r="AI177" s="7"/>
    </row>
    <row r="178" spans="1:35" x14ac:dyDescent="0.2">
      <c r="A178" s="5">
        <v>2020</v>
      </c>
      <c r="B178" s="2" t="s">
        <v>726</v>
      </c>
      <c r="C178" s="2" t="s">
        <v>735</v>
      </c>
      <c r="D178" s="2" t="s">
        <v>676</v>
      </c>
      <c r="E178" s="2">
        <v>0</v>
      </c>
      <c r="F178" s="2">
        <v>1447936</v>
      </c>
      <c r="G178" s="2">
        <v>0</v>
      </c>
      <c r="H178" s="2">
        <v>0</v>
      </c>
      <c r="S178" s="2"/>
      <c r="T178" s="2"/>
      <c r="AB178" s="7"/>
      <c r="AC178" s="7"/>
      <c r="AD178" s="7"/>
      <c r="AE178" s="7"/>
      <c r="AF178" s="7"/>
      <c r="AG178" s="7"/>
      <c r="AH178" s="7"/>
      <c r="AI178" s="7"/>
    </row>
    <row r="179" spans="1:35" x14ac:dyDescent="0.2">
      <c r="A179" s="5">
        <v>2020</v>
      </c>
      <c r="B179" s="2" t="s">
        <v>725</v>
      </c>
      <c r="C179" s="2" t="s">
        <v>736</v>
      </c>
      <c r="D179" s="2" t="s">
        <v>676</v>
      </c>
      <c r="E179" s="2">
        <v>0</v>
      </c>
      <c r="F179" s="2">
        <v>360000</v>
      </c>
      <c r="G179" s="2">
        <v>0</v>
      </c>
      <c r="H179" s="2">
        <v>0</v>
      </c>
      <c r="S179" s="2"/>
      <c r="T179" s="2"/>
      <c r="AB179" s="7"/>
      <c r="AC179" s="7"/>
      <c r="AD179" s="7"/>
      <c r="AE179" s="7"/>
      <c r="AF179" s="7"/>
      <c r="AG179" s="7"/>
      <c r="AH179" s="7"/>
      <c r="AI179" s="7"/>
    </row>
    <row r="180" spans="1:35" x14ac:dyDescent="0.2">
      <c r="A180" s="5">
        <v>2020</v>
      </c>
      <c r="B180" s="2" t="s">
        <v>725</v>
      </c>
      <c r="C180" s="2" t="s">
        <v>746</v>
      </c>
      <c r="D180" s="2" t="s">
        <v>676</v>
      </c>
      <c r="E180" s="2">
        <v>0</v>
      </c>
      <c r="G180" s="2">
        <v>0</v>
      </c>
      <c r="H180" s="2">
        <v>0</v>
      </c>
      <c r="S180" s="2"/>
      <c r="T180" s="2"/>
      <c r="AB180" s="7"/>
      <c r="AC180" s="7"/>
      <c r="AD180" s="7"/>
      <c r="AE180" s="7"/>
      <c r="AF180" s="7"/>
      <c r="AG180" s="7"/>
      <c r="AH180" s="7"/>
      <c r="AI180" s="7"/>
    </row>
    <row r="181" spans="1:35" x14ac:dyDescent="0.2">
      <c r="A181" s="5">
        <v>2020</v>
      </c>
      <c r="B181" s="2" t="s">
        <v>726</v>
      </c>
      <c r="C181" s="2" t="s">
        <v>435</v>
      </c>
      <c r="D181" s="2" t="s">
        <v>676</v>
      </c>
      <c r="E181" s="2">
        <v>0</v>
      </c>
      <c r="F181" s="2">
        <v>1402555</v>
      </c>
      <c r="G181" s="2">
        <v>0</v>
      </c>
      <c r="H181" s="2">
        <v>0</v>
      </c>
      <c r="S181" s="2"/>
      <c r="T181" s="2"/>
      <c r="AB181" s="7"/>
      <c r="AC181" s="7"/>
      <c r="AD181" s="7"/>
      <c r="AE181" s="7"/>
      <c r="AF181" s="7"/>
      <c r="AG181" s="7"/>
      <c r="AH181" s="7"/>
      <c r="AI181" s="7"/>
    </row>
    <row r="182" spans="1:35" x14ac:dyDescent="0.2">
      <c r="A182" s="5">
        <v>2020</v>
      </c>
      <c r="B182" s="2" t="s">
        <v>726</v>
      </c>
      <c r="C182" s="2" t="s">
        <v>737</v>
      </c>
      <c r="D182" s="2" t="s">
        <v>676</v>
      </c>
      <c r="E182" s="2">
        <v>0</v>
      </c>
      <c r="F182" s="2">
        <v>1303000</v>
      </c>
      <c r="G182" s="2">
        <v>0</v>
      </c>
      <c r="H182" s="2">
        <v>0</v>
      </c>
      <c r="S182" s="2"/>
      <c r="T182" s="2"/>
      <c r="AB182" s="7"/>
      <c r="AC182" s="7"/>
      <c r="AD182" s="7"/>
      <c r="AE182" s="7"/>
      <c r="AF182" s="7"/>
      <c r="AG182" s="7"/>
      <c r="AH182" s="7"/>
      <c r="AI182" s="7"/>
    </row>
    <row r="183" spans="1:35" x14ac:dyDescent="0.2">
      <c r="A183" s="5">
        <v>2020</v>
      </c>
      <c r="B183" s="2" t="s">
        <v>726</v>
      </c>
      <c r="C183" s="2" t="s">
        <v>738</v>
      </c>
      <c r="D183" s="2" t="s">
        <v>676</v>
      </c>
      <c r="E183" s="2">
        <v>0</v>
      </c>
      <c r="F183" s="2">
        <v>1069893</v>
      </c>
      <c r="G183" s="2">
        <v>0</v>
      </c>
      <c r="H183" s="2">
        <v>0</v>
      </c>
      <c r="S183" s="2"/>
      <c r="T183" s="2"/>
      <c r="AB183" s="7"/>
      <c r="AC183" s="7"/>
      <c r="AD183" s="7"/>
      <c r="AE183" s="7"/>
      <c r="AF183" s="7"/>
      <c r="AG183" s="7"/>
      <c r="AH183" s="7"/>
      <c r="AI183" s="7"/>
    </row>
    <row r="184" spans="1:35" x14ac:dyDescent="0.2">
      <c r="A184" s="5">
        <v>2020</v>
      </c>
      <c r="B184" s="2" t="s">
        <v>725</v>
      </c>
      <c r="C184" s="2" t="s">
        <v>739</v>
      </c>
      <c r="D184" s="2" t="s">
        <v>676</v>
      </c>
      <c r="E184" s="2">
        <v>0</v>
      </c>
      <c r="F184" s="2">
        <v>1938247</v>
      </c>
      <c r="G184" s="2">
        <v>0</v>
      </c>
      <c r="H184" s="2">
        <v>0</v>
      </c>
      <c r="S184" s="2"/>
      <c r="T184" s="2"/>
      <c r="AB184" s="7"/>
      <c r="AC184" s="7"/>
      <c r="AD184" s="7"/>
      <c r="AE184" s="7"/>
      <c r="AF184" s="7"/>
      <c r="AG184" s="7"/>
      <c r="AH184" s="7"/>
      <c r="AI184" s="7"/>
    </row>
    <row r="185" spans="1:35" x14ac:dyDescent="0.2">
      <c r="A185" s="5">
        <v>2020</v>
      </c>
      <c r="B185" s="2" t="s">
        <v>724</v>
      </c>
      <c r="C185" s="2" t="s">
        <v>747</v>
      </c>
      <c r="D185" s="2" t="s">
        <v>676</v>
      </c>
      <c r="E185" s="2">
        <v>0</v>
      </c>
      <c r="F185" s="2">
        <v>1720225</v>
      </c>
      <c r="G185" s="2">
        <v>0</v>
      </c>
      <c r="H185" s="2">
        <v>0</v>
      </c>
      <c r="S185" s="2"/>
      <c r="T185" s="2"/>
      <c r="AB185" s="7"/>
      <c r="AC185" s="7"/>
      <c r="AD185" s="7"/>
      <c r="AE185" s="7"/>
      <c r="AF185" s="7"/>
      <c r="AG185" s="7"/>
      <c r="AH185" s="7"/>
      <c r="AI185" s="7"/>
    </row>
    <row r="186" spans="1:35" x14ac:dyDescent="0.2">
      <c r="A186" s="5">
        <v>2020</v>
      </c>
      <c r="B186" s="2" t="s">
        <v>726</v>
      </c>
      <c r="C186" s="2" t="s">
        <v>740</v>
      </c>
      <c r="D186" s="2" t="s">
        <v>676</v>
      </c>
      <c r="E186" s="2">
        <v>0</v>
      </c>
      <c r="F186" s="2">
        <v>994873</v>
      </c>
      <c r="G186" s="2">
        <v>0</v>
      </c>
      <c r="H186" s="2">
        <v>0</v>
      </c>
      <c r="S186" s="2"/>
      <c r="T186" s="2"/>
      <c r="AB186" s="7"/>
      <c r="AC186" s="7"/>
      <c r="AD186" s="7"/>
      <c r="AE186" s="7"/>
      <c r="AF186" s="7"/>
      <c r="AG186" s="7"/>
      <c r="AH186" s="7"/>
      <c r="AI186" s="7"/>
    </row>
    <row r="187" spans="1:35" x14ac:dyDescent="0.2">
      <c r="A187" s="5">
        <v>2020</v>
      </c>
      <c r="B187" s="2" t="s">
        <v>725</v>
      </c>
      <c r="C187" s="2" t="s">
        <v>741</v>
      </c>
      <c r="D187" s="2" t="s">
        <v>676</v>
      </c>
      <c r="E187" s="2">
        <v>0</v>
      </c>
      <c r="G187" s="2">
        <v>0</v>
      </c>
      <c r="H187" s="2">
        <v>0</v>
      </c>
      <c r="S187" s="2"/>
      <c r="T187" s="2"/>
      <c r="AB187" s="7"/>
      <c r="AC187" s="7"/>
      <c r="AD187" s="7"/>
      <c r="AE187" s="7"/>
      <c r="AF187" s="7"/>
      <c r="AG187" s="7"/>
      <c r="AH187" s="7"/>
      <c r="AI187" s="7"/>
    </row>
    <row r="188" spans="1:35" x14ac:dyDescent="0.2">
      <c r="A188" s="5">
        <v>2020</v>
      </c>
      <c r="B188" s="2" t="s">
        <v>724</v>
      </c>
      <c r="C188" s="2" t="s">
        <v>742</v>
      </c>
      <c r="D188" s="2" t="s">
        <v>676</v>
      </c>
      <c r="E188" s="2">
        <v>0</v>
      </c>
      <c r="F188" s="2">
        <v>2008441</v>
      </c>
      <c r="G188" s="2">
        <v>0</v>
      </c>
      <c r="H188" s="2">
        <v>0</v>
      </c>
      <c r="S188" s="2"/>
      <c r="T188" s="2"/>
      <c r="AB188" s="7"/>
      <c r="AC188" s="7"/>
      <c r="AD188" s="7"/>
      <c r="AE188" s="7"/>
      <c r="AF188" s="7"/>
      <c r="AG188" s="7"/>
      <c r="AH188" s="7"/>
      <c r="AI188" s="7"/>
    </row>
    <row r="189" spans="1:35" x14ac:dyDescent="0.2">
      <c r="A189" s="5">
        <v>2020</v>
      </c>
      <c r="B189" s="2" t="s">
        <v>726</v>
      </c>
      <c r="C189" s="2" t="s">
        <v>743</v>
      </c>
      <c r="D189" s="2" t="s">
        <v>676</v>
      </c>
      <c r="E189" s="2">
        <v>0</v>
      </c>
      <c r="F189" s="2">
        <v>1178268</v>
      </c>
      <c r="G189" s="2">
        <v>0</v>
      </c>
      <c r="H189" s="2">
        <v>0</v>
      </c>
      <c r="S189" s="2"/>
      <c r="T189" s="2"/>
      <c r="AB189" s="7"/>
      <c r="AC189" s="7"/>
      <c r="AD189" s="7"/>
      <c r="AE189" s="7"/>
      <c r="AF189" s="7"/>
      <c r="AG189" s="7"/>
      <c r="AH189" s="7"/>
      <c r="AI189" s="7"/>
    </row>
    <row r="190" spans="1:35" x14ac:dyDescent="0.2">
      <c r="A190" s="5">
        <v>2020</v>
      </c>
      <c r="B190" s="2" t="s">
        <v>725</v>
      </c>
      <c r="C190" s="2" t="s">
        <v>744</v>
      </c>
      <c r="D190" s="2" t="s">
        <v>676</v>
      </c>
      <c r="E190" s="2">
        <v>0</v>
      </c>
      <c r="F190" s="2">
        <v>1023109</v>
      </c>
      <c r="G190" s="2">
        <v>0</v>
      </c>
      <c r="H190" s="2">
        <v>0</v>
      </c>
      <c r="S190" s="2"/>
      <c r="T190" s="2"/>
      <c r="AB190" s="7"/>
      <c r="AC190" s="7"/>
      <c r="AD190" s="7"/>
      <c r="AE190" s="7"/>
      <c r="AF190" s="7"/>
      <c r="AG190" s="7"/>
      <c r="AH190" s="7"/>
      <c r="AI190" s="7"/>
    </row>
    <row r="191" spans="1:35" x14ac:dyDescent="0.2">
      <c r="A191" s="5">
        <v>2020</v>
      </c>
      <c r="B191" s="2" t="s">
        <v>725</v>
      </c>
      <c r="C191" s="2" t="s">
        <v>445</v>
      </c>
      <c r="D191" s="2" t="s">
        <v>676</v>
      </c>
      <c r="E191" s="2">
        <v>0</v>
      </c>
      <c r="F191" s="2">
        <v>1044971</v>
      </c>
      <c r="G191" s="2">
        <v>0</v>
      </c>
      <c r="H191" s="2">
        <v>0</v>
      </c>
      <c r="S191" s="2"/>
      <c r="T191" s="2"/>
      <c r="AB191" s="7"/>
      <c r="AC191" s="7"/>
      <c r="AD191" s="7"/>
      <c r="AE191" s="7"/>
      <c r="AF191" s="7"/>
      <c r="AG191" s="7"/>
      <c r="AH191" s="7"/>
      <c r="AI191" s="7"/>
    </row>
    <row r="192" spans="1:35" x14ac:dyDescent="0.2">
      <c r="A192" s="5">
        <v>2020</v>
      </c>
      <c r="B192" s="2" t="s">
        <v>724</v>
      </c>
      <c r="C192" s="2" t="s">
        <v>446</v>
      </c>
      <c r="D192" s="2" t="s">
        <v>676</v>
      </c>
      <c r="E192" s="2">
        <v>0</v>
      </c>
      <c r="F192" s="2">
        <v>1052986</v>
      </c>
      <c r="G192" s="2">
        <v>0</v>
      </c>
      <c r="H192" s="2">
        <v>0</v>
      </c>
      <c r="S192" s="2"/>
      <c r="T192" s="2"/>
      <c r="AB192" s="7"/>
      <c r="AC192" s="7"/>
      <c r="AD192" s="7"/>
      <c r="AE192" s="7"/>
      <c r="AF192" s="7"/>
      <c r="AG192" s="7"/>
      <c r="AH192" s="7"/>
      <c r="AI192" s="7"/>
    </row>
    <row r="193" spans="1:35" x14ac:dyDescent="0.2">
      <c r="A193" s="5">
        <v>2020</v>
      </c>
      <c r="B193" s="2" t="s">
        <v>726</v>
      </c>
      <c r="C193" s="2" t="s">
        <v>745</v>
      </c>
      <c r="D193" s="2" t="s">
        <v>676</v>
      </c>
      <c r="E193" s="2">
        <v>0</v>
      </c>
      <c r="F193" s="2">
        <v>1419195</v>
      </c>
      <c r="G193" s="2">
        <v>0</v>
      </c>
      <c r="H193" s="2">
        <v>0</v>
      </c>
      <c r="S193" s="2"/>
      <c r="T193" s="2"/>
      <c r="AB193" s="7"/>
      <c r="AC193" s="7"/>
      <c r="AD193" s="7"/>
      <c r="AE193" s="7"/>
      <c r="AF193" s="7"/>
      <c r="AG193" s="7"/>
      <c r="AH193" s="7"/>
      <c r="AI193" s="7"/>
    </row>
    <row r="194" spans="1:35" x14ac:dyDescent="0.2">
      <c r="A194" s="5">
        <v>2020</v>
      </c>
      <c r="B194" s="2" t="s">
        <v>724</v>
      </c>
      <c r="C194" s="2" t="s">
        <v>727</v>
      </c>
      <c r="D194" s="2" t="s">
        <v>677</v>
      </c>
      <c r="E194" s="2">
        <v>0</v>
      </c>
      <c r="F194" s="2">
        <v>2828300</v>
      </c>
      <c r="G194" s="2">
        <v>0</v>
      </c>
      <c r="H194" s="2">
        <v>344050</v>
      </c>
      <c r="S194" s="2"/>
      <c r="T194" s="2"/>
      <c r="AB194" s="7"/>
      <c r="AC194" s="7"/>
      <c r="AD194" s="7"/>
      <c r="AE194" s="7"/>
      <c r="AF194" s="7"/>
      <c r="AG194" s="7"/>
      <c r="AH194" s="7"/>
      <c r="AI194" s="7"/>
    </row>
    <row r="195" spans="1:35" x14ac:dyDescent="0.2">
      <c r="A195" s="5">
        <v>2020</v>
      </c>
      <c r="B195" s="2" t="s">
        <v>725</v>
      </c>
      <c r="C195" s="2" t="s">
        <v>728</v>
      </c>
      <c r="D195" s="2" t="s">
        <v>677</v>
      </c>
      <c r="E195" s="2">
        <v>0</v>
      </c>
      <c r="F195" s="2">
        <v>1117616</v>
      </c>
      <c r="G195" s="2">
        <v>0</v>
      </c>
      <c r="H195" s="2">
        <v>764050</v>
      </c>
      <c r="S195" s="2"/>
      <c r="T195" s="2"/>
      <c r="AB195" s="7"/>
      <c r="AC195" s="7"/>
      <c r="AD195" s="7"/>
      <c r="AE195" s="7"/>
      <c r="AF195" s="7"/>
      <c r="AG195" s="7"/>
      <c r="AH195" s="7"/>
      <c r="AI195" s="7"/>
    </row>
    <row r="196" spans="1:35" x14ac:dyDescent="0.2">
      <c r="A196" s="5">
        <v>2020</v>
      </c>
      <c r="B196" s="2" t="s">
        <v>725</v>
      </c>
      <c r="C196" s="2" t="s">
        <v>729</v>
      </c>
      <c r="D196" s="2" t="s">
        <v>677</v>
      </c>
      <c r="E196" s="2">
        <v>0</v>
      </c>
      <c r="F196" s="2">
        <v>1671664</v>
      </c>
      <c r="G196" s="2">
        <v>0</v>
      </c>
      <c r="H196" s="2">
        <v>355870</v>
      </c>
      <c r="S196" s="2"/>
      <c r="T196" s="2"/>
      <c r="AB196" s="7"/>
      <c r="AC196" s="7"/>
      <c r="AD196" s="7"/>
      <c r="AE196" s="7"/>
      <c r="AF196" s="7"/>
      <c r="AG196" s="7"/>
      <c r="AH196" s="7"/>
      <c r="AI196" s="7"/>
    </row>
    <row r="197" spans="1:35" x14ac:dyDescent="0.2">
      <c r="A197" s="5">
        <v>2020</v>
      </c>
      <c r="B197" s="2" t="s">
        <v>725</v>
      </c>
      <c r="C197" s="2" t="s">
        <v>730</v>
      </c>
      <c r="D197" s="2" t="s">
        <v>677</v>
      </c>
      <c r="E197" s="2">
        <v>0</v>
      </c>
      <c r="F197" s="2">
        <v>1195246</v>
      </c>
      <c r="G197" s="2">
        <v>0</v>
      </c>
      <c r="H197" s="2">
        <v>675870</v>
      </c>
      <c r="S197" s="2"/>
      <c r="T197" s="2"/>
      <c r="AB197" s="7"/>
      <c r="AC197" s="7"/>
      <c r="AD197" s="7"/>
      <c r="AE197" s="7"/>
      <c r="AF197" s="7"/>
      <c r="AG197" s="7"/>
      <c r="AH197" s="7"/>
      <c r="AI197" s="7"/>
    </row>
    <row r="198" spans="1:35" x14ac:dyDescent="0.2">
      <c r="A198" s="5">
        <v>2020</v>
      </c>
      <c r="B198" s="2" t="s">
        <v>726</v>
      </c>
      <c r="C198" s="2" t="s">
        <v>731</v>
      </c>
      <c r="D198" s="2" t="s">
        <v>677</v>
      </c>
      <c r="E198" s="2">
        <v>0</v>
      </c>
      <c r="G198" s="2">
        <v>0</v>
      </c>
      <c r="H198" s="2">
        <v>0</v>
      </c>
      <c r="S198" s="2"/>
      <c r="T198" s="2"/>
      <c r="AB198" s="7"/>
      <c r="AC198" s="7"/>
      <c r="AD198" s="7"/>
      <c r="AE198" s="7"/>
      <c r="AF198" s="7"/>
      <c r="AG198" s="7"/>
      <c r="AH198" s="7"/>
      <c r="AI198" s="7"/>
    </row>
    <row r="199" spans="1:35" x14ac:dyDescent="0.2">
      <c r="A199" s="5">
        <v>2020</v>
      </c>
      <c r="B199" s="2" t="s">
        <v>724</v>
      </c>
      <c r="C199" s="2" t="s">
        <v>732</v>
      </c>
      <c r="D199" s="2" t="s">
        <v>677</v>
      </c>
      <c r="E199" s="2">
        <v>0</v>
      </c>
      <c r="G199" s="2">
        <v>0</v>
      </c>
      <c r="H199" s="2">
        <v>344050</v>
      </c>
      <c r="S199" s="2"/>
      <c r="T199" s="2"/>
      <c r="AB199" s="7"/>
      <c r="AC199" s="7"/>
      <c r="AD199" s="7"/>
      <c r="AE199" s="7"/>
      <c r="AF199" s="7"/>
      <c r="AG199" s="7"/>
      <c r="AH199" s="7"/>
      <c r="AI199" s="7"/>
    </row>
    <row r="200" spans="1:35" x14ac:dyDescent="0.2">
      <c r="A200" s="5">
        <v>2020</v>
      </c>
      <c r="B200" s="2" t="s">
        <v>724</v>
      </c>
      <c r="C200" s="2" t="s">
        <v>733</v>
      </c>
      <c r="D200" s="2" t="s">
        <v>677</v>
      </c>
      <c r="E200" s="2">
        <v>0</v>
      </c>
      <c r="G200" s="2">
        <v>0</v>
      </c>
      <c r="H200" s="2">
        <v>255870</v>
      </c>
      <c r="S200" s="2"/>
      <c r="T200" s="2"/>
      <c r="AB200" s="7"/>
      <c r="AC200" s="7"/>
      <c r="AD200" s="7"/>
      <c r="AE200" s="7"/>
      <c r="AF200" s="7"/>
      <c r="AG200" s="7"/>
      <c r="AH200" s="7"/>
      <c r="AI200" s="7"/>
    </row>
    <row r="201" spans="1:35" x14ac:dyDescent="0.2">
      <c r="A201" s="5">
        <v>2020</v>
      </c>
      <c r="B201" s="2" t="s">
        <v>726</v>
      </c>
      <c r="C201" s="2" t="s">
        <v>734</v>
      </c>
      <c r="D201" s="2" t="s">
        <v>677</v>
      </c>
      <c r="E201" s="2">
        <v>0</v>
      </c>
      <c r="G201" s="2">
        <v>0</v>
      </c>
      <c r="H201" s="2">
        <v>0</v>
      </c>
      <c r="S201" s="2"/>
      <c r="T201" s="2"/>
      <c r="AB201" s="7"/>
      <c r="AC201" s="7"/>
      <c r="AD201" s="7"/>
      <c r="AE201" s="7"/>
      <c r="AF201" s="7"/>
      <c r="AG201" s="7"/>
      <c r="AH201" s="7"/>
      <c r="AI201" s="7"/>
    </row>
    <row r="202" spans="1:35" x14ac:dyDescent="0.2">
      <c r="A202" s="5">
        <v>2020</v>
      </c>
      <c r="B202" s="2" t="s">
        <v>726</v>
      </c>
      <c r="C202" s="2" t="s">
        <v>735</v>
      </c>
      <c r="D202" s="2" t="s">
        <v>677</v>
      </c>
      <c r="E202" s="2">
        <v>0</v>
      </c>
      <c r="G202" s="2">
        <v>0</v>
      </c>
      <c r="H202" s="2">
        <v>0</v>
      </c>
      <c r="S202" s="2"/>
      <c r="T202" s="2"/>
      <c r="AB202" s="7"/>
      <c r="AC202" s="7"/>
      <c r="AD202" s="7"/>
      <c r="AE202" s="7"/>
      <c r="AF202" s="7"/>
      <c r="AG202" s="7"/>
      <c r="AH202" s="7"/>
      <c r="AI202" s="7"/>
    </row>
    <row r="203" spans="1:35" x14ac:dyDescent="0.2">
      <c r="A203" s="5">
        <v>2020</v>
      </c>
      <c r="B203" s="2" t="s">
        <v>725</v>
      </c>
      <c r="C203" s="2" t="s">
        <v>736</v>
      </c>
      <c r="D203" s="2" t="s">
        <v>677</v>
      </c>
      <c r="E203" s="2">
        <v>0</v>
      </c>
      <c r="G203" s="2">
        <v>0</v>
      </c>
      <c r="H203" s="2">
        <v>344050</v>
      </c>
      <c r="S203" s="2"/>
      <c r="T203" s="2"/>
      <c r="AB203" s="7"/>
      <c r="AC203" s="7"/>
      <c r="AD203" s="7"/>
      <c r="AE203" s="7"/>
      <c r="AF203" s="7"/>
      <c r="AG203" s="7"/>
      <c r="AH203" s="7"/>
      <c r="AI203" s="7"/>
    </row>
    <row r="204" spans="1:35" x14ac:dyDescent="0.2">
      <c r="A204" s="5">
        <v>2020</v>
      </c>
      <c r="B204" s="2" t="s">
        <v>725</v>
      </c>
      <c r="C204" s="2" t="s">
        <v>746</v>
      </c>
      <c r="D204" s="2" t="s">
        <v>677</v>
      </c>
      <c r="E204" s="2">
        <v>0</v>
      </c>
      <c r="F204" s="2">
        <v>1164817</v>
      </c>
      <c r="G204" s="2">
        <v>0</v>
      </c>
      <c r="H204" s="2">
        <v>255870</v>
      </c>
      <c r="S204" s="2"/>
      <c r="T204" s="2"/>
      <c r="AB204" s="7"/>
      <c r="AC204" s="7"/>
      <c r="AD204" s="7"/>
      <c r="AE204" s="7"/>
      <c r="AF204" s="7"/>
      <c r="AG204" s="7"/>
      <c r="AH204" s="7"/>
      <c r="AI204" s="7"/>
    </row>
    <row r="205" spans="1:35" x14ac:dyDescent="0.2">
      <c r="A205" s="5">
        <v>2020</v>
      </c>
      <c r="B205" s="2" t="s">
        <v>726</v>
      </c>
      <c r="C205" s="2" t="s">
        <v>435</v>
      </c>
      <c r="D205" s="2" t="s">
        <v>677</v>
      </c>
      <c r="E205" s="2">
        <v>0</v>
      </c>
      <c r="G205" s="2">
        <v>0</v>
      </c>
      <c r="H205" s="2">
        <v>255870</v>
      </c>
      <c r="S205" s="2"/>
      <c r="T205" s="2"/>
      <c r="AB205" s="7"/>
      <c r="AC205" s="7"/>
      <c r="AD205" s="7"/>
      <c r="AE205" s="7"/>
      <c r="AF205" s="7"/>
      <c r="AG205" s="7"/>
      <c r="AH205" s="7"/>
      <c r="AI205" s="7"/>
    </row>
    <row r="206" spans="1:35" x14ac:dyDescent="0.2">
      <c r="A206" s="5">
        <v>2020</v>
      </c>
      <c r="B206" s="2" t="s">
        <v>726</v>
      </c>
      <c r="C206" s="2" t="s">
        <v>737</v>
      </c>
      <c r="D206" s="2" t="s">
        <v>677</v>
      </c>
      <c r="E206" s="2">
        <v>0</v>
      </c>
      <c r="G206" s="2">
        <v>0</v>
      </c>
      <c r="H206" s="2">
        <v>0</v>
      </c>
      <c r="S206" s="2"/>
      <c r="T206" s="2"/>
      <c r="AB206" s="7"/>
      <c r="AC206" s="7"/>
      <c r="AD206" s="7"/>
      <c r="AE206" s="7"/>
      <c r="AF206" s="7"/>
      <c r="AG206" s="7"/>
      <c r="AH206" s="7"/>
      <c r="AI206" s="7"/>
    </row>
    <row r="207" spans="1:35" x14ac:dyDescent="0.2">
      <c r="A207" s="5">
        <v>2020</v>
      </c>
      <c r="B207" s="2" t="s">
        <v>726</v>
      </c>
      <c r="C207" s="2" t="s">
        <v>738</v>
      </c>
      <c r="D207" s="2" t="s">
        <v>677</v>
      </c>
      <c r="E207" s="2">
        <v>0</v>
      </c>
      <c r="G207" s="2">
        <v>0</v>
      </c>
      <c r="H207" s="2">
        <v>0</v>
      </c>
      <c r="S207" s="2"/>
      <c r="T207" s="2"/>
      <c r="AB207" s="7"/>
      <c r="AC207" s="7"/>
      <c r="AD207" s="7"/>
      <c r="AE207" s="7"/>
      <c r="AF207" s="7"/>
      <c r="AG207" s="7"/>
      <c r="AH207" s="7"/>
      <c r="AI207" s="7"/>
    </row>
    <row r="208" spans="1:35" x14ac:dyDescent="0.2">
      <c r="A208" s="5">
        <v>2020</v>
      </c>
      <c r="B208" s="2" t="s">
        <v>725</v>
      </c>
      <c r="C208" s="2" t="s">
        <v>739</v>
      </c>
      <c r="D208" s="2" t="s">
        <v>677</v>
      </c>
      <c r="E208" s="2">
        <v>0</v>
      </c>
      <c r="F208" s="2">
        <v>2779716</v>
      </c>
      <c r="G208" s="2">
        <v>0</v>
      </c>
      <c r="H208" s="2">
        <v>444050</v>
      </c>
      <c r="S208" s="2"/>
      <c r="T208" s="2"/>
      <c r="AB208" s="7"/>
      <c r="AC208" s="7"/>
      <c r="AD208" s="7"/>
      <c r="AE208" s="7"/>
      <c r="AF208" s="7"/>
      <c r="AG208" s="7"/>
      <c r="AH208" s="7"/>
      <c r="AI208" s="7"/>
    </row>
    <row r="209" spans="1:35" x14ac:dyDescent="0.2">
      <c r="A209" s="5">
        <v>2020</v>
      </c>
      <c r="B209" s="2" t="s">
        <v>724</v>
      </c>
      <c r="C209" s="2" t="s">
        <v>747</v>
      </c>
      <c r="D209" s="2" t="s">
        <v>677</v>
      </c>
      <c r="E209" s="2">
        <v>0</v>
      </c>
      <c r="F209" s="2">
        <v>1820416</v>
      </c>
      <c r="G209" s="2">
        <v>0</v>
      </c>
      <c r="H209" s="2">
        <v>664050</v>
      </c>
      <c r="S209" s="2"/>
      <c r="T209" s="2"/>
      <c r="AB209" s="7"/>
      <c r="AC209" s="7"/>
      <c r="AD209" s="7"/>
      <c r="AE209" s="7"/>
      <c r="AF209" s="7"/>
      <c r="AG209" s="7"/>
      <c r="AH209" s="7"/>
      <c r="AI209" s="7"/>
    </row>
    <row r="210" spans="1:35" x14ac:dyDescent="0.2">
      <c r="A210" s="5">
        <v>2020</v>
      </c>
      <c r="B210" s="2" t="s">
        <v>726</v>
      </c>
      <c r="C210" s="2" t="s">
        <v>740</v>
      </c>
      <c r="D210" s="2" t="s">
        <v>677</v>
      </c>
      <c r="E210" s="2">
        <v>0</v>
      </c>
      <c r="G210" s="2">
        <v>0</v>
      </c>
      <c r="H210" s="2">
        <v>0</v>
      </c>
      <c r="S210" s="2"/>
      <c r="T210" s="2"/>
      <c r="AB210" s="7"/>
      <c r="AC210" s="7"/>
      <c r="AD210" s="7"/>
      <c r="AE210" s="7"/>
      <c r="AF210" s="7"/>
      <c r="AG210" s="7"/>
      <c r="AH210" s="7"/>
      <c r="AI210" s="7"/>
    </row>
    <row r="211" spans="1:35" x14ac:dyDescent="0.2">
      <c r="A211" s="5">
        <v>2020</v>
      </c>
      <c r="B211" s="2" t="s">
        <v>725</v>
      </c>
      <c r="C211" s="2" t="s">
        <v>741</v>
      </c>
      <c r="D211" s="2" t="s">
        <v>677</v>
      </c>
      <c r="E211" s="2">
        <v>0</v>
      </c>
      <c r="F211" s="2">
        <v>1446233</v>
      </c>
      <c r="G211" s="2">
        <v>0</v>
      </c>
      <c r="H211" s="2">
        <v>255870</v>
      </c>
      <c r="S211" s="2"/>
      <c r="T211" s="2"/>
      <c r="AB211" s="7"/>
      <c r="AC211" s="7"/>
      <c r="AD211" s="7"/>
      <c r="AE211" s="7"/>
      <c r="AF211" s="7"/>
      <c r="AG211" s="7"/>
      <c r="AH211" s="7"/>
      <c r="AI211" s="7"/>
    </row>
    <row r="212" spans="1:35" x14ac:dyDescent="0.2">
      <c r="A212" s="5">
        <v>2020</v>
      </c>
      <c r="B212" s="2" t="s">
        <v>724</v>
      </c>
      <c r="C212" s="2" t="s">
        <v>742</v>
      </c>
      <c r="D212" s="2" t="s">
        <v>677</v>
      </c>
      <c r="E212" s="2">
        <v>0</v>
      </c>
      <c r="G212" s="2">
        <v>0</v>
      </c>
      <c r="H212" s="2">
        <v>344050</v>
      </c>
      <c r="S212" s="2"/>
      <c r="T212" s="2"/>
      <c r="AB212" s="7"/>
      <c r="AC212" s="7"/>
      <c r="AD212" s="7"/>
      <c r="AE212" s="7"/>
      <c r="AF212" s="7"/>
      <c r="AG212" s="7"/>
      <c r="AH212" s="7"/>
      <c r="AI212" s="7"/>
    </row>
    <row r="213" spans="1:35" x14ac:dyDescent="0.2">
      <c r="A213" s="5">
        <v>2020</v>
      </c>
      <c r="B213" s="2" t="s">
        <v>726</v>
      </c>
      <c r="C213" s="2" t="s">
        <v>743</v>
      </c>
      <c r="D213" s="2" t="s">
        <v>677</v>
      </c>
      <c r="E213" s="2">
        <v>0</v>
      </c>
      <c r="F213" s="2">
        <v>4949583</v>
      </c>
      <c r="G213" s="2">
        <v>0</v>
      </c>
      <c r="H213" s="2">
        <v>344050</v>
      </c>
      <c r="S213" s="2"/>
      <c r="T213" s="2"/>
      <c r="AB213" s="7"/>
      <c r="AC213" s="7"/>
      <c r="AD213" s="7"/>
      <c r="AE213" s="7"/>
      <c r="AF213" s="7"/>
      <c r="AG213" s="7"/>
      <c r="AH213" s="7"/>
      <c r="AI213" s="7"/>
    </row>
    <row r="214" spans="1:35" x14ac:dyDescent="0.2">
      <c r="A214" s="5">
        <v>2020</v>
      </c>
      <c r="B214" s="2" t="s">
        <v>725</v>
      </c>
      <c r="C214" s="2" t="s">
        <v>744</v>
      </c>
      <c r="D214" s="2" t="s">
        <v>677</v>
      </c>
      <c r="E214" s="2">
        <v>0</v>
      </c>
      <c r="G214" s="2">
        <v>0</v>
      </c>
      <c r="H214" s="2">
        <v>255870</v>
      </c>
      <c r="S214" s="2"/>
      <c r="T214" s="2"/>
      <c r="AB214" s="7"/>
      <c r="AC214" s="7"/>
      <c r="AD214" s="7"/>
      <c r="AE214" s="7"/>
      <c r="AF214" s="7"/>
      <c r="AG214" s="7"/>
      <c r="AH214" s="7"/>
      <c r="AI214" s="7"/>
    </row>
    <row r="215" spans="1:35" x14ac:dyDescent="0.2">
      <c r="A215" s="5">
        <v>2020</v>
      </c>
      <c r="B215" s="2" t="s">
        <v>725</v>
      </c>
      <c r="C215" s="2" t="s">
        <v>445</v>
      </c>
      <c r="D215" s="2" t="s">
        <v>677</v>
      </c>
      <c r="E215" s="2">
        <v>0</v>
      </c>
      <c r="F215" s="2">
        <v>1586200</v>
      </c>
      <c r="G215" s="2">
        <v>0</v>
      </c>
      <c r="H215" s="2">
        <v>255870</v>
      </c>
      <c r="S215" s="2"/>
      <c r="T215" s="2"/>
      <c r="AB215" s="7"/>
      <c r="AC215" s="7"/>
      <c r="AD215" s="7"/>
      <c r="AE215" s="7"/>
      <c r="AF215" s="7"/>
      <c r="AG215" s="7"/>
      <c r="AH215" s="7"/>
      <c r="AI215" s="7"/>
    </row>
    <row r="216" spans="1:35" x14ac:dyDescent="0.2">
      <c r="A216" s="5">
        <v>2020</v>
      </c>
      <c r="B216" s="2" t="s">
        <v>724</v>
      </c>
      <c r="C216" s="2" t="s">
        <v>446</v>
      </c>
      <c r="D216" s="2" t="s">
        <v>677</v>
      </c>
      <c r="E216" s="2">
        <v>0</v>
      </c>
      <c r="G216" s="2">
        <v>0</v>
      </c>
      <c r="H216" s="2">
        <v>255870</v>
      </c>
      <c r="S216" s="2"/>
      <c r="T216" s="2"/>
      <c r="AB216" s="7"/>
      <c r="AC216" s="7"/>
      <c r="AD216" s="7"/>
      <c r="AE216" s="7"/>
      <c r="AF216" s="7"/>
      <c r="AG216" s="7"/>
      <c r="AH216" s="7"/>
      <c r="AI216" s="7"/>
    </row>
    <row r="217" spans="1:35" x14ac:dyDescent="0.2">
      <c r="A217" s="5">
        <v>2020</v>
      </c>
      <c r="B217" s="2" t="s">
        <v>726</v>
      </c>
      <c r="C217" s="2" t="s">
        <v>745</v>
      </c>
      <c r="D217" s="2" t="s">
        <v>677</v>
      </c>
      <c r="E217" s="2">
        <v>0</v>
      </c>
      <c r="F217" s="2">
        <v>3198812</v>
      </c>
      <c r="G217" s="2">
        <v>0</v>
      </c>
      <c r="H217" s="2">
        <v>664050</v>
      </c>
      <c r="S217" s="2"/>
      <c r="T217" s="2"/>
      <c r="AB217" s="7"/>
      <c r="AC217" s="7"/>
      <c r="AD217" s="7"/>
      <c r="AE217" s="7"/>
      <c r="AF217" s="7"/>
      <c r="AG217" s="7"/>
      <c r="AH217" s="7"/>
      <c r="AI217" s="7"/>
    </row>
    <row r="218" spans="1:35" x14ac:dyDescent="0.2">
      <c r="A218" s="5">
        <v>2020</v>
      </c>
      <c r="B218" s="2" t="s">
        <v>724</v>
      </c>
      <c r="C218" s="2" t="s">
        <v>727</v>
      </c>
      <c r="D218" s="2" t="s">
        <v>678</v>
      </c>
      <c r="E218" s="2">
        <v>4352648</v>
      </c>
      <c r="F218" s="2">
        <v>2024074</v>
      </c>
      <c r="G218" s="2">
        <v>0</v>
      </c>
      <c r="H218" s="2">
        <v>0</v>
      </c>
      <c r="S218" s="2"/>
      <c r="T218" s="2"/>
      <c r="AB218" s="7"/>
      <c r="AC218" s="7"/>
      <c r="AD218" s="7"/>
      <c r="AE218" s="7"/>
      <c r="AF218" s="7"/>
      <c r="AG218" s="7"/>
      <c r="AH218" s="7"/>
      <c r="AI218" s="7"/>
    </row>
    <row r="219" spans="1:35" x14ac:dyDescent="0.2">
      <c r="A219" s="5">
        <v>2020</v>
      </c>
      <c r="B219" s="2" t="s">
        <v>725</v>
      </c>
      <c r="C219" s="2" t="s">
        <v>728</v>
      </c>
      <c r="D219" s="2" t="s">
        <v>678</v>
      </c>
      <c r="E219" s="2">
        <v>1212454</v>
      </c>
      <c r="F219" s="2">
        <v>2785570</v>
      </c>
      <c r="G219" s="2">
        <v>0</v>
      </c>
      <c r="H219" s="2">
        <v>0</v>
      </c>
      <c r="S219" s="2"/>
      <c r="T219" s="2"/>
      <c r="AB219" s="7"/>
      <c r="AC219" s="7"/>
      <c r="AD219" s="7"/>
      <c r="AE219" s="7"/>
      <c r="AF219" s="7"/>
      <c r="AG219" s="7"/>
      <c r="AH219" s="7"/>
      <c r="AI219" s="7"/>
    </row>
    <row r="220" spans="1:35" x14ac:dyDescent="0.2">
      <c r="A220" s="5">
        <v>2020</v>
      </c>
      <c r="B220" s="2" t="s">
        <v>725</v>
      </c>
      <c r="C220" s="2" t="s">
        <v>729</v>
      </c>
      <c r="D220" s="2" t="s">
        <v>678</v>
      </c>
      <c r="E220" s="2">
        <v>6692311</v>
      </c>
      <c r="F220" s="2">
        <v>8516230</v>
      </c>
      <c r="G220" s="2">
        <v>0</v>
      </c>
      <c r="H220" s="2">
        <v>0</v>
      </c>
      <c r="S220" s="2"/>
      <c r="T220" s="2"/>
      <c r="AB220" s="7"/>
      <c r="AC220" s="7"/>
      <c r="AD220" s="7"/>
      <c r="AE220" s="7"/>
      <c r="AF220" s="7"/>
      <c r="AG220" s="7"/>
      <c r="AH220" s="7"/>
      <c r="AI220" s="7"/>
    </row>
    <row r="221" spans="1:35" x14ac:dyDescent="0.2">
      <c r="A221" s="5">
        <v>2020</v>
      </c>
      <c r="B221" s="2" t="s">
        <v>725</v>
      </c>
      <c r="C221" s="2" t="s">
        <v>730</v>
      </c>
      <c r="D221" s="2" t="s">
        <v>678</v>
      </c>
      <c r="E221" s="2">
        <v>4532150</v>
      </c>
      <c r="F221" s="2">
        <v>4330588</v>
      </c>
      <c r="G221" s="2">
        <v>0</v>
      </c>
      <c r="H221" s="2">
        <v>0</v>
      </c>
      <c r="S221" s="2"/>
      <c r="T221" s="2"/>
      <c r="AB221" s="7"/>
      <c r="AC221" s="7"/>
      <c r="AD221" s="7"/>
      <c r="AE221" s="7"/>
      <c r="AF221" s="7"/>
      <c r="AG221" s="7"/>
      <c r="AH221" s="7"/>
      <c r="AI221" s="7"/>
    </row>
    <row r="222" spans="1:35" x14ac:dyDescent="0.2">
      <c r="A222" s="5">
        <v>2020</v>
      </c>
      <c r="B222" s="2" t="s">
        <v>726</v>
      </c>
      <c r="C222" s="2" t="s">
        <v>731</v>
      </c>
      <c r="D222" s="2" t="s">
        <v>678</v>
      </c>
      <c r="E222" s="2">
        <v>5475871</v>
      </c>
      <c r="F222" s="2">
        <v>3143689</v>
      </c>
      <c r="G222" s="2">
        <v>0</v>
      </c>
      <c r="H222" s="2">
        <v>0</v>
      </c>
      <c r="S222" s="2"/>
      <c r="T222" s="2"/>
      <c r="AB222" s="7"/>
      <c r="AC222" s="7"/>
      <c r="AD222" s="7"/>
      <c r="AE222" s="7"/>
      <c r="AF222" s="7"/>
      <c r="AG222" s="7"/>
      <c r="AH222" s="7"/>
      <c r="AI222" s="7"/>
    </row>
    <row r="223" spans="1:35" x14ac:dyDescent="0.2">
      <c r="A223" s="5">
        <v>2020</v>
      </c>
      <c r="B223" s="2" t="s">
        <v>724</v>
      </c>
      <c r="C223" s="2" t="s">
        <v>732</v>
      </c>
      <c r="D223" s="2" t="s">
        <v>678</v>
      </c>
      <c r="E223" s="2">
        <v>2883678</v>
      </c>
      <c r="F223" s="2">
        <v>13818650</v>
      </c>
      <c r="G223" s="2">
        <v>0</v>
      </c>
      <c r="H223" s="2">
        <v>0</v>
      </c>
      <c r="S223" s="2"/>
      <c r="T223" s="2"/>
      <c r="AB223" s="7"/>
      <c r="AC223" s="7"/>
      <c r="AD223" s="7"/>
      <c r="AE223" s="7"/>
      <c r="AF223" s="7"/>
      <c r="AG223" s="7"/>
      <c r="AH223" s="7"/>
      <c r="AI223" s="7"/>
    </row>
    <row r="224" spans="1:35" x14ac:dyDescent="0.2">
      <c r="A224" s="5">
        <v>2020</v>
      </c>
      <c r="B224" s="2" t="s">
        <v>724</v>
      </c>
      <c r="C224" s="2" t="s">
        <v>733</v>
      </c>
      <c r="D224" s="2" t="s">
        <v>678</v>
      </c>
      <c r="E224" s="2">
        <v>6747187</v>
      </c>
      <c r="F224" s="2">
        <v>10353657</v>
      </c>
      <c r="G224" s="2">
        <v>11172649</v>
      </c>
      <c r="H224" s="2">
        <v>0</v>
      </c>
      <c r="S224" s="2"/>
      <c r="T224" s="2"/>
      <c r="AB224" s="7"/>
      <c r="AC224" s="7"/>
      <c r="AD224" s="7"/>
      <c r="AE224" s="7"/>
      <c r="AF224" s="7"/>
      <c r="AG224" s="7"/>
      <c r="AH224" s="7"/>
      <c r="AI224" s="7"/>
    </row>
    <row r="225" spans="1:35" x14ac:dyDescent="0.2">
      <c r="A225" s="5">
        <v>2020</v>
      </c>
      <c r="B225" s="2" t="s">
        <v>726</v>
      </c>
      <c r="C225" s="2" t="s">
        <v>734</v>
      </c>
      <c r="D225" s="2" t="s">
        <v>678</v>
      </c>
      <c r="E225" s="2">
        <v>14660180</v>
      </c>
      <c r="F225" s="2">
        <v>1979801</v>
      </c>
      <c r="G225" s="2">
        <v>0</v>
      </c>
      <c r="H225" s="2">
        <v>0</v>
      </c>
      <c r="S225" s="2"/>
      <c r="T225" s="2"/>
      <c r="AB225" s="7"/>
      <c r="AC225" s="7"/>
      <c r="AD225" s="7"/>
      <c r="AE225" s="7"/>
      <c r="AF225" s="7"/>
      <c r="AG225" s="7"/>
      <c r="AH225" s="7"/>
      <c r="AI225" s="7"/>
    </row>
    <row r="226" spans="1:35" x14ac:dyDescent="0.2">
      <c r="A226" s="5">
        <v>2020</v>
      </c>
      <c r="B226" s="2" t="s">
        <v>726</v>
      </c>
      <c r="C226" s="2" t="s">
        <v>735</v>
      </c>
      <c r="D226" s="2" t="s">
        <v>678</v>
      </c>
      <c r="E226" s="2">
        <v>4865640</v>
      </c>
      <c r="F226" s="2">
        <v>3156504</v>
      </c>
      <c r="G226" s="2">
        <v>2500158</v>
      </c>
      <c r="H226" s="2">
        <v>0</v>
      </c>
      <c r="S226" s="2"/>
      <c r="T226" s="2"/>
      <c r="AB226" s="7"/>
      <c r="AC226" s="7"/>
      <c r="AD226" s="7"/>
      <c r="AE226" s="7"/>
      <c r="AF226" s="7"/>
      <c r="AG226" s="7"/>
      <c r="AH226" s="7"/>
      <c r="AI226" s="7"/>
    </row>
    <row r="227" spans="1:35" x14ac:dyDescent="0.2">
      <c r="A227" s="5">
        <v>2020</v>
      </c>
      <c r="B227" s="2" t="s">
        <v>725</v>
      </c>
      <c r="C227" s="2" t="s">
        <v>736</v>
      </c>
      <c r="D227" s="2" t="s">
        <v>678</v>
      </c>
      <c r="E227" s="2">
        <v>5292558</v>
      </c>
      <c r="F227" s="2">
        <v>6719848</v>
      </c>
      <c r="G227" s="2">
        <v>0</v>
      </c>
      <c r="H227" s="2">
        <v>0</v>
      </c>
      <c r="S227" s="2"/>
      <c r="T227" s="2"/>
      <c r="AB227" s="7"/>
      <c r="AC227" s="7"/>
      <c r="AD227" s="7"/>
      <c r="AE227" s="7"/>
      <c r="AF227" s="7"/>
      <c r="AG227" s="7"/>
      <c r="AH227" s="7"/>
      <c r="AI227" s="7"/>
    </row>
    <row r="228" spans="1:35" x14ac:dyDescent="0.2">
      <c r="A228" s="5">
        <v>2020</v>
      </c>
      <c r="B228" s="2" t="s">
        <v>725</v>
      </c>
      <c r="C228" s="2" t="s">
        <v>746</v>
      </c>
      <c r="D228" s="2" t="s">
        <v>678</v>
      </c>
      <c r="E228" s="2">
        <v>2298840</v>
      </c>
      <c r="F228" s="2">
        <v>4750000</v>
      </c>
      <c r="G228" s="2">
        <v>0</v>
      </c>
      <c r="H228" s="2">
        <v>0</v>
      </c>
      <c r="S228" s="2"/>
      <c r="T228" s="2"/>
      <c r="AB228" s="7"/>
      <c r="AC228" s="7"/>
      <c r="AD228" s="7"/>
      <c r="AE228" s="7"/>
      <c r="AF228" s="7"/>
      <c r="AG228" s="7"/>
      <c r="AH228" s="7"/>
      <c r="AI228" s="7"/>
    </row>
    <row r="229" spans="1:35" x14ac:dyDescent="0.2">
      <c r="A229" s="5">
        <v>2020</v>
      </c>
      <c r="B229" s="2" t="s">
        <v>726</v>
      </c>
      <c r="C229" s="2" t="s">
        <v>435</v>
      </c>
      <c r="D229" s="2" t="s">
        <v>678</v>
      </c>
      <c r="E229" s="2">
        <v>2500670</v>
      </c>
      <c r="F229" s="2">
        <v>1032000</v>
      </c>
      <c r="G229" s="2">
        <v>0</v>
      </c>
      <c r="H229" s="2">
        <v>0</v>
      </c>
      <c r="S229" s="2"/>
      <c r="T229" s="2"/>
      <c r="AB229" s="7"/>
      <c r="AC229" s="7"/>
      <c r="AD229" s="7"/>
      <c r="AE229" s="7"/>
      <c r="AF229" s="7"/>
      <c r="AG229" s="7"/>
      <c r="AH229" s="7"/>
      <c r="AI229" s="7"/>
    </row>
    <row r="230" spans="1:35" x14ac:dyDescent="0.2">
      <c r="A230" s="5">
        <v>2020</v>
      </c>
      <c r="B230" s="2" t="s">
        <v>726</v>
      </c>
      <c r="C230" s="2" t="s">
        <v>737</v>
      </c>
      <c r="D230" s="2" t="s">
        <v>678</v>
      </c>
      <c r="E230" s="2">
        <v>13645598</v>
      </c>
      <c r="F230" s="2">
        <v>5142070</v>
      </c>
      <c r="G230" s="2">
        <v>5703000</v>
      </c>
      <c r="H230" s="2">
        <v>0</v>
      </c>
      <c r="S230" s="2"/>
      <c r="T230" s="2"/>
      <c r="AB230" s="7"/>
      <c r="AC230" s="7"/>
      <c r="AD230" s="7"/>
      <c r="AE230" s="7"/>
      <c r="AF230" s="7"/>
      <c r="AG230" s="7"/>
      <c r="AH230" s="7"/>
      <c r="AI230" s="7"/>
    </row>
    <row r="231" spans="1:35" x14ac:dyDescent="0.2">
      <c r="A231" s="5">
        <v>2020</v>
      </c>
      <c r="B231" s="2" t="s">
        <v>726</v>
      </c>
      <c r="C231" s="2" t="s">
        <v>738</v>
      </c>
      <c r="D231" s="2" t="s">
        <v>678</v>
      </c>
      <c r="E231" s="2">
        <v>3339508</v>
      </c>
      <c r="F231" s="2">
        <v>2572250</v>
      </c>
      <c r="G231" s="2">
        <v>0</v>
      </c>
      <c r="H231" s="2">
        <v>0</v>
      </c>
      <c r="S231" s="2"/>
      <c r="T231" s="2"/>
      <c r="AB231" s="7"/>
      <c r="AC231" s="7"/>
      <c r="AD231" s="7"/>
      <c r="AE231" s="7"/>
      <c r="AF231" s="7"/>
      <c r="AG231" s="7"/>
      <c r="AH231" s="7"/>
      <c r="AI231" s="7"/>
    </row>
    <row r="232" spans="1:35" x14ac:dyDescent="0.2">
      <c r="A232" s="5">
        <v>2020</v>
      </c>
      <c r="B232" s="2" t="s">
        <v>725</v>
      </c>
      <c r="C232" s="2" t="s">
        <v>739</v>
      </c>
      <c r="D232" s="2" t="s">
        <v>678</v>
      </c>
      <c r="E232" s="2">
        <v>2468115</v>
      </c>
      <c r="F232" s="2">
        <v>5104739</v>
      </c>
      <c r="G232" s="2">
        <v>0</v>
      </c>
      <c r="H232" s="2">
        <v>0</v>
      </c>
      <c r="S232" s="2"/>
      <c r="T232" s="2"/>
      <c r="AB232" s="7"/>
      <c r="AC232" s="7"/>
      <c r="AD232" s="7"/>
      <c r="AE232" s="7"/>
      <c r="AF232" s="7"/>
      <c r="AG232" s="7"/>
      <c r="AH232" s="7"/>
      <c r="AI232" s="7"/>
    </row>
    <row r="233" spans="1:35" x14ac:dyDescent="0.2">
      <c r="A233" s="5">
        <v>2020</v>
      </c>
      <c r="B233" s="2" t="s">
        <v>724</v>
      </c>
      <c r="C233" s="2" t="s">
        <v>747</v>
      </c>
      <c r="D233" s="2" t="s">
        <v>678</v>
      </c>
      <c r="E233" s="2">
        <v>1747464</v>
      </c>
      <c r="F233" s="2">
        <v>4133999</v>
      </c>
      <c r="G233" s="2">
        <v>0</v>
      </c>
      <c r="H233" s="2">
        <v>0</v>
      </c>
      <c r="S233" s="2"/>
      <c r="T233" s="2"/>
      <c r="AB233" s="7"/>
      <c r="AC233" s="7"/>
      <c r="AD233" s="7"/>
      <c r="AE233" s="7"/>
      <c r="AF233" s="7"/>
      <c r="AG233" s="7"/>
      <c r="AH233" s="7"/>
      <c r="AI233" s="7"/>
    </row>
    <row r="234" spans="1:35" x14ac:dyDescent="0.2">
      <c r="A234" s="5">
        <v>2020</v>
      </c>
      <c r="B234" s="2" t="s">
        <v>726</v>
      </c>
      <c r="C234" s="2" t="s">
        <v>740</v>
      </c>
      <c r="D234" s="2" t="s">
        <v>678</v>
      </c>
      <c r="E234" s="2">
        <v>3563545</v>
      </c>
      <c r="F234" s="2">
        <v>3484705</v>
      </c>
      <c r="G234" s="2">
        <v>0</v>
      </c>
      <c r="H234" s="2">
        <v>0</v>
      </c>
      <c r="S234" s="2"/>
      <c r="T234" s="2"/>
      <c r="AB234" s="7"/>
      <c r="AC234" s="7"/>
      <c r="AD234" s="7"/>
      <c r="AE234" s="7"/>
      <c r="AF234" s="7"/>
      <c r="AG234" s="7"/>
      <c r="AH234" s="7"/>
      <c r="AI234" s="7"/>
    </row>
    <row r="235" spans="1:35" x14ac:dyDescent="0.2">
      <c r="A235" s="5">
        <v>2020</v>
      </c>
      <c r="B235" s="2" t="s">
        <v>725</v>
      </c>
      <c r="C235" s="2" t="s">
        <v>741</v>
      </c>
      <c r="D235" s="2" t="s">
        <v>678</v>
      </c>
      <c r="E235" s="2">
        <v>3917712</v>
      </c>
      <c r="F235" s="2">
        <v>750000</v>
      </c>
      <c r="G235" s="2">
        <v>0</v>
      </c>
      <c r="H235" s="2">
        <v>0</v>
      </c>
      <c r="S235" s="2"/>
      <c r="T235" s="2"/>
      <c r="AB235" s="7"/>
      <c r="AC235" s="7"/>
      <c r="AD235" s="7"/>
      <c r="AE235" s="7"/>
      <c r="AF235" s="7"/>
      <c r="AG235" s="7"/>
      <c r="AH235" s="7"/>
      <c r="AI235" s="7"/>
    </row>
    <row r="236" spans="1:35" x14ac:dyDescent="0.2">
      <c r="A236" s="5">
        <v>2020</v>
      </c>
      <c r="B236" s="2" t="s">
        <v>724</v>
      </c>
      <c r="C236" s="2" t="s">
        <v>742</v>
      </c>
      <c r="D236" s="2" t="s">
        <v>678</v>
      </c>
      <c r="E236" s="2">
        <v>0</v>
      </c>
      <c r="F236" s="2">
        <v>1337526</v>
      </c>
      <c r="G236" s="2">
        <v>0</v>
      </c>
      <c r="H236" s="2">
        <v>0</v>
      </c>
      <c r="S236" s="2"/>
      <c r="T236" s="2"/>
      <c r="AB236" s="7"/>
      <c r="AC236" s="7"/>
      <c r="AD236" s="7"/>
      <c r="AE236" s="7"/>
      <c r="AF236" s="7"/>
      <c r="AG236" s="7"/>
      <c r="AH236" s="7"/>
      <c r="AI236" s="7"/>
    </row>
    <row r="237" spans="1:35" x14ac:dyDescent="0.2">
      <c r="A237" s="5">
        <v>2020</v>
      </c>
      <c r="B237" s="2" t="s">
        <v>726</v>
      </c>
      <c r="C237" s="2" t="s">
        <v>743</v>
      </c>
      <c r="D237" s="2" t="s">
        <v>678</v>
      </c>
      <c r="E237" s="2">
        <v>5077643</v>
      </c>
      <c r="F237" s="2">
        <v>4055484</v>
      </c>
      <c r="G237" s="2">
        <v>0</v>
      </c>
      <c r="H237" s="2">
        <v>0</v>
      </c>
      <c r="S237" s="2"/>
      <c r="T237" s="2"/>
      <c r="AB237" s="7"/>
      <c r="AC237" s="7"/>
      <c r="AD237" s="7"/>
      <c r="AE237" s="7"/>
      <c r="AF237" s="7"/>
      <c r="AG237" s="7"/>
      <c r="AH237" s="7"/>
      <c r="AI237" s="7"/>
    </row>
    <row r="238" spans="1:35" x14ac:dyDescent="0.2">
      <c r="A238" s="5">
        <v>2020</v>
      </c>
      <c r="B238" s="2" t="s">
        <v>725</v>
      </c>
      <c r="C238" s="2" t="s">
        <v>744</v>
      </c>
      <c r="D238" s="2" t="s">
        <v>678</v>
      </c>
      <c r="E238" s="2">
        <v>5753961</v>
      </c>
      <c r="F238" s="2">
        <v>3574963</v>
      </c>
      <c r="G238" s="2">
        <v>603780</v>
      </c>
      <c r="H238" s="2">
        <v>0</v>
      </c>
      <c r="S238" s="2"/>
      <c r="T238" s="2"/>
      <c r="AB238" s="7"/>
      <c r="AC238" s="7"/>
      <c r="AD238" s="7"/>
      <c r="AE238" s="7"/>
      <c r="AF238" s="7"/>
      <c r="AG238" s="7"/>
      <c r="AH238" s="7"/>
      <c r="AI238" s="7"/>
    </row>
    <row r="239" spans="1:35" x14ac:dyDescent="0.2">
      <c r="A239" s="5">
        <v>2020</v>
      </c>
      <c r="B239" s="2" t="s">
        <v>725</v>
      </c>
      <c r="C239" s="2" t="s">
        <v>445</v>
      </c>
      <c r="D239" s="2" t="s">
        <v>678</v>
      </c>
      <c r="E239" s="2">
        <v>3752141</v>
      </c>
      <c r="F239" s="2">
        <v>0</v>
      </c>
      <c r="G239" s="2">
        <v>0</v>
      </c>
      <c r="H239" s="2">
        <v>0</v>
      </c>
      <c r="S239" s="2"/>
      <c r="T239" s="2"/>
      <c r="AB239" s="7"/>
      <c r="AC239" s="7"/>
      <c r="AD239" s="7"/>
      <c r="AE239" s="7"/>
      <c r="AF239" s="7"/>
      <c r="AG239" s="7"/>
      <c r="AH239" s="7"/>
      <c r="AI239" s="7"/>
    </row>
    <row r="240" spans="1:35" x14ac:dyDescent="0.2">
      <c r="A240" s="5">
        <v>2020</v>
      </c>
      <c r="B240" s="2" t="s">
        <v>724</v>
      </c>
      <c r="C240" s="2" t="s">
        <v>446</v>
      </c>
      <c r="D240" s="2" t="s">
        <v>678</v>
      </c>
      <c r="E240" s="2">
        <v>1349993</v>
      </c>
      <c r="F240" s="2">
        <v>1242000</v>
      </c>
      <c r="G240" s="2">
        <v>0</v>
      </c>
      <c r="H240" s="2">
        <v>0</v>
      </c>
      <c r="S240" s="2"/>
      <c r="T240" s="2"/>
      <c r="AB240" s="7"/>
      <c r="AC240" s="7"/>
      <c r="AD240" s="7"/>
      <c r="AE240" s="7"/>
      <c r="AF240" s="7"/>
      <c r="AG240" s="7"/>
      <c r="AH240" s="7"/>
      <c r="AI240" s="7"/>
    </row>
    <row r="241" spans="1:35" x14ac:dyDescent="0.2">
      <c r="A241" s="5">
        <v>2020</v>
      </c>
      <c r="B241" s="2" t="s">
        <v>726</v>
      </c>
      <c r="C241" s="2" t="s">
        <v>745</v>
      </c>
      <c r="D241" s="2" t="s">
        <v>678</v>
      </c>
      <c r="E241" s="2">
        <v>5196156</v>
      </c>
      <c r="F241" s="2">
        <v>2483401</v>
      </c>
      <c r="G241" s="2">
        <v>0</v>
      </c>
      <c r="H241" s="2">
        <v>0</v>
      </c>
      <c r="S241" s="2"/>
      <c r="T241" s="2"/>
      <c r="AB241" s="7"/>
      <c r="AC241" s="7"/>
      <c r="AD241" s="7"/>
      <c r="AE241" s="7"/>
      <c r="AF241" s="7"/>
      <c r="AG241" s="7"/>
      <c r="AH241" s="7"/>
      <c r="AI241" s="7"/>
    </row>
    <row r="242" spans="1:35" x14ac:dyDescent="0.2">
      <c r="A242" s="5">
        <v>2020</v>
      </c>
      <c r="B242" s="2" t="s">
        <v>724</v>
      </c>
      <c r="C242" s="2" t="s">
        <v>727</v>
      </c>
      <c r="D242" s="2" t="s">
        <v>679</v>
      </c>
      <c r="E242" s="2">
        <v>0</v>
      </c>
      <c r="F242" s="2">
        <v>0</v>
      </c>
      <c r="G242" s="2">
        <v>0</v>
      </c>
      <c r="H242" s="2">
        <v>0</v>
      </c>
      <c r="S242" s="2"/>
      <c r="T242" s="2"/>
      <c r="AB242" s="7"/>
      <c r="AC242" s="7"/>
      <c r="AD242" s="7"/>
      <c r="AE242" s="7"/>
      <c r="AF242" s="7"/>
      <c r="AG242" s="7"/>
      <c r="AH242" s="7"/>
      <c r="AI242" s="7"/>
    </row>
    <row r="243" spans="1:35" x14ac:dyDescent="0.2">
      <c r="A243" s="5">
        <v>2020</v>
      </c>
      <c r="B243" s="2" t="s">
        <v>725</v>
      </c>
      <c r="C243" s="2" t="s">
        <v>728</v>
      </c>
      <c r="D243" s="2" t="s">
        <v>679</v>
      </c>
      <c r="E243" s="2">
        <v>0</v>
      </c>
      <c r="F243" s="2">
        <v>0</v>
      </c>
      <c r="G243" s="2">
        <v>0</v>
      </c>
      <c r="H243" s="2">
        <v>0</v>
      </c>
      <c r="S243" s="2"/>
      <c r="T243" s="2"/>
      <c r="AB243" s="7"/>
      <c r="AC243" s="7"/>
      <c r="AD243" s="7"/>
      <c r="AE243" s="7"/>
      <c r="AF243" s="7"/>
      <c r="AG243" s="7"/>
      <c r="AH243" s="7"/>
      <c r="AI243" s="7"/>
    </row>
    <row r="244" spans="1:35" x14ac:dyDescent="0.2">
      <c r="A244" s="5">
        <v>2020</v>
      </c>
      <c r="B244" s="2" t="s">
        <v>725</v>
      </c>
      <c r="C244" s="2" t="s">
        <v>729</v>
      </c>
      <c r="D244" s="2" t="s">
        <v>679</v>
      </c>
      <c r="E244" s="2">
        <v>0</v>
      </c>
      <c r="F244" s="2">
        <v>0</v>
      </c>
      <c r="G244" s="2">
        <v>0</v>
      </c>
      <c r="H244" s="2">
        <v>600000</v>
      </c>
      <c r="S244" s="2"/>
      <c r="T244" s="2"/>
      <c r="AB244" s="7"/>
      <c r="AC244" s="7"/>
      <c r="AD244" s="7"/>
      <c r="AE244" s="7"/>
      <c r="AF244" s="7"/>
      <c r="AG244" s="7"/>
      <c r="AH244" s="7"/>
      <c r="AI244" s="7"/>
    </row>
    <row r="245" spans="1:35" x14ac:dyDescent="0.2">
      <c r="A245" s="5">
        <v>2020</v>
      </c>
      <c r="B245" s="2" t="s">
        <v>725</v>
      </c>
      <c r="C245" s="2" t="s">
        <v>730</v>
      </c>
      <c r="D245" s="2" t="s">
        <v>679</v>
      </c>
      <c r="E245" s="2">
        <v>0</v>
      </c>
      <c r="F245" s="2">
        <v>0</v>
      </c>
      <c r="G245" s="2">
        <v>0</v>
      </c>
      <c r="H245" s="2">
        <v>0</v>
      </c>
      <c r="S245" s="2"/>
      <c r="T245" s="2"/>
      <c r="AB245" s="7"/>
      <c r="AC245" s="7"/>
      <c r="AD245" s="7"/>
      <c r="AE245" s="7"/>
      <c r="AF245" s="7"/>
      <c r="AG245" s="7"/>
      <c r="AH245" s="7"/>
      <c r="AI245" s="7"/>
    </row>
    <row r="246" spans="1:35" x14ac:dyDescent="0.2">
      <c r="A246" s="5">
        <v>2020</v>
      </c>
      <c r="B246" s="2" t="s">
        <v>726</v>
      </c>
      <c r="C246" s="2" t="s">
        <v>731</v>
      </c>
      <c r="D246" s="2" t="s">
        <v>679</v>
      </c>
      <c r="E246" s="2">
        <v>0</v>
      </c>
      <c r="F246" s="2">
        <v>0</v>
      </c>
      <c r="G246" s="2">
        <v>0</v>
      </c>
      <c r="H246" s="2">
        <v>0</v>
      </c>
      <c r="S246" s="2"/>
      <c r="T246" s="2"/>
      <c r="AB246" s="7"/>
      <c r="AC246" s="7"/>
      <c r="AD246" s="7"/>
      <c r="AE246" s="7"/>
      <c r="AF246" s="7"/>
      <c r="AG246" s="7"/>
      <c r="AH246" s="7"/>
      <c r="AI246" s="7"/>
    </row>
    <row r="247" spans="1:35" x14ac:dyDescent="0.2">
      <c r="A247" s="5">
        <v>2020</v>
      </c>
      <c r="B247" s="2" t="s">
        <v>724</v>
      </c>
      <c r="C247" s="2" t="s">
        <v>732</v>
      </c>
      <c r="D247" s="2" t="s">
        <v>679</v>
      </c>
      <c r="E247" s="2">
        <v>0</v>
      </c>
      <c r="F247" s="2">
        <v>0</v>
      </c>
      <c r="G247" s="2">
        <v>0</v>
      </c>
      <c r="H247" s="2">
        <v>600000</v>
      </c>
      <c r="S247" s="2"/>
      <c r="T247" s="2"/>
      <c r="AB247" s="7"/>
      <c r="AC247" s="7"/>
      <c r="AD247" s="7"/>
      <c r="AE247" s="7"/>
      <c r="AF247" s="7"/>
      <c r="AG247" s="7"/>
      <c r="AH247" s="7"/>
      <c r="AI247" s="7"/>
    </row>
    <row r="248" spans="1:35" x14ac:dyDescent="0.2">
      <c r="A248" s="5">
        <v>2020</v>
      </c>
      <c r="B248" s="2" t="s">
        <v>724</v>
      </c>
      <c r="C248" s="2" t="s">
        <v>733</v>
      </c>
      <c r="D248" s="2" t="s">
        <v>679</v>
      </c>
      <c r="E248" s="2">
        <v>0</v>
      </c>
      <c r="F248" s="2">
        <v>0</v>
      </c>
      <c r="G248" s="2">
        <v>0</v>
      </c>
      <c r="H248" s="2">
        <v>0</v>
      </c>
      <c r="S248" s="2"/>
      <c r="T248" s="2"/>
      <c r="AB248" s="7"/>
      <c r="AC248" s="7"/>
      <c r="AD248" s="7"/>
      <c r="AE248" s="7"/>
      <c r="AF248" s="7"/>
      <c r="AG248" s="7"/>
      <c r="AH248" s="7"/>
      <c r="AI248" s="7"/>
    </row>
    <row r="249" spans="1:35" x14ac:dyDescent="0.2">
      <c r="A249" s="5">
        <v>2020</v>
      </c>
      <c r="B249" s="2" t="s">
        <v>726</v>
      </c>
      <c r="C249" s="2" t="s">
        <v>734</v>
      </c>
      <c r="D249" s="2" t="s">
        <v>679</v>
      </c>
      <c r="E249" s="2">
        <v>0</v>
      </c>
      <c r="F249" s="2">
        <v>0</v>
      </c>
      <c r="G249" s="2">
        <v>0</v>
      </c>
      <c r="H249" s="2">
        <v>0</v>
      </c>
      <c r="S249" s="2"/>
      <c r="T249" s="2"/>
      <c r="AB249" s="7"/>
      <c r="AC249" s="7"/>
      <c r="AD249" s="7"/>
      <c r="AE249" s="7"/>
      <c r="AF249" s="7"/>
      <c r="AG249" s="7"/>
      <c r="AH249" s="7"/>
      <c r="AI249" s="7"/>
    </row>
    <row r="250" spans="1:35" x14ac:dyDescent="0.2">
      <c r="A250" s="5">
        <v>2020</v>
      </c>
      <c r="B250" s="2" t="s">
        <v>726</v>
      </c>
      <c r="C250" s="2" t="s">
        <v>735</v>
      </c>
      <c r="D250" s="2" t="s">
        <v>679</v>
      </c>
      <c r="E250" s="2">
        <v>0</v>
      </c>
      <c r="F250" s="2">
        <v>0</v>
      </c>
      <c r="G250" s="2">
        <v>0</v>
      </c>
      <c r="H250" s="2">
        <v>0</v>
      </c>
      <c r="S250" s="2"/>
      <c r="T250" s="2"/>
      <c r="AB250" s="7"/>
      <c r="AC250" s="7"/>
      <c r="AD250" s="7"/>
      <c r="AE250" s="7"/>
      <c r="AF250" s="7"/>
      <c r="AG250" s="7"/>
      <c r="AH250" s="7"/>
      <c r="AI250" s="7"/>
    </row>
    <row r="251" spans="1:35" x14ac:dyDescent="0.2">
      <c r="A251" s="5">
        <v>2020</v>
      </c>
      <c r="B251" s="2" t="s">
        <v>725</v>
      </c>
      <c r="C251" s="2" t="s">
        <v>736</v>
      </c>
      <c r="D251" s="2" t="s">
        <v>679</v>
      </c>
      <c r="E251" s="2">
        <v>0</v>
      </c>
      <c r="F251" s="2">
        <v>0</v>
      </c>
      <c r="G251" s="2">
        <v>0</v>
      </c>
      <c r="H251" s="2">
        <v>600000</v>
      </c>
      <c r="S251" s="2"/>
      <c r="T251" s="2"/>
      <c r="AB251" s="7"/>
      <c r="AC251" s="7"/>
      <c r="AD251" s="7"/>
      <c r="AE251" s="7"/>
      <c r="AF251" s="7"/>
      <c r="AG251" s="7"/>
      <c r="AH251" s="7"/>
      <c r="AI251" s="7"/>
    </row>
    <row r="252" spans="1:35" x14ac:dyDescent="0.2">
      <c r="A252" s="5">
        <v>2020</v>
      </c>
      <c r="B252" s="2" t="s">
        <v>725</v>
      </c>
      <c r="C252" s="2" t="s">
        <v>746</v>
      </c>
      <c r="D252" s="2" t="s">
        <v>679</v>
      </c>
      <c r="E252" s="2">
        <v>0</v>
      </c>
      <c r="F252" s="2">
        <v>0</v>
      </c>
      <c r="G252" s="2">
        <v>0</v>
      </c>
      <c r="H252" s="2">
        <v>0</v>
      </c>
      <c r="S252" s="2"/>
      <c r="T252" s="2"/>
      <c r="AB252" s="7"/>
      <c r="AC252" s="7"/>
      <c r="AD252" s="7"/>
      <c r="AE252" s="7"/>
      <c r="AF252" s="7"/>
      <c r="AG252" s="7"/>
      <c r="AH252" s="7"/>
      <c r="AI252" s="7"/>
    </row>
    <row r="253" spans="1:35" x14ac:dyDescent="0.2">
      <c r="A253" s="5">
        <v>2020</v>
      </c>
      <c r="B253" s="2" t="s">
        <v>726</v>
      </c>
      <c r="C253" s="2" t="s">
        <v>435</v>
      </c>
      <c r="D253" s="2" t="s">
        <v>679</v>
      </c>
      <c r="E253" s="2">
        <v>0</v>
      </c>
      <c r="F253" s="2">
        <v>0</v>
      </c>
      <c r="G253" s="2">
        <v>0</v>
      </c>
      <c r="H253" s="2">
        <v>0</v>
      </c>
      <c r="S253" s="2"/>
      <c r="T253" s="2"/>
      <c r="AB253" s="7"/>
      <c r="AC253" s="7"/>
      <c r="AD253" s="7"/>
      <c r="AE253" s="7"/>
      <c r="AF253" s="7"/>
      <c r="AG253" s="7"/>
      <c r="AH253" s="7"/>
      <c r="AI253" s="7"/>
    </row>
    <row r="254" spans="1:35" x14ac:dyDescent="0.2">
      <c r="A254" s="5">
        <v>2020</v>
      </c>
      <c r="B254" s="2" t="s">
        <v>726</v>
      </c>
      <c r="C254" s="2" t="s">
        <v>737</v>
      </c>
      <c r="D254" s="2" t="s">
        <v>679</v>
      </c>
      <c r="E254" s="2">
        <v>0</v>
      </c>
      <c r="F254" s="2">
        <v>0</v>
      </c>
      <c r="G254" s="2">
        <v>0</v>
      </c>
      <c r="H254" s="2">
        <v>0</v>
      </c>
      <c r="S254" s="2"/>
      <c r="T254" s="2"/>
      <c r="AB254" s="7"/>
      <c r="AC254" s="7"/>
      <c r="AD254" s="7"/>
      <c r="AE254" s="7"/>
      <c r="AF254" s="7"/>
      <c r="AG254" s="7"/>
      <c r="AH254" s="7"/>
      <c r="AI254" s="7"/>
    </row>
    <row r="255" spans="1:35" x14ac:dyDescent="0.2">
      <c r="A255" s="5">
        <v>2020</v>
      </c>
      <c r="B255" s="2" t="s">
        <v>726</v>
      </c>
      <c r="C255" s="2" t="s">
        <v>738</v>
      </c>
      <c r="D255" s="2" t="s">
        <v>679</v>
      </c>
      <c r="E255" s="2">
        <v>0</v>
      </c>
      <c r="F255" s="2">
        <v>0</v>
      </c>
      <c r="G255" s="2">
        <v>0</v>
      </c>
      <c r="H255" s="2">
        <v>0</v>
      </c>
      <c r="S255" s="2"/>
      <c r="T255" s="2"/>
      <c r="AB255" s="7"/>
      <c r="AC255" s="7"/>
      <c r="AD255" s="7"/>
      <c r="AE255" s="7"/>
      <c r="AF255" s="7"/>
      <c r="AG255" s="7"/>
      <c r="AH255" s="7"/>
      <c r="AI255" s="7"/>
    </row>
    <row r="256" spans="1:35" x14ac:dyDescent="0.2">
      <c r="A256" s="5">
        <v>2020</v>
      </c>
      <c r="B256" s="2" t="s">
        <v>725</v>
      </c>
      <c r="C256" s="2" t="s">
        <v>739</v>
      </c>
      <c r="D256" s="2" t="s">
        <v>679</v>
      </c>
      <c r="E256" s="2">
        <v>0</v>
      </c>
      <c r="F256" s="2">
        <v>0</v>
      </c>
      <c r="G256" s="2">
        <v>0</v>
      </c>
      <c r="H256" s="2">
        <v>0</v>
      </c>
      <c r="S256" s="2"/>
      <c r="T256" s="2"/>
      <c r="AB256" s="7"/>
      <c r="AC256" s="7"/>
      <c r="AD256" s="7"/>
      <c r="AE256" s="7"/>
      <c r="AF256" s="7"/>
      <c r="AG256" s="7"/>
      <c r="AH256" s="7"/>
      <c r="AI256" s="7"/>
    </row>
    <row r="257" spans="1:35" x14ac:dyDescent="0.2">
      <c r="A257" s="5">
        <v>2020</v>
      </c>
      <c r="B257" s="2" t="s">
        <v>724</v>
      </c>
      <c r="C257" s="2" t="s">
        <v>747</v>
      </c>
      <c r="D257" s="2" t="s">
        <v>679</v>
      </c>
      <c r="E257" s="2">
        <v>0</v>
      </c>
      <c r="F257" s="2">
        <v>0</v>
      </c>
      <c r="G257" s="2">
        <v>0</v>
      </c>
      <c r="H257" s="2">
        <v>600000</v>
      </c>
      <c r="S257" s="2"/>
      <c r="T257" s="2"/>
      <c r="AB257" s="7"/>
      <c r="AC257" s="7"/>
      <c r="AD257" s="7"/>
      <c r="AE257" s="7"/>
      <c r="AF257" s="7"/>
      <c r="AG257" s="7"/>
      <c r="AH257" s="7"/>
      <c r="AI257" s="7"/>
    </row>
    <row r="258" spans="1:35" x14ac:dyDescent="0.2">
      <c r="A258" s="5">
        <v>2020</v>
      </c>
      <c r="B258" s="2" t="s">
        <v>726</v>
      </c>
      <c r="C258" s="2" t="s">
        <v>740</v>
      </c>
      <c r="D258" s="2" t="s">
        <v>679</v>
      </c>
      <c r="E258" s="2">
        <v>0</v>
      </c>
      <c r="F258" s="2">
        <v>0</v>
      </c>
      <c r="G258" s="2">
        <v>0</v>
      </c>
      <c r="H258" s="2">
        <v>0</v>
      </c>
      <c r="S258" s="2"/>
      <c r="T258" s="2"/>
      <c r="AB258" s="7"/>
      <c r="AC258" s="7"/>
      <c r="AD258" s="7"/>
      <c r="AE258" s="7"/>
      <c r="AF258" s="7"/>
      <c r="AG258" s="7"/>
      <c r="AH258" s="7"/>
      <c r="AI258" s="7"/>
    </row>
    <row r="259" spans="1:35" x14ac:dyDescent="0.2">
      <c r="A259" s="5">
        <v>2020</v>
      </c>
      <c r="B259" s="2" t="s">
        <v>725</v>
      </c>
      <c r="C259" s="2" t="s">
        <v>741</v>
      </c>
      <c r="D259" s="2" t="s">
        <v>679</v>
      </c>
      <c r="E259" s="2">
        <v>0</v>
      </c>
      <c r="F259" s="2">
        <v>0</v>
      </c>
      <c r="G259" s="2">
        <v>0</v>
      </c>
      <c r="H259" s="2">
        <v>0</v>
      </c>
      <c r="S259" s="2"/>
      <c r="T259" s="2"/>
      <c r="AB259" s="7"/>
      <c r="AC259" s="7"/>
      <c r="AD259" s="7"/>
      <c r="AE259" s="7"/>
      <c r="AF259" s="7"/>
      <c r="AG259" s="7"/>
      <c r="AH259" s="7"/>
      <c r="AI259" s="7"/>
    </row>
    <row r="260" spans="1:35" x14ac:dyDescent="0.2">
      <c r="A260" s="5">
        <v>2020</v>
      </c>
      <c r="B260" s="2" t="s">
        <v>724</v>
      </c>
      <c r="C260" s="2" t="s">
        <v>742</v>
      </c>
      <c r="D260" s="2" t="s">
        <v>679</v>
      </c>
      <c r="E260" s="2">
        <v>0</v>
      </c>
      <c r="F260" s="2">
        <v>0</v>
      </c>
      <c r="G260" s="2">
        <v>0</v>
      </c>
      <c r="H260" s="2">
        <v>0</v>
      </c>
      <c r="S260" s="2"/>
      <c r="T260" s="2"/>
      <c r="AB260" s="7"/>
      <c r="AC260" s="7"/>
      <c r="AD260" s="7"/>
      <c r="AE260" s="7"/>
      <c r="AF260" s="7"/>
      <c r="AG260" s="7"/>
      <c r="AH260" s="7"/>
      <c r="AI260" s="7"/>
    </row>
    <row r="261" spans="1:35" x14ac:dyDescent="0.2">
      <c r="A261" s="5">
        <v>2020</v>
      </c>
      <c r="B261" s="2" t="s">
        <v>726</v>
      </c>
      <c r="C261" s="2" t="s">
        <v>743</v>
      </c>
      <c r="D261" s="2" t="s">
        <v>679</v>
      </c>
      <c r="E261" s="2">
        <v>0</v>
      </c>
      <c r="F261" s="2">
        <v>0</v>
      </c>
      <c r="G261" s="2">
        <v>0</v>
      </c>
      <c r="H261" s="2">
        <v>0</v>
      </c>
      <c r="S261" s="2"/>
      <c r="T261" s="2"/>
      <c r="AB261" s="7"/>
      <c r="AC261" s="7"/>
      <c r="AD261" s="7"/>
      <c r="AE261" s="7"/>
      <c r="AF261" s="7"/>
      <c r="AG261" s="7"/>
      <c r="AH261" s="7"/>
      <c r="AI261" s="7"/>
    </row>
    <row r="262" spans="1:35" x14ac:dyDescent="0.2">
      <c r="A262" s="5">
        <v>2020</v>
      </c>
      <c r="B262" s="2" t="s">
        <v>725</v>
      </c>
      <c r="C262" s="2" t="s">
        <v>744</v>
      </c>
      <c r="D262" s="2" t="s">
        <v>679</v>
      </c>
      <c r="E262" s="2">
        <v>0</v>
      </c>
      <c r="F262" s="2">
        <v>0</v>
      </c>
      <c r="G262" s="2">
        <v>0</v>
      </c>
      <c r="H262" s="2">
        <v>0</v>
      </c>
      <c r="S262" s="2"/>
      <c r="T262" s="2"/>
      <c r="AB262" s="7"/>
      <c r="AC262" s="7"/>
      <c r="AD262" s="7"/>
      <c r="AE262" s="7"/>
      <c r="AF262" s="7"/>
      <c r="AG262" s="7"/>
      <c r="AH262" s="7"/>
      <c r="AI262" s="7"/>
    </row>
    <row r="263" spans="1:35" x14ac:dyDescent="0.2">
      <c r="A263" s="5">
        <v>2020</v>
      </c>
      <c r="B263" s="2" t="s">
        <v>725</v>
      </c>
      <c r="C263" s="2" t="s">
        <v>445</v>
      </c>
      <c r="D263" s="2" t="s">
        <v>679</v>
      </c>
      <c r="E263" s="2">
        <v>0</v>
      </c>
      <c r="F263" s="2">
        <v>0</v>
      </c>
      <c r="G263" s="2">
        <v>0</v>
      </c>
      <c r="H263" s="2">
        <v>0</v>
      </c>
      <c r="S263" s="2"/>
      <c r="T263" s="2"/>
      <c r="AB263" s="7"/>
      <c r="AC263" s="7"/>
      <c r="AD263" s="7"/>
      <c r="AE263" s="7"/>
      <c r="AF263" s="7"/>
      <c r="AG263" s="7"/>
      <c r="AH263" s="7"/>
      <c r="AI263" s="7"/>
    </row>
    <row r="264" spans="1:35" x14ac:dyDescent="0.2">
      <c r="A264" s="5">
        <v>2020</v>
      </c>
      <c r="B264" s="2" t="s">
        <v>724</v>
      </c>
      <c r="C264" s="2" t="s">
        <v>446</v>
      </c>
      <c r="D264" s="2" t="s">
        <v>679</v>
      </c>
      <c r="E264" s="2">
        <v>0</v>
      </c>
      <c r="F264" s="2">
        <v>0</v>
      </c>
      <c r="G264" s="2">
        <v>0</v>
      </c>
      <c r="H264" s="2">
        <v>700000</v>
      </c>
      <c r="S264" s="2"/>
      <c r="T264" s="2"/>
      <c r="AB264" s="7"/>
      <c r="AC264" s="7"/>
      <c r="AD264" s="7"/>
      <c r="AE264" s="7"/>
      <c r="AF264" s="7"/>
      <c r="AG264" s="7"/>
      <c r="AH264" s="7"/>
      <c r="AI264" s="7"/>
    </row>
    <row r="265" spans="1:35" x14ac:dyDescent="0.2">
      <c r="A265" s="5">
        <v>2020</v>
      </c>
      <c r="B265" s="2" t="s">
        <v>726</v>
      </c>
      <c r="C265" s="2" t="s">
        <v>745</v>
      </c>
      <c r="D265" s="2" t="s">
        <v>679</v>
      </c>
      <c r="E265" s="2">
        <v>0</v>
      </c>
      <c r="F265" s="2">
        <v>0</v>
      </c>
      <c r="G265" s="2">
        <v>0</v>
      </c>
      <c r="H265" s="2">
        <v>600000</v>
      </c>
      <c r="S265" s="2"/>
      <c r="T265" s="2"/>
      <c r="AB265" s="7"/>
      <c r="AC265" s="7"/>
      <c r="AD265" s="7"/>
      <c r="AE265" s="7"/>
      <c r="AF265" s="7"/>
      <c r="AG265" s="7"/>
      <c r="AH265" s="7"/>
      <c r="AI265" s="7"/>
    </row>
    <row r="266" spans="1:35" x14ac:dyDescent="0.2">
      <c r="A266" s="5">
        <v>2021</v>
      </c>
      <c r="B266" s="2" t="s">
        <v>724</v>
      </c>
      <c r="C266" s="2" t="s">
        <v>727</v>
      </c>
      <c r="D266" s="2" t="s">
        <v>662</v>
      </c>
      <c r="E266" s="2">
        <v>0</v>
      </c>
      <c r="F266" s="2">
        <v>0</v>
      </c>
      <c r="G266" s="2">
        <v>0</v>
      </c>
      <c r="H266" s="2">
        <v>1032231</v>
      </c>
      <c r="I266" s="15">
        <v>483496615</v>
      </c>
      <c r="J266" s="15">
        <v>16116704</v>
      </c>
      <c r="K266" s="15">
        <v>45982324</v>
      </c>
      <c r="L266" s="15">
        <v>4732821</v>
      </c>
      <c r="M266" s="15">
        <v>3733089</v>
      </c>
      <c r="N266" s="15">
        <v>773508</v>
      </c>
      <c r="O266" s="15">
        <v>3075039</v>
      </c>
      <c r="P266" s="15">
        <v>16603</v>
      </c>
      <c r="Q266" s="15">
        <v>1128319</v>
      </c>
      <c r="R266" s="2">
        <v>0</v>
      </c>
      <c r="S266" s="7">
        <v>68.989999999999995</v>
      </c>
      <c r="T266" s="2"/>
      <c r="AB266" s="7"/>
      <c r="AC266" s="7"/>
      <c r="AD266" s="7"/>
      <c r="AE266" s="7"/>
      <c r="AF266" s="7">
        <v>3879505</v>
      </c>
      <c r="AG266" s="7"/>
      <c r="AH266" s="7"/>
      <c r="AI266" s="7"/>
    </row>
    <row r="267" spans="1:35" x14ac:dyDescent="0.2">
      <c r="A267" s="5">
        <v>2021</v>
      </c>
      <c r="B267" s="2" t="s">
        <v>725</v>
      </c>
      <c r="C267" s="2" t="s">
        <v>728</v>
      </c>
      <c r="D267" s="2" t="s">
        <v>662</v>
      </c>
      <c r="E267" s="2">
        <v>0</v>
      </c>
      <c r="F267" s="2">
        <v>0</v>
      </c>
      <c r="G267" s="2">
        <v>0</v>
      </c>
      <c r="H267" s="2">
        <v>997997</v>
      </c>
      <c r="I267" s="15">
        <v>498613623</v>
      </c>
      <c r="J267" s="15">
        <v>52320458</v>
      </c>
      <c r="K267" s="15">
        <v>53277341</v>
      </c>
      <c r="L267" s="15">
        <v>4981199</v>
      </c>
      <c r="M267" s="15">
        <v>3729735</v>
      </c>
      <c r="N267" s="15">
        <v>773508</v>
      </c>
      <c r="O267" s="15">
        <v>3080151</v>
      </c>
      <c r="P267" s="15">
        <v>17570</v>
      </c>
      <c r="Q267" s="15">
        <v>1128319</v>
      </c>
      <c r="R267" s="2">
        <v>0</v>
      </c>
      <c r="S267" s="7">
        <v>71.13</v>
      </c>
      <c r="T267" s="2"/>
      <c r="AB267" s="7"/>
      <c r="AC267" s="7"/>
      <c r="AD267" s="7"/>
      <c r="AE267" s="7"/>
      <c r="AF267" s="7">
        <v>253769</v>
      </c>
      <c r="AG267" s="7"/>
      <c r="AH267" s="7"/>
      <c r="AI267" s="7"/>
    </row>
    <row r="268" spans="1:35" x14ac:dyDescent="0.2">
      <c r="A268" s="5">
        <v>2021</v>
      </c>
      <c r="B268" s="2" t="s">
        <v>725</v>
      </c>
      <c r="C268" s="2" t="s">
        <v>729</v>
      </c>
      <c r="D268" s="2" t="s">
        <v>662</v>
      </c>
      <c r="E268" s="2">
        <v>0</v>
      </c>
      <c r="F268" s="2">
        <v>0</v>
      </c>
      <c r="G268" s="2">
        <v>0</v>
      </c>
      <c r="H268" s="2">
        <v>2019503</v>
      </c>
      <c r="I268" s="15">
        <v>1028458565</v>
      </c>
      <c r="J268" s="15">
        <v>25925549</v>
      </c>
      <c r="K268" s="15">
        <v>333787856</v>
      </c>
      <c r="L268" s="15">
        <v>9079290</v>
      </c>
      <c r="M268" s="15">
        <v>7037839</v>
      </c>
      <c r="N268" s="15">
        <v>773508</v>
      </c>
      <c r="O268" s="15">
        <v>3612486</v>
      </c>
      <c r="P268" s="15">
        <v>31424</v>
      </c>
      <c r="Q268" s="15">
        <v>1128319</v>
      </c>
      <c r="R268" s="2">
        <v>0</v>
      </c>
      <c r="S268" s="7">
        <v>66.400000000000006</v>
      </c>
      <c r="T268" s="2"/>
      <c r="AB268" s="7"/>
      <c r="AC268" s="7"/>
      <c r="AD268" s="7"/>
      <c r="AE268" s="7"/>
      <c r="AF268" s="7">
        <v>190501</v>
      </c>
      <c r="AG268" s="7"/>
      <c r="AH268" s="7"/>
      <c r="AI268" s="7"/>
    </row>
    <row r="269" spans="1:35" x14ac:dyDescent="0.2">
      <c r="A269" s="5">
        <v>2021</v>
      </c>
      <c r="B269" s="2" t="s">
        <v>725</v>
      </c>
      <c r="C269" s="2" t="s">
        <v>730</v>
      </c>
      <c r="D269" s="2" t="s">
        <v>662</v>
      </c>
      <c r="E269" s="2">
        <v>0</v>
      </c>
      <c r="F269" s="2">
        <v>0</v>
      </c>
      <c r="G269" s="2">
        <v>0</v>
      </c>
      <c r="H269" s="2">
        <v>1396438</v>
      </c>
      <c r="I269" s="15">
        <v>681648431</v>
      </c>
      <c r="J269" s="15">
        <v>18489310</v>
      </c>
      <c r="K269" s="15">
        <v>110535651</v>
      </c>
      <c r="L269" s="15">
        <v>6900003</v>
      </c>
      <c r="M269" s="15">
        <v>5310046</v>
      </c>
      <c r="N269" s="15">
        <v>773508</v>
      </c>
      <c r="O269" s="15">
        <v>3075039</v>
      </c>
      <c r="P269" s="15">
        <v>16603</v>
      </c>
      <c r="Q269" s="15">
        <v>1128319</v>
      </c>
      <c r="R269" s="2">
        <v>0</v>
      </c>
      <c r="S269" s="7">
        <v>69.62</v>
      </c>
      <c r="T269" s="2"/>
      <c r="AB269" s="7"/>
      <c r="AC269" s="7"/>
      <c r="AD269" s="7"/>
      <c r="AE269" s="7"/>
      <c r="AF269" s="7">
        <v>817165</v>
      </c>
      <c r="AG269" s="7"/>
      <c r="AH269" s="7"/>
      <c r="AI269" s="7"/>
    </row>
    <row r="270" spans="1:35" x14ac:dyDescent="0.2">
      <c r="A270" s="5">
        <v>2021</v>
      </c>
      <c r="B270" s="2" t="s">
        <v>726</v>
      </c>
      <c r="C270" s="2" t="s">
        <v>731</v>
      </c>
      <c r="D270" s="2" t="s">
        <v>662</v>
      </c>
      <c r="E270" s="2">
        <v>0</v>
      </c>
      <c r="F270" s="2">
        <v>0</v>
      </c>
      <c r="G270" s="2">
        <v>0</v>
      </c>
      <c r="H270" s="2">
        <v>1099163</v>
      </c>
      <c r="I270" s="15">
        <v>512848721</v>
      </c>
      <c r="J270" s="15">
        <v>8367416</v>
      </c>
      <c r="K270" s="15">
        <v>115950564</v>
      </c>
      <c r="L270" s="15">
        <v>4824725</v>
      </c>
      <c r="M270" s="15">
        <v>4096645</v>
      </c>
      <c r="N270" s="15">
        <v>773508</v>
      </c>
      <c r="O270" s="15">
        <v>3077965</v>
      </c>
      <c r="P270" s="15">
        <v>19181</v>
      </c>
      <c r="Q270" s="15">
        <v>1128319</v>
      </c>
      <c r="R270" s="2">
        <v>0</v>
      </c>
      <c r="S270" s="7">
        <v>72.91</v>
      </c>
      <c r="T270" s="2"/>
      <c r="AB270" s="7"/>
      <c r="AC270" s="7"/>
      <c r="AD270" s="7"/>
      <c r="AE270" s="7"/>
      <c r="AF270" s="7">
        <v>235737</v>
      </c>
      <c r="AG270" s="7"/>
      <c r="AH270" s="7"/>
      <c r="AI270" s="7"/>
    </row>
    <row r="271" spans="1:35" x14ac:dyDescent="0.2">
      <c r="A271" s="5">
        <v>2021</v>
      </c>
      <c r="B271" s="2" t="s">
        <v>724</v>
      </c>
      <c r="C271" s="2" t="s">
        <v>732</v>
      </c>
      <c r="D271" s="2" t="s">
        <v>662</v>
      </c>
      <c r="E271" s="2">
        <v>0</v>
      </c>
      <c r="F271" s="2">
        <v>0</v>
      </c>
      <c r="G271" s="2">
        <v>0</v>
      </c>
      <c r="H271" s="2">
        <v>1917280</v>
      </c>
      <c r="I271" s="15">
        <v>822135097</v>
      </c>
      <c r="J271" s="15">
        <v>33743810</v>
      </c>
      <c r="K271" s="15">
        <v>147332862</v>
      </c>
      <c r="L271" s="15">
        <v>7826566</v>
      </c>
      <c r="M271" s="15">
        <v>5025512</v>
      </c>
      <c r="N271" s="15">
        <v>773508</v>
      </c>
      <c r="O271" s="15">
        <v>3075039</v>
      </c>
      <c r="P271" s="15">
        <v>40559</v>
      </c>
      <c r="Q271" s="15">
        <v>1128319</v>
      </c>
      <c r="R271" s="2">
        <v>0</v>
      </c>
      <c r="S271" s="7">
        <v>70.290000000000006</v>
      </c>
      <c r="T271" s="2"/>
      <c r="AB271" s="7"/>
      <c r="AC271" s="7"/>
      <c r="AD271" s="7"/>
      <c r="AE271" s="7"/>
      <c r="AF271" s="7">
        <v>215176</v>
      </c>
      <c r="AG271" s="7"/>
      <c r="AH271" s="7"/>
      <c r="AI271" s="7"/>
    </row>
    <row r="272" spans="1:35" x14ac:dyDescent="0.2">
      <c r="A272" s="5">
        <v>2021</v>
      </c>
      <c r="B272" s="2" t="s">
        <v>724</v>
      </c>
      <c r="C272" s="2" t="s">
        <v>733</v>
      </c>
      <c r="D272" s="2" t="s">
        <v>662</v>
      </c>
      <c r="E272" s="2">
        <v>0</v>
      </c>
      <c r="F272" s="2">
        <v>0</v>
      </c>
      <c r="G272" s="2">
        <v>0</v>
      </c>
      <c r="H272" s="2">
        <v>2160079</v>
      </c>
      <c r="I272" s="15">
        <v>624726479</v>
      </c>
      <c r="J272" s="2">
        <v>0</v>
      </c>
      <c r="K272" s="15">
        <v>105932176</v>
      </c>
      <c r="L272" s="15">
        <v>6122776</v>
      </c>
      <c r="M272" s="15">
        <v>4184579</v>
      </c>
      <c r="N272" s="15">
        <v>773508</v>
      </c>
      <c r="O272" s="15">
        <v>3075039</v>
      </c>
      <c r="P272" s="15">
        <v>17749</v>
      </c>
      <c r="Q272" s="15">
        <v>1128319</v>
      </c>
      <c r="R272" s="2">
        <v>0</v>
      </c>
      <c r="S272" s="7">
        <v>64.56</v>
      </c>
      <c r="T272" s="2"/>
      <c r="AB272" s="7"/>
      <c r="AC272" s="7"/>
      <c r="AD272" s="7"/>
      <c r="AE272" s="7"/>
      <c r="AF272" s="7">
        <v>168674</v>
      </c>
      <c r="AG272" s="7"/>
      <c r="AH272" s="7"/>
      <c r="AI272" s="7"/>
    </row>
    <row r="273" spans="1:35" x14ac:dyDescent="0.2">
      <c r="A273" s="5">
        <v>2021</v>
      </c>
      <c r="B273" s="2" t="s">
        <v>726</v>
      </c>
      <c r="C273" s="2" t="s">
        <v>734</v>
      </c>
      <c r="D273" s="2" t="s">
        <v>662</v>
      </c>
      <c r="E273" s="2">
        <v>0</v>
      </c>
      <c r="F273" s="2">
        <v>0</v>
      </c>
      <c r="G273" s="2">
        <v>0</v>
      </c>
      <c r="H273" s="2">
        <v>1351183</v>
      </c>
      <c r="I273" s="15">
        <v>668641900</v>
      </c>
      <c r="J273" s="15">
        <v>17862280</v>
      </c>
      <c r="K273" s="15">
        <v>193005440</v>
      </c>
      <c r="L273" s="15">
        <v>5435149</v>
      </c>
      <c r="M273" s="15">
        <v>4107642</v>
      </c>
      <c r="N273" s="15">
        <v>773508</v>
      </c>
      <c r="O273" s="15">
        <v>3500377</v>
      </c>
      <c r="P273" s="15">
        <v>17919</v>
      </c>
      <c r="Q273" s="15">
        <v>1128319</v>
      </c>
      <c r="R273" s="2">
        <v>0</v>
      </c>
      <c r="S273" s="7">
        <v>70.849999999999994</v>
      </c>
      <c r="T273" s="2"/>
      <c r="AB273" s="7"/>
      <c r="AC273" s="7"/>
      <c r="AD273" s="7"/>
      <c r="AE273" s="7"/>
      <c r="AF273" s="7">
        <v>183542</v>
      </c>
      <c r="AG273" s="7"/>
      <c r="AH273" s="7"/>
      <c r="AI273" s="7"/>
    </row>
    <row r="274" spans="1:35" x14ac:dyDescent="0.2">
      <c r="A274" s="5">
        <v>2021</v>
      </c>
      <c r="B274" s="2" t="s">
        <v>726</v>
      </c>
      <c r="C274" s="2" t="s">
        <v>735</v>
      </c>
      <c r="D274" s="2" t="s">
        <v>662</v>
      </c>
      <c r="E274" s="2">
        <v>0</v>
      </c>
      <c r="F274" s="2">
        <v>0</v>
      </c>
      <c r="G274" s="2">
        <v>0</v>
      </c>
      <c r="H274" s="2">
        <v>1529112</v>
      </c>
      <c r="I274" s="15">
        <v>637175882</v>
      </c>
      <c r="J274" s="15">
        <v>40739533</v>
      </c>
      <c r="K274" s="15">
        <v>172962367</v>
      </c>
      <c r="L274" s="15">
        <v>5068497</v>
      </c>
      <c r="M274" s="15">
        <v>4777660</v>
      </c>
      <c r="N274" s="15">
        <v>773508</v>
      </c>
      <c r="O274" s="15">
        <v>4024069</v>
      </c>
      <c r="P274" s="15">
        <v>17717</v>
      </c>
      <c r="Q274" s="15">
        <v>1128319</v>
      </c>
      <c r="R274" s="2">
        <v>0</v>
      </c>
      <c r="S274" s="7">
        <v>70.02</v>
      </c>
      <c r="T274" s="2"/>
      <c r="AB274" s="7"/>
      <c r="AC274" s="7"/>
      <c r="AD274" s="7"/>
      <c r="AE274" s="7"/>
      <c r="AF274" s="7">
        <v>181226</v>
      </c>
      <c r="AG274" s="7"/>
      <c r="AH274" s="7"/>
      <c r="AI274" s="7"/>
    </row>
    <row r="275" spans="1:35" x14ac:dyDescent="0.2">
      <c r="A275" s="5">
        <v>2021</v>
      </c>
      <c r="B275" s="2" t="s">
        <v>725</v>
      </c>
      <c r="C275" s="2" t="s">
        <v>736</v>
      </c>
      <c r="D275" s="2" t="s">
        <v>662</v>
      </c>
      <c r="E275" s="2">
        <v>0</v>
      </c>
      <c r="F275" s="2">
        <v>0</v>
      </c>
      <c r="G275" s="2">
        <v>0</v>
      </c>
      <c r="H275" s="2">
        <v>1331896</v>
      </c>
      <c r="I275" s="15">
        <v>681865121</v>
      </c>
      <c r="J275" s="15">
        <v>35840162</v>
      </c>
      <c r="K275" s="15">
        <v>88510353</v>
      </c>
      <c r="L275" s="15">
        <v>9494421</v>
      </c>
      <c r="M275" s="15">
        <v>4544642</v>
      </c>
      <c r="N275" s="15">
        <v>773508</v>
      </c>
      <c r="O275" s="15">
        <v>3136497</v>
      </c>
      <c r="P275" s="15">
        <v>18354</v>
      </c>
      <c r="Q275" s="15">
        <v>1128319</v>
      </c>
      <c r="R275" s="2">
        <v>0</v>
      </c>
      <c r="S275" s="7">
        <v>70.41</v>
      </c>
      <c r="T275" s="2"/>
      <c r="AB275" s="7"/>
      <c r="AC275" s="7"/>
      <c r="AD275" s="7"/>
      <c r="AE275" s="7"/>
      <c r="AF275" s="7">
        <v>168674</v>
      </c>
      <c r="AG275" s="7"/>
      <c r="AH275" s="7"/>
      <c r="AI275" s="7"/>
    </row>
    <row r="276" spans="1:35" x14ac:dyDescent="0.2">
      <c r="A276" s="5">
        <v>2021</v>
      </c>
      <c r="B276" s="2" t="s">
        <v>725</v>
      </c>
      <c r="C276" s="2" t="s">
        <v>746</v>
      </c>
      <c r="D276" s="2" t="s">
        <v>662</v>
      </c>
      <c r="E276" s="2">
        <v>0</v>
      </c>
      <c r="F276" s="2">
        <v>0</v>
      </c>
      <c r="G276" s="2">
        <v>0</v>
      </c>
      <c r="H276" s="2">
        <v>1370718</v>
      </c>
      <c r="I276" s="15">
        <v>724314014</v>
      </c>
      <c r="J276" s="15">
        <v>7803305</v>
      </c>
      <c r="K276" s="15">
        <v>71661878</v>
      </c>
      <c r="L276" s="15">
        <v>8641742</v>
      </c>
      <c r="M276" s="15">
        <v>5433233</v>
      </c>
      <c r="N276" s="15">
        <v>773508</v>
      </c>
      <c r="O276" s="15">
        <v>3164473</v>
      </c>
      <c r="P276" s="15">
        <v>18892</v>
      </c>
      <c r="Q276" s="15">
        <v>1128319</v>
      </c>
      <c r="R276" s="2">
        <v>0</v>
      </c>
      <c r="S276" s="7">
        <v>69.209999999999994</v>
      </c>
      <c r="T276" s="2"/>
      <c r="AB276" s="7"/>
      <c r="AC276" s="7"/>
      <c r="AD276" s="7"/>
      <c r="AE276" s="7"/>
      <c r="AF276" s="7">
        <v>168674</v>
      </c>
      <c r="AG276" s="7"/>
      <c r="AH276" s="7"/>
      <c r="AI276" s="7"/>
    </row>
    <row r="277" spans="1:35" x14ac:dyDescent="0.2">
      <c r="A277" s="5">
        <v>2021</v>
      </c>
      <c r="B277" s="2" t="s">
        <v>726</v>
      </c>
      <c r="C277" s="2" t="s">
        <v>435</v>
      </c>
      <c r="D277" s="2" t="s">
        <v>662</v>
      </c>
      <c r="E277" s="2">
        <v>0</v>
      </c>
      <c r="F277" s="2">
        <v>0</v>
      </c>
      <c r="G277" s="2">
        <v>0</v>
      </c>
      <c r="H277" s="2">
        <v>928221</v>
      </c>
      <c r="I277" s="15">
        <v>503854529</v>
      </c>
      <c r="J277" s="15">
        <v>28986517</v>
      </c>
      <c r="K277" s="2">
        <v>0</v>
      </c>
      <c r="L277" s="15">
        <v>7107299</v>
      </c>
      <c r="M277" s="15">
        <v>3481846</v>
      </c>
      <c r="N277" s="15">
        <v>773508</v>
      </c>
      <c r="O277" s="15">
        <v>3075039</v>
      </c>
      <c r="P277" s="15">
        <v>16603</v>
      </c>
      <c r="Q277" s="15">
        <v>1128319</v>
      </c>
      <c r="R277" s="2">
        <v>0</v>
      </c>
      <c r="S277" s="7">
        <v>78.38</v>
      </c>
      <c r="T277" s="2"/>
      <c r="AB277" s="7"/>
      <c r="AC277" s="7"/>
      <c r="AD277" s="7"/>
      <c r="AE277" s="7"/>
      <c r="AF277" s="7">
        <v>168674</v>
      </c>
      <c r="AG277" s="7"/>
      <c r="AH277" s="7"/>
      <c r="AI277" s="7"/>
    </row>
    <row r="278" spans="1:35" x14ac:dyDescent="0.2">
      <c r="A278" s="5">
        <v>2021</v>
      </c>
      <c r="B278" s="2" t="s">
        <v>726</v>
      </c>
      <c r="C278" s="2" t="s">
        <v>737</v>
      </c>
      <c r="D278" s="2" t="s">
        <v>662</v>
      </c>
      <c r="E278" s="2">
        <v>0</v>
      </c>
      <c r="F278" s="2">
        <v>0</v>
      </c>
      <c r="G278" s="2">
        <v>0</v>
      </c>
      <c r="H278" s="2">
        <v>1464614</v>
      </c>
      <c r="I278" s="15">
        <v>519015708</v>
      </c>
      <c r="J278" s="2">
        <v>0</v>
      </c>
      <c r="K278" s="2">
        <v>117539647</v>
      </c>
      <c r="L278" s="15">
        <v>12480274</v>
      </c>
      <c r="M278" s="15">
        <v>8959141</v>
      </c>
      <c r="N278" s="15">
        <v>773508</v>
      </c>
      <c r="O278" s="15">
        <v>71416555</v>
      </c>
      <c r="P278" s="15">
        <v>217201</v>
      </c>
      <c r="Q278" s="15">
        <v>1128319</v>
      </c>
      <c r="R278" s="2">
        <v>0</v>
      </c>
      <c r="S278" s="7">
        <v>73.34</v>
      </c>
      <c r="T278" s="2"/>
      <c r="AB278" s="7"/>
      <c r="AC278" s="7"/>
      <c r="AD278" s="7"/>
      <c r="AE278" s="7"/>
      <c r="AF278" s="7">
        <v>168674</v>
      </c>
      <c r="AG278" s="7"/>
      <c r="AH278" s="7"/>
      <c r="AI278" s="7"/>
    </row>
    <row r="279" spans="1:35" x14ac:dyDescent="0.2">
      <c r="A279" s="5">
        <v>2021</v>
      </c>
      <c r="B279" s="2" t="s">
        <v>726</v>
      </c>
      <c r="C279" s="2" t="s">
        <v>738</v>
      </c>
      <c r="D279" s="2" t="s">
        <v>662</v>
      </c>
      <c r="E279" s="2">
        <v>0</v>
      </c>
      <c r="F279" s="2">
        <v>0</v>
      </c>
      <c r="G279" s="2">
        <v>0</v>
      </c>
      <c r="H279" s="2">
        <v>983657</v>
      </c>
      <c r="I279" s="15">
        <v>683320559</v>
      </c>
      <c r="J279" s="15">
        <v>27713245</v>
      </c>
      <c r="K279" s="2">
        <v>70223930</v>
      </c>
      <c r="L279" s="15">
        <v>5978585</v>
      </c>
      <c r="M279" s="15">
        <v>4084891</v>
      </c>
      <c r="N279" s="15">
        <v>773508</v>
      </c>
      <c r="O279" s="15">
        <v>3075039</v>
      </c>
      <c r="P279" s="15">
        <v>16603</v>
      </c>
      <c r="Q279" s="15">
        <v>1128319</v>
      </c>
      <c r="R279" s="2">
        <v>0</v>
      </c>
      <c r="S279" s="7">
        <v>71.45</v>
      </c>
      <c r="T279" s="2"/>
      <c r="AB279" s="7"/>
      <c r="AC279" s="7"/>
      <c r="AD279" s="7"/>
      <c r="AE279" s="7"/>
      <c r="AF279" s="7">
        <v>168674</v>
      </c>
      <c r="AG279" s="7"/>
      <c r="AH279" s="7"/>
      <c r="AI279" s="7"/>
    </row>
    <row r="280" spans="1:35" x14ac:dyDescent="0.2">
      <c r="A280" s="5">
        <v>2021</v>
      </c>
      <c r="B280" s="2" t="s">
        <v>725</v>
      </c>
      <c r="C280" s="2" t="s">
        <v>739</v>
      </c>
      <c r="D280" s="2" t="s">
        <v>662</v>
      </c>
      <c r="E280" s="2">
        <v>0</v>
      </c>
      <c r="F280" s="2">
        <v>0</v>
      </c>
      <c r="G280" s="2">
        <v>0</v>
      </c>
      <c r="H280" s="2">
        <v>1045151</v>
      </c>
      <c r="I280" s="15">
        <v>559872682</v>
      </c>
      <c r="J280" s="15">
        <v>19096547</v>
      </c>
      <c r="K280" s="2">
        <v>73027701</v>
      </c>
      <c r="L280" s="15">
        <v>5348223</v>
      </c>
      <c r="M280" s="15">
        <v>3775381</v>
      </c>
      <c r="N280" s="15">
        <v>773508</v>
      </c>
      <c r="O280" s="15">
        <v>3077726</v>
      </c>
      <c r="P280" s="15">
        <v>16694</v>
      </c>
      <c r="Q280" s="15">
        <v>1128319</v>
      </c>
      <c r="R280" s="2">
        <v>0</v>
      </c>
      <c r="S280" s="7">
        <v>67.75</v>
      </c>
      <c r="T280" s="2"/>
      <c r="AB280" s="7"/>
      <c r="AC280" s="7"/>
      <c r="AD280" s="7"/>
      <c r="AE280" s="7"/>
      <c r="AF280" s="7">
        <v>168674</v>
      </c>
      <c r="AG280" s="7"/>
      <c r="AH280" s="7"/>
      <c r="AI280" s="7"/>
    </row>
    <row r="281" spans="1:35" x14ac:dyDescent="0.2">
      <c r="A281" s="5">
        <v>2021</v>
      </c>
      <c r="B281" s="2" t="s">
        <v>724</v>
      </c>
      <c r="C281" s="2" t="s">
        <v>747</v>
      </c>
      <c r="D281" s="2" t="s">
        <v>662</v>
      </c>
      <c r="E281" s="2">
        <v>0</v>
      </c>
      <c r="F281" s="2">
        <v>0</v>
      </c>
      <c r="G281" s="2">
        <v>0</v>
      </c>
      <c r="H281" s="2">
        <v>955320</v>
      </c>
      <c r="I281" s="15">
        <v>578680942</v>
      </c>
      <c r="J281" s="15">
        <v>21085165</v>
      </c>
      <c r="K281" s="2">
        <v>85522515</v>
      </c>
      <c r="L281" s="15">
        <v>4532797</v>
      </c>
      <c r="M281" s="15">
        <v>4080707</v>
      </c>
      <c r="N281" s="15">
        <v>773508</v>
      </c>
      <c r="O281" s="15">
        <v>3077400</v>
      </c>
      <c r="P281" s="15">
        <v>16603</v>
      </c>
      <c r="Q281" s="15">
        <v>1128319</v>
      </c>
      <c r="R281" s="2">
        <v>0</v>
      </c>
      <c r="S281" s="7">
        <v>67.760000000000005</v>
      </c>
      <c r="T281" s="2"/>
      <c r="AB281" s="7"/>
      <c r="AC281" s="7"/>
      <c r="AD281" s="7"/>
      <c r="AE281" s="7"/>
      <c r="AF281" s="7">
        <v>1139512</v>
      </c>
      <c r="AG281" s="7"/>
      <c r="AH281" s="7"/>
      <c r="AI281" s="7"/>
    </row>
    <row r="282" spans="1:35" x14ac:dyDescent="0.2">
      <c r="A282" s="5">
        <v>2021</v>
      </c>
      <c r="B282" s="2" t="s">
        <v>726</v>
      </c>
      <c r="C282" s="2" t="s">
        <v>740</v>
      </c>
      <c r="D282" s="2" t="s">
        <v>662</v>
      </c>
      <c r="E282" s="2">
        <v>0</v>
      </c>
      <c r="F282" s="2">
        <v>0</v>
      </c>
      <c r="G282" s="2">
        <v>0</v>
      </c>
      <c r="H282" s="2">
        <v>1219024</v>
      </c>
      <c r="I282" s="15">
        <v>594592535</v>
      </c>
      <c r="J282" s="15">
        <v>21883939</v>
      </c>
      <c r="K282" s="2">
        <v>67713321</v>
      </c>
      <c r="L282" s="15">
        <v>5806314</v>
      </c>
      <c r="M282" s="15">
        <v>4111559</v>
      </c>
      <c r="N282" s="15">
        <v>773508</v>
      </c>
      <c r="O282" s="15">
        <v>3075039</v>
      </c>
      <c r="P282" s="15">
        <v>16603</v>
      </c>
      <c r="Q282" s="15">
        <v>1128319</v>
      </c>
      <c r="R282" s="2">
        <v>0</v>
      </c>
      <c r="S282" s="7">
        <v>71.540000000000006</v>
      </c>
      <c r="T282" s="2"/>
      <c r="AB282" s="7"/>
      <c r="AC282" s="7"/>
      <c r="AD282" s="7"/>
      <c r="AE282" s="7"/>
      <c r="AF282" s="7">
        <v>168674</v>
      </c>
      <c r="AG282" s="7"/>
      <c r="AH282" s="7"/>
      <c r="AI282" s="7"/>
    </row>
    <row r="283" spans="1:35" x14ac:dyDescent="0.2">
      <c r="A283" s="5">
        <v>2021</v>
      </c>
      <c r="B283" s="2" t="s">
        <v>725</v>
      </c>
      <c r="C283" s="2" t="s">
        <v>741</v>
      </c>
      <c r="D283" s="2" t="s">
        <v>662</v>
      </c>
      <c r="E283" s="2">
        <v>0</v>
      </c>
      <c r="F283" s="2">
        <v>0</v>
      </c>
      <c r="G283" s="2">
        <v>0</v>
      </c>
      <c r="H283" s="2">
        <v>1080580</v>
      </c>
      <c r="I283" s="15">
        <v>598351484</v>
      </c>
      <c r="J283" s="15">
        <v>38510481</v>
      </c>
      <c r="K283" s="2">
        <v>52792177</v>
      </c>
      <c r="L283" s="15">
        <v>5479643</v>
      </c>
      <c r="M283" s="15">
        <v>3883442</v>
      </c>
      <c r="N283" s="15">
        <v>773508</v>
      </c>
      <c r="O283" s="15">
        <v>3076641</v>
      </c>
      <c r="P283" s="15">
        <v>73964</v>
      </c>
      <c r="Q283" s="15">
        <v>1128319</v>
      </c>
      <c r="R283" s="2">
        <v>0</v>
      </c>
      <c r="S283" s="7">
        <v>68.989999999999995</v>
      </c>
      <c r="T283" s="2"/>
      <c r="AB283" s="7"/>
      <c r="AC283" s="7"/>
      <c r="AD283" s="7"/>
      <c r="AE283" s="7"/>
      <c r="AF283" s="7">
        <v>168674</v>
      </c>
      <c r="AG283" s="7"/>
      <c r="AH283" s="7"/>
      <c r="AI283" s="7"/>
    </row>
    <row r="284" spans="1:35" x14ac:dyDescent="0.2">
      <c r="A284" s="5">
        <v>2021</v>
      </c>
      <c r="B284" s="2" t="s">
        <v>724</v>
      </c>
      <c r="C284" s="2" t="s">
        <v>742</v>
      </c>
      <c r="D284" s="2" t="s">
        <v>662</v>
      </c>
      <c r="E284" s="2">
        <v>0</v>
      </c>
      <c r="F284" s="2">
        <v>0</v>
      </c>
      <c r="G284" s="2">
        <v>0</v>
      </c>
      <c r="H284" s="2">
        <v>1170237</v>
      </c>
      <c r="I284" s="15">
        <v>583626582</v>
      </c>
      <c r="J284" s="2">
        <v>0</v>
      </c>
      <c r="K284" s="2">
        <v>84488103</v>
      </c>
      <c r="L284" s="15">
        <v>5510851</v>
      </c>
      <c r="M284" s="15">
        <v>4524609</v>
      </c>
      <c r="N284" s="15">
        <v>773508</v>
      </c>
      <c r="O284" s="15">
        <v>3077688</v>
      </c>
      <c r="P284" s="15">
        <v>16603</v>
      </c>
      <c r="Q284" s="15">
        <v>1128319</v>
      </c>
      <c r="R284" s="2">
        <v>0</v>
      </c>
      <c r="S284" s="7">
        <v>67.72</v>
      </c>
      <c r="T284" s="2"/>
      <c r="AB284" s="7"/>
      <c r="AC284" s="7"/>
      <c r="AD284" s="7"/>
      <c r="AE284" s="7"/>
      <c r="AF284" s="7">
        <v>3188934</v>
      </c>
      <c r="AG284" s="7"/>
      <c r="AH284" s="7"/>
      <c r="AI284" s="7"/>
    </row>
    <row r="285" spans="1:35" x14ac:dyDescent="0.2">
      <c r="A285" s="5">
        <v>2021</v>
      </c>
      <c r="B285" s="2" t="s">
        <v>726</v>
      </c>
      <c r="C285" s="2" t="s">
        <v>743</v>
      </c>
      <c r="D285" s="2" t="s">
        <v>662</v>
      </c>
      <c r="E285" s="2">
        <v>0</v>
      </c>
      <c r="F285" s="2">
        <v>0</v>
      </c>
      <c r="G285" s="2">
        <v>0</v>
      </c>
      <c r="H285" s="2">
        <v>1206040</v>
      </c>
      <c r="I285" s="15">
        <v>554798865</v>
      </c>
      <c r="J285" s="2">
        <v>0</v>
      </c>
      <c r="K285" s="2">
        <v>124774034</v>
      </c>
      <c r="L285" s="15">
        <v>5255452</v>
      </c>
      <c r="M285" s="15">
        <v>3872011</v>
      </c>
      <c r="N285" s="15">
        <v>773508</v>
      </c>
      <c r="O285" s="15">
        <v>3075253</v>
      </c>
      <c r="P285" s="15">
        <v>21676</v>
      </c>
      <c r="Q285" s="15">
        <v>1128319</v>
      </c>
      <c r="R285" s="2">
        <v>0</v>
      </c>
      <c r="S285" s="7">
        <v>69.489999999999995</v>
      </c>
      <c r="T285" s="2"/>
      <c r="AB285" s="7"/>
      <c r="AC285" s="7"/>
      <c r="AD285" s="7"/>
      <c r="AE285" s="7"/>
      <c r="AF285" s="7">
        <v>168674</v>
      </c>
      <c r="AG285" s="7"/>
      <c r="AH285" s="7"/>
      <c r="AI285" s="7"/>
    </row>
    <row r="286" spans="1:35" x14ac:dyDescent="0.2">
      <c r="A286" s="5">
        <v>2021</v>
      </c>
      <c r="B286" s="2" t="s">
        <v>725</v>
      </c>
      <c r="C286" s="2" t="s">
        <v>744</v>
      </c>
      <c r="D286" s="2" t="s">
        <v>662</v>
      </c>
      <c r="E286" s="2">
        <v>0</v>
      </c>
      <c r="F286" s="2">
        <v>0</v>
      </c>
      <c r="G286" s="2">
        <v>0</v>
      </c>
      <c r="H286" s="2">
        <v>1575712</v>
      </c>
      <c r="I286" s="15">
        <v>690149083</v>
      </c>
      <c r="J286" s="15">
        <v>11851173</v>
      </c>
      <c r="K286" s="2">
        <v>121547835</v>
      </c>
      <c r="L286" s="15">
        <v>6987005</v>
      </c>
      <c r="M286" s="15">
        <v>19961771</v>
      </c>
      <c r="N286" s="15">
        <v>17790682</v>
      </c>
      <c r="O286" s="15">
        <v>3075116</v>
      </c>
      <c r="P286" s="15">
        <v>16603</v>
      </c>
      <c r="Q286" s="15">
        <v>1128319</v>
      </c>
      <c r="R286" s="2">
        <v>0</v>
      </c>
      <c r="S286" s="7">
        <v>69.62</v>
      </c>
      <c r="T286" s="2"/>
      <c r="AB286" s="7"/>
      <c r="AC286" s="7"/>
      <c r="AD286" s="7"/>
      <c r="AE286" s="7"/>
      <c r="AF286" s="7">
        <v>168674</v>
      </c>
      <c r="AG286" s="7"/>
      <c r="AH286" s="7"/>
      <c r="AI286" s="7"/>
    </row>
    <row r="287" spans="1:35" x14ac:dyDescent="0.2">
      <c r="A287" s="5">
        <v>2021</v>
      </c>
      <c r="B287" s="2" t="s">
        <v>725</v>
      </c>
      <c r="C287" s="2" t="s">
        <v>445</v>
      </c>
      <c r="D287" s="2" t="s">
        <v>662</v>
      </c>
      <c r="E287" s="2">
        <v>0</v>
      </c>
      <c r="F287" s="2">
        <v>0</v>
      </c>
      <c r="G287" s="2">
        <v>0</v>
      </c>
      <c r="H287" s="2">
        <v>938836</v>
      </c>
      <c r="I287" s="15">
        <v>444105394</v>
      </c>
      <c r="J287" s="15">
        <v>55370042</v>
      </c>
      <c r="K287" s="2">
        <v>0</v>
      </c>
      <c r="L287" s="15">
        <v>8057290</v>
      </c>
      <c r="M287" s="15">
        <v>3470821</v>
      </c>
      <c r="N287" s="15">
        <v>773508</v>
      </c>
      <c r="O287" s="15">
        <v>3075039</v>
      </c>
      <c r="P287" s="15">
        <v>16603</v>
      </c>
      <c r="Q287" s="15">
        <v>1128319</v>
      </c>
      <c r="R287" s="2">
        <v>0</v>
      </c>
      <c r="S287" s="7">
        <v>78.209999999999994</v>
      </c>
      <c r="T287" s="2"/>
      <c r="AB287" s="7"/>
      <c r="AC287" s="7"/>
      <c r="AD287" s="7"/>
      <c r="AE287" s="7"/>
      <c r="AF287" s="7">
        <v>203155</v>
      </c>
      <c r="AG287" s="7"/>
      <c r="AH287" s="7"/>
      <c r="AI287" s="7"/>
    </row>
    <row r="288" spans="1:35" x14ac:dyDescent="0.2">
      <c r="A288" s="5">
        <v>2021</v>
      </c>
      <c r="B288" s="2" t="s">
        <v>724</v>
      </c>
      <c r="C288" s="2" t="s">
        <v>446</v>
      </c>
      <c r="D288" s="2" t="s">
        <v>662</v>
      </c>
      <c r="E288" s="2">
        <v>0</v>
      </c>
      <c r="F288" s="2">
        <v>0</v>
      </c>
      <c r="G288" s="2">
        <v>0</v>
      </c>
      <c r="H288" s="2">
        <v>2984837</v>
      </c>
      <c r="I288" s="15">
        <v>1299283508</v>
      </c>
      <c r="J288" s="15">
        <v>30304767</v>
      </c>
      <c r="K288" s="2">
        <v>0</v>
      </c>
      <c r="L288" s="15">
        <v>89695201</v>
      </c>
      <c r="M288" s="15">
        <v>5380495</v>
      </c>
      <c r="N288" s="15">
        <v>773508</v>
      </c>
      <c r="O288" s="15">
        <v>3075039</v>
      </c>
      <c r="P288" s="15">
        <v>40100</v>
      </c>
      <c r="Q288" s="15">
        <v>1128319</v>
      </c>
      <c r="R288" s="2">
        <v>0</v>
      </c>
      <c r="S288" s="7">
        <v>82.66</v>
      </c>
      <c r="T288" s="2"/>
      <c r="AB288" s="7"/>
      <c r="AC288" s="7"/>
      <c r="AD288" s="7"/>
      <c r="AE288" s="7"/>
      <c r="AF288" s="7">
        <v>168674</v>
      </c>
      <c r="AG288" s="7"/>
      <c r="AH288" s="7"/>
      <c r="AI288" s="7"/>
    </row>
    <row r="289" spans="1:35" x14ac:dyDescent="0.2">
      <c r="A289" s="5">
        <v>2021</v>
      </c>
      <c r="B289" s="2" t="s">
        <v>726</v>
      </c>
      <c r="C289" s="2" t="s">
        <v>745</v>
      </c>
      <c r="D289" s="2" t="s">
        <v>662</v>
      </c>
      <c r="E289" s="2">
        <v>0</v>
      </c>
      <c r="F289" s="2">
        <v>0</v>
      </c>
      <c r="G289" s="2">
        <v>0</v>
      </c>
      <c r="H289" s="2">
        <v>1169961</v>
      </c>
      <c r="I289" s="15">
        <v>514690284</v>
      </c>
      <c r="J289" s="2">
        <v>0</v>
      </c>
      <c r="K289" s="15">
        <v>136239743</v>
      </c>
      <c r="L289" s="15">
        <v>4798124</v>
      </c>
      <c r="M289" s="15">
        <v>3797010</v>
      </c>
      <c r="N289" s="15">
        <v>773508</v>
      </c>
      <c r="O289" s="15">
        <v>3077763</v>
      </c>
      <c r="P289" s="15">
        <v>18635</v>
      </c>
      <c r="Q289" s="15">
        <v>1128319</v>
      </c>
      <c r="R289" s="2">
        <v>0</v>
      </c>
      <c r="S289" s="7">
        <v>69.75</v>
      </c>
      <c r="T289" s="2"/>
      <c r="AB289" s="7"/>
      <c r="AC289" s="7"/>
      <c r="AD289" s="7"/>
      <c r="AE289" s="7"/>
      <c r="AF289" s="7">
        <v>250696</v>
      </c>
      <c r="AG289" s="7"/>
      <c r="AH289" s="7"/>
      <c r="AI289" s="7"/>
    </row>
    <row r="290" spans="1:35" x14ac:dyDescent="0.2">
      <c r="A290" s="5">
        <v>2021</v>
      </c>
      <c r="B290" s="2" t="s">
        <v>724</v>
      </c>
      <c r="C290" s="2" t="s">
        <v>727</v>
      </c>
      <c r="D290" s="2" t="s">
        <v>670</v>
      </c>
      <c r="E290" s="2">
        <v>34076366</v>
      </c>
      <c r="F290" s="2">
        <v>0</v>
      </c>
      <c r="G290" s="2">
        <v>0</v>
      </c>
      <c r="H290" s="2">
        <v>75535150</v>
      </c>
      <c r="S290" s="2"/>
      <c r="T290" s="2"/>
      <c r="U290" s="7">
        <v>12.05</v>
      </c>
      <c r="V290" s="7">
        <v>6.77</v>
      </c>
      <c r="AB290" s="7">
        <v>36.549999999999997</v>
      </c>
      <c r="AC290" s="7">
        <v>102.74</v>
      </c>
      <c r="AD290" s="7">
        <v>105.73</v>
      </c>
      <c r="AE290" s="7">
        <v>117.11</v>
      </c>
      <c r="AF290" s="7">
        <v>168674</v>
      </c>
      <c r="AG290" s="7">
        <v>88.04</v>
      </c>
      <c r="AH290" s="7">
        <v>65.97</v>
      </c>
      <c r="AI290" s="7">
        <v>70.13</v>
      </c>
    </row>
    <row r="291" spans="1:35" x14ac:dyDescent="0.2">
      <c r="A291" s="5">
        <v>2021</v>
      </c>
      <c r="B291" s="2" t="s">
        <v>725</v>
      </c>
      <c r="C291" s="2" t="s">
        <v>728</v>
      </c>
      <c r="D291" s="2" t="s">
        <v>670</v>
      </c>
      <c r="E291" s="2">
        <v>6599414</v>
      </c>
      <c r="F291" s="2">
        <v>0</v>
      </c>
      <c r="G291" s="2">
        <v>0</v>
      </c>
      <c r="H291" s="2">
        <v>84731085</v>
      </c>
      <c r="S291" s="2"/>
      <c r="T291" s="2"/>
      <c r="U291" s="7">
        <v>13.59</v>
      </c>
      <c r="V291" s="7">
        <v>8.24</v>
      </c>
      <c r="AB291" s="7">
        <v>42.65</v>
      </c>
      <c r="AC291" s="7">
        <v>101.29</v>
      </c>
      <c r="AD291" s="7">
        <v>109.33</v>
      </c>
      <c r="AE291" s="7">
        <v>125</v>
      </c>
      <c r="AF291" s="7"/>
      <c r="AG291" s="7">
        <v>88.97</v>
      </c>
      <c r="AH291" s="7">
        <v>74.44</v>
      </c>
      <c r="AI291" s="7">
        <v>79.180000000000007</v>
      </c>
    </row>
    <row r="292" spans="1:35" x14ac:dyDescent="0.2">
      <c r="A292" s="5">
        <v>2021</v>
      </c>
      <c r="B292" s="2" t="s">
        <v>725</v>
      </c>
      <c r="C292" s="2" t="s">
        <v>729</v>
      </c>
      <c r="D292" s="2" t="s">
        <v>670</v>
      </c>
      <c r="E292" s="2">
        <v>38441117</v>
      </c>
      <c r="F292" s="2">
        <v>0</v>
      </c>
      <c r="G292" s="2">
        <v>0</v>
      </c>
      <c r="H292" s="2">
        <v>235594757</v>
      </c>
      <c r="S292" s="2"/>
      <c r="T292" s="2"/>
      <c r="U292" s="7">
        <v>12.98</v>
      </c>
      <c r="V292" s="7">
        <v>7.23</v>
      </c>
      <c r="AB292" s="7">
        <v>41.66</v>
      </c>
      <c r="AC292" s="7">
        <v>93.07</v>
      </c>
      <c r="AD292" s="7">
        <v>102.34</v>
      </c>
      <c r="AE292" s="7">
        <v>97.41</v>
      </c>
      <c r="AF292" s="7"/>
      <c r="AG292" s="7">
        <v>84.66</v>
      </c>
      <c r="AH292" s="7">
        <v>73.84</v>
      </c>
      <c r="AI292" s="7">
        <v>65.819999999999993</v>
      </c>
    </row>
    <row r="293" spans="1:35" x14ac:dyDescent="0.2">
      <c r="A293" s="5">
        <v>2021</v>
      </c>
      <c r="B293" s="2" t="s">
        <v>725</v>
      </c>
      <c r="C293" s="2" t="s">
        <v>730</v>
      </c>
      <c r="D293" s="2" t="s">
        <v>670</v>
      </c>
      <c r="E293" s="2">
        <v>34986402</v>
      </c>
      <c r="F293" s="2">
        <v>0</v>
      </c>
      <c r="G293" s="2">
        <v>0</v>
      </c>
      <c r="H293" s="2">
        <v>131393702</v>
      </c>
      <c r="S293" s="2"/>
      <c r="T293" s="2"/>
      <c r="U293" s="7">
        <v>13.41</v>
      </c>
      <c r="V293" s="7">
        <v>7.82</v>
      </c>
      <c r="AB293" s="7">
        <v>29.72</v>
      </c>
      <c r="AC293" s="7">
        <v>100.04</v>
      </c>
      <c r="AD293" s="7">
        <v>106.05</v>
      </c>
      <c r="AE293" s="7">
        <v>98.42</v>
      </c>
      <c r="AF293" s="7"/>
      <c r="AG293" s="7">
        <v>88.93</v>
      </c>
      <c r="AH293" s="7">
        <v>73.81</v>
      </c>
      <c r="AI293" s="7">
        <v>63.2</v>
      </c>
    </row>
    <row r="294" spans="1:35" x14ac:dyDescent="0.2">
      <c r="A294" s="5">
        <v>2021</v>
      </c>
      <c r="B294" s="2" t="s">
        <v>726</v>
      </c>
      <c r="C294" s="2" t="s">
        <v>731</v>
      </c>
      <c r="D294" s="2" t="s">
        <v>670</v>
      </c>
      <c r="E294" s="2">
        <v>52828777</v>
      </c>
      <c r="F294" s="2">
        <v>0</v>
      </c>
      <c r="G294" s="2">
        <v>0</v>
      </c>
      <c r="H294" s="2">
        <v>93441315</v>
      </c>
      <c r="S294" s="2"/>
      <c r="T294" s="2"/>
      <c r="U294" s="7">
        <v>13.71</v>
      </c>
      <c r="V294" s="7">
        <v>8.91</v>
      </c>
      <c r="AB294" s="7">
        <v>23.02</v>
      </c>
      <c r="AC294" s="7">
        <v>92.81</v>
      </c>
      <c r="AD294" s="7">
        <v>98.89</v>
      </c>
      <c r="AE294" s="7">
        <v>121.9</v>
      </c>
      <c r="AF294" s="7"/>
      <c r="AG294" s="7">
        <v>84.69</v>
      </c>
      <c r="AH294" s="7">
        <v>76.489999999999995</v>
      </c>
      <c r="AI294" s="7">
        <v>89.36</v>
      </c>
    </row>
    <row r="295" spans="1:35" x14ac:dyDescent="0.2">
      <c r="A295" s="5">
        <v>2021</v>
      </c>
      <c r="B295" s="2" t="s">
        <v>724</v>
      </c>
      <c r="C295" s="2" t="s">
        <v>732</v>
      </c>
      <c r="D295" s="2" t="s">
        <v>670</v>
      </c>
      <c r="E295" s="2">
        <v>49284040</v>
      </c>
      <c r="F295" s="2">
        <v>0</v>
      </c>
      <c r="G295" s="2">
        <v>0</v>
      </c>
      <c r="H295" s="2">
        <v>161291632</v>
      </c>
      <c r="S295" s="2"/>
      <c r="T295" s="2"/>
      <c r="U295" s="7">
        <v>13.65</v>
      </c>
      <c r="V295" s="7">
        <v>8.1999999999999993</v>
      </c>
      <c r="AB295" s="7">
        <v>31.81</v>
      </c>
      <c r="AC295" s="7">
        <v>102.5</v>
      </c>
      <c r="AD295" s="7">
        <v>103.09</v>
      </c>
      <c r="AE295" s="7">
        <v>94.03</v>
      </c>
      <c r="AF295" s="7"/>
      <c r="AG295" s="7">
        <v>90.9</v>
      </c>
      <c r="AH295" s="7">
        <v>70.47</v>
      </c>
      <c r="AI295" s="7">
        <v>61.9</v>
      </c>
    </row>
    <row r="296" spans="1:35" x14ac:dyDescent="0.2">
      <c r="A296" s="5">
        <v>2021</v>
      </c>
      <c r="B296" s="2" t="s">
        <v>724</v>
      </c>
      <c r="C296" s="2" t="s">
        <v>733</v>
      </c>
      <c r="D296" s="2" t="s">
        <v>670</v>
      </c>
      <c r="E296" s="2">
        <v>39605056</v>
      </c>
      <c r="F296" s="2">
        <v>0</v>
      </c>
      <c r="G296" s="2">
        <v>0</v>
      </c>
      <c r="H296" s="2">
        <v>94721188</v>
      </c>
      <c r="S296" s="2"/>
      <c r="T296" s="2"/>
      <c r="U296" s="7">
        <v>12.1</v>
      </c>
      <c r="V296" s="7">
        <v>6.6</v>
      </c>
      <c r="AB296" s="7">
        <v>41.51</v>
      </c>
      <c r="AC296" s="7">
        <v>99.1</v>
      </c>
      <c r="AD296" s="7">
        <v>105.61</v>
      </c>
      <c r="AE296" s="7">
        <v>87.39</v>
      </c>
      <c r="AF296" s="7"/>
      <c r="AG296" s="7">
        <v>83.46</v>
      </c>
      <c r="AH296" s="7">
        <v>64.92</v>
      </c>
      <c r="AI296" s="7">
        <v>50.93</v>
      </c>
    </row>
    <row r="297" spans="1:35" x14ac:dyDescent="0.2">
      <c r="A297" s="5">
        <v>2021</v>
      </c>
      <c r="B297" s="2" t="s">
        <v>726</v>
      </c>
      <c r="C297" s="2" t="s">
        <v>734</v>
      </c>
      <c r="D297" s="2" t="s">
        <v>670</v>
      </c>
      <c r="E297" s="2">
        <v>42722514</v>
      </c>
      <c r="F297" s="2">
        <v>0</v>
      </c>
      <c r="G297" s="2">
        <v>0</v>
      </c>
      <c r="H297" s="2">
        <v>104766973</v>
      </c>
      <c r="S297" s="2"/>
      <c r="T297" s="2"/>
      <c r="U297" s="7">
        <v>13.39</v>
      </c>
      <c r="V297" s="7">
        <v>8.35</v>
      </c>
      <c r="AB297" s="7">
        <v>32.46</v>
      </c>
      <c r="AC297" s="7">
        <v>98.03</v>
      </c>
      <c r="AD297" s="7">
        <v>99.4</v>
      </c>
      <c r="AE297" s="7">
        <v>96.05</v>
      </c>
      <c r="AF297" s="7"/>
      <c r="AG297" s="7">
        <v>88</v>
      </c>
      <c r="AH297" s="7">
        <v>71.2</v>
      </c>
      <c r="AI297" s="7">
        <v>60.46</v>
      </c>
    </row>
    <row r="298" spans="1:35" x14ac:dyDescent="0.2">
      <c r="A298" s="5">
        <v>2021</v>
      </c>
      <c r="B298" s="2" t="s">
        <v>726</v>
      </c>
      <c r="C298" s="2" t="s">
        <v>735</v>
      </c>
      <c r="D298" s="2" t="s">
        <v>670</v>
      </c>
      <c r="E298" s="2">
        <v>35939886</v>
      </c>
      <c r="F298" s="2">
        <v>0</v>
      </c>
      <c r="G298" s="2">
        <v>0</v>
      </c>
      <c r="H298" s="2">
        <v>86590310</v>
      </c>
      <c r="S298" s="2"/>
      <c r="T298" s="2"/>
      <c r="U298" s="7">
        <v>12.57</v>
      </c>
      <c r="V298" s="7">
        <v>7.86</v>
      </c>
      <c r="AB298" s="7">
        <v>26.04</v>
      </c>
      <c r="AC298" s="7">
        <v>90.07</v>
      </c>
      <c r="AD298" s="7">
        <v>98.85</v>
      </c>
      <c r="AE298" s="7">
        <v>113.53</v>
      </c>
      <c r="AF298" s="7"/>
      <c r="AG298" s="7">
        <v>81.569999999999993</v>
      </c>
      <c r="AH298" s="7">
        <v>65.86</v>
      </c>
      <c r="AI298" s="7">
        <v>69.69</v>
      </c>
    </row>
    <row r="299" spans="1:35" x14ac:dyDescent="0.2">
      <c r="A299" s="5">
        <v>2021</v>
      </c>
      <c r="B299" s="2" t="s">
        <v>725</v>
      </c>
      <c r="C299" s="2" t="s">
        <v>736</v>
      </c>
      <c r="D299" s="2" t="s">
        <v>670</v>
      </c>
      <c r="E299" s="2">
        <v>29720489</v>
      </c>
      <c r="F299" s="2">
        <v>0</v>
      </c>
      <c r="G299" s="2">
        <v>0</v>
      </c>
      <c r="H299" s="2">
        <v>106066274</v>
      </c>
      <c r="S299" s="2"/>
      <c r="T299" s="2"/>
      <c r="U299" s="7">
        <v>13.16</v>
      </c>
      <c r="V299" s="7">
        <v>8.01</v>
      </c>
      <c r="AB299" s="7">
        <v>44.87</v>
      </c>
      <c r="AC299" s="7">
        <v>105.9</v>
      </c>
      <c r="AD299" s="7">
        <v>108.05</v>
      </c>
      <c r="AE299" s="7">
        <v>104.1</v>
      </c>
      <c r="AF299" s="7"/>
      <c r="AG299" s="7">
        <v>95.94</v>
      </c>
      <c r="AH299" s="7">
        <v>82</v>
      </c>
      <c r="AI299" s="7">
        <v>73.58</v>
      </c>
    </row>
    <row r="300" spans="1:35" x14ac:dyDescent="0.2">
      <c r="A300" s="5">
        <v>2021</v>
      </c>
      <c r="B300" s="2" t="s">
        <v>725</v>
      </c>
      <c r="C300" s="2" t="s">
        <v>746</v>
      </c>
      <c r="D300" s="2" t="s">
        <v>670</v>
      </c>
      <c r="E300" s="2">
        <v>9006988</v>
      </c>
      <c r="F300" s="2">
        <v>0</v>
      </c>
      <c r="G300" s="2">
        <v>0</v>
      </c>
      <c r="H300" s="2">
        <v>120252016</v>
      </c>
      <c r="S300" s="2"/>
      <c r="T300" s="2"/>
      <c r="U300" s="7">
        <v>12.77</v>
      </c>
      <c r="V300" s="7">
        <v>7.92</v>
      </c>
      <c r="AB300" s="7">
        <v>40.130000000000003</v>
      </c>
      <c r="AC300" s="7">
        <v>106.08</v>
      </c>
      <c r="AD300" s="7">
        <v>107.42</v>
      </c>
      <c r="AE300" s="7">
        <v>93.48</v>
      </c>
      <c r="AF300" s="7"/>
      <c r="AG300" s="7">
        <v>93.16</v>
      </c>
      <c r="AH300" s="7">
        <v>73.78</v>
      </c>
      <c r="AI300" s="7">
        <v>59.71</v>
      </c>
    </row>
    <row r="301" spans="1:35" x14ac:dyDescent="0.2">
      <c r="A301" s="5">
        <v>2021</v>
      </c>
      <c r="B301" s="2" t="s">
        <v>726</v>
      </c>
      <c r="C301" s="2" t="s">
        <v>435</v>
      </c>
      <c r="D301" s="2" t="s">
        <v>670</v>
      </c>
      <c r="E301" s="2">
        <v>32006565</v>
      </c>
      <c r="F301" s="2">
        <v>0</v>
      </c>
      <c r="G301" s="2">
        <v>0</v>
      </c>
      <c r="H301" s="2">
        <v>54518510</v>
      </c>
      <c r="S301" s="2"/>
      <c r="T301" s="2"/>
      <c r="U301" s="7">
        <v>15.09</v>
      </c>
      <c r="V301" s="7">
        <v>10.94</v>
      </c>
      <c r="AB301" s="7">
        <v>23.44</v>
      </c>
      <c r="AC301" s="7">
        <v>89.65</v>
      </c>
      <c r="AD301" s="7">
        <v>101.01</v>
      </c>
      <c r="AE301" s="7">
        <v>118.5</v>
      </c>
      <c r="AF301" s="7"/>
      <c r="AG301" s="7">
        <v>81.400000000000006</v>
      </c>
      <c r="AH301" s="7">
        <v>72.81</v>
      </c>
      <c r="AI301" s="7">
        <v>80.47</v>
      </c>
    </row>
    <row r="302" spans="1:35" x14ac:dyDescent="0.2">
      <c r="A302" s="5">
        <v>2021</v>
      </c>
      <c r="B302" s="2" t="s">
        <v>726</v>
      </c>
      <c r="C302" s="2" t="s">
        <v>737</v>
      </c>
      <c r="D302" s="2" t="s">
        <v>670</v>
      </c>
      <c r="E302" s="2">
        <v>32894635</v>
      </c>
      <c r="F302" s="2">
        <v>0</v>
      </c>
      <c r="G302" s="2">
        <v>0</v>
      </c>
      <c r="H302" s="2">
        <v>58270405</v>
      </c>
      <c r="S302" s="2"/>
      <c r="T302" s="2"/>
      <c r="U302" s="7">
        <v>12.84</v>
      </c>
      <c r="V302" s="7">
        <v>8.81</v>
      </c>
      <c r="AB302" s="7">
        <v>26.67</v>
      </c>
      <c r="AC302" s="7">
        <v>99.42</v>
      </c>
      <c r="AD302" s="7">
        <v>104.24</v>
      </c>
      <c r="AE302" s="7">
        <v>121.68</v>
      </c>
      <c r="AF302" s="7"/>
      <c r="AG302" s="7">
        <v>88.36</v>
      </c>
      <c r="AH302" s="7">
        <v>74.239999999999995</v>
      </c>
      <c r="AI302" s="7">
        <v>74.849999999999994</v>
      </c>
    </row>
    <row r="303" spans="1:35" x14ac:dyDescent="0.2">
      <c r="A303" s="5">
        <v>2021</v>
      </c>
      <c r="B303" s="2" t="s">
        <v>726</v>
      </c>
      <c r="C303" s="2" t="s">
        <v>738</v>
      </c>
      <c r="D303" s="2" t="s">
        <v>670</v>
      </c>
      <c r="E303" s="2">
        <v>9347588</v>
      </c>
      <c r="F303" s="2">
        <v>0</v>
      </c>
      <c r="G303" s="2">
        <v>0</v>
      </c>
      <c r="H303" s="2">
        <v>116278262</v>
      </c>
      <c r="S303" s="2"/>
      <c r="T303" s="2"/>
      <c r="U303" s="7">
        <v>13.24</v>
      </c>
      <c r="V303" s="7">
        <v>7.87</v>
      </c>
      <c r="AB303" s="7">
        <v>32.21</v>
      </c>
      <c r="AC303" s="7">
        <v>100.01</v>
      </c>
      <c r="AD303" s="7">
        <v>96.98</v>
      </c>
      <c r="AE303" s="7">
        <v>102.42</v>
      </c>
      <c r="AF303" s="7"/>
      <c r="AG303" s="7">
        <v>90.62</v>
      </c>
      <c r="AH303" s="7">
        <v>71.180000000000007</v>
      </c>
      <c r="AI303" s="7">
        <v>67.52</v>
      </c>
    </row>
    <row r="304" spans="1:35" x14ac:dyDescent="0.2">
      <c r="A304" s="5">
        <v>2021</v>
      </c>
      <c r="B304" s="2" t="s">
        <v>725</v>
      </c>
      <c r="C304" s="2" t="s">
        <v>739</v>
      </c>
      <c r="D304" s="2" t="s">
        <v>670</v>
      </c>
      <c r="E304" s="2">
        <v>40869259</v>
      </c>
      <c r="F304" s="2">
        <v>0</v>
      </c>
      <c r="G304" s="2">
        <v>0</v>
      </c>
      <c r="H304" s="2">
        <v>98225181</v>
      </c>
      <c r="S304" s="2"/>
      <c r="T304" s="2"/>
      <c r="U304" s="7">
        <v>13.06</v>
      </c>
      <c r="V304" s="7">
        <v>7.78</v>
      </c>
      <c r="AB304" s="7">
        <v>49.83</v>
      </c>
      <c r="AC304" s="7">
        <v>101.91</v>
      </c>
      <c r="AD304" s="7">
        <v>105.15</v>
      </c>
      <c r="AE304" s="7">
        <v>115.26</v>
      </c>
      <c r="AF304" s="7"/>
      <c r="AG304" s="7">
        <v>89.33</v>
      </c>
      <c r="AH304" s="7">
        <v>79.22</v>
      </c>
      <c r="AI304" s="7">
        <v>80.84</v>
      </c>
    </row>
    <row r="305" spans="1:35" x14ac:dyDescent="0.2">
      <c r="A305" s="5">
        <v>2021</v>
      </c>
      <c r="B305" s="2" t="s">
        <v>724</v>
      </c>
      <c r="C305" s="2" t="s">
        <v>747</v>
      </c>
      <c r="D305" s="2" t="s">
        <v>670</v>
      </c>
      <c r="E305" s="2">
        <v>19804266</v>
      </c>
      <c r="F305" s="2">
        <v>0</v>
      </c>
      <c r="G305" s="2">
        <v>0</v>
      </c>
      <c r="H305" s="2">
        <v>65800445</v>
      </c>
      <c r="S305" s="2"/>
      <c r="T305" s="2"/>
      <c r="U305" s="7">
        <v>12.66</v>
      </c>
      <c r="V305" s="7">
        <v>8.08</v>
      </c>
      <c r="AB305" s="7">
        <v>29.75</v>
      </c>
      <c r="AC305" s="7">
        <v>98.14</v>
      </c>
      <c r="AD305" s="7">
        <v>100.91</v>
      </c>
      <c r="AE305" s="7">
        <v>123.84</v>
      </c>
      <c r="AF305" s="7"/>
      <c r="AG305" s="7">
        <v>84.46</v>
      </c>
      <c r="AH305" s="7">
        <v>69.489999999999995</v>
      </c>
      <c r="AI305" s="7">
        <v>82.6</v>
      </c>
    </row>
    <row r="306" spans="1:35" x14ac:dyDescent="0.2">
      <c r="A306" s="5">
        <v>2021</v>
      </c>
      <c r="B306" s="2" t="s">
        <v>726</v>
      </c>
      <c r="C306" s="2" t="s">
        <v>740</v>
      </c>
      <c r="D306" s="2" t="s">
        <v>670</v>
      </c>
      <c r="E306" s="2">
        <v>43305201</v>
      </c>
      <c r="F306" s="2">
        <v>0</v>
      </c>
      <c r="G306" s="2">
        <v>0</v>
      </c>
      <c r="H306" s="2">
        <v>102005302</v>
      </c>
      <c r="S306" s="2"/>
      <c r="T306" s="2"/>
      <c r="U306" s="7">
        <v>12.95</v>
      </c>
      <c r="V306" s="7">
        <v>7.94</v>
      </c>
      <c r="AB306" s="7">
        <v>50.77</v>
      </c>
      <c r="AC306" s="7">
        <v>101.96</v>
      </c>
      <c r="AD306" s="7">
        <v>112.86</v>
      </c>
      <c r="AE306" s="7">
        <v>92.7</v>
      </c>
      <c r="AF306" s="7"/>
      <c r="AG306" s="7">
        <v>93.02</v>
      </c>
      <c r="AH306" s="7">
        <v>83.45</v>
      </c>
      <c r="AI306" s="7">
        <v>66.290000000000006</v>
      </c>
    </row>
    <row r="307" spans="1:35" x14ac:dyDescent="0.2">
      <c r="A307" s="5">
        <v>2021</v>
      </c>
      <c r="B307" s="2" t="s">
        <v>725</v>
      </c>
      <c r="C307" s="2" t="s">
        <v>741</v>
      </c>
      <c r="D307" s="2" t="s">
        <v>670</v>
      </c>
      <c r="E307" s="2">
        <v>57689714</v>
      </c>
      <c r="F307" s="2">
        <v>0</v>
      </c>
      <c r="G307" s="2">
        <v>0</v>
      </c>
      <c r="H307" s="2">
        <v>105988580</v>
      </c>
      <c r="S307" s="2"/>
      <c r="T307" s="2"/>
      <c r="U307" s="7">
        <v>13.05</v>
      </c>
      <c r="V307" s="7">
        <v>7.82</v>
      </c>
      <c r="AB307" s="7">
        <v>28.73</v>
      </c>
      <c r="AC307" s="7">
        <v>102.85</v>
      </c>
      <c r="AD307" s="7">
        <v>106.24</v>
      </c>
      <c r="AE307" s="7">
        <v>100.58</v>
      </c>
      <c r="AF307" s="7"/>
      <c r="AG307" s="7">
        <v>93.63</v>
      </c>
      <c r="AH307" s="7">
        <v>81.849999999999994</v>
      </c>
      <c r="AI307" s="7">
        <v>71.66</v>
      </c>
    </row>
    <row r="308" spans="1:35" x14ac:dyDescent="0.2">
      <c r="A308" s="5">
        <v>2021</v>
      </c>
      <c r="B308" s="2" t="s">
        <v>724</v>
      </c>
      <c r="C308" s="2" t="s">
        <v>742</v>
      </c>
      <c r="D308" s="2" t="s">
        <v>670</v>
      </c>
      <c r="E308" s="2">
        <v>28972919</v>
      </c>
      <c r="F308" s="2">
        <v>0</v>
      </c>
      <c r="G308" s="2">
        <v>0</v>
      </c>
      <c r="H308" s="2">
        <v>97947848</v>
      </c>
      <c r="S308" s="2"/>
      <c r="T308" s="2"/>
      <c r="U308" s="7">
        <v>12.42</v>
      </c>
      <c r="V308" s="7">
        <v>7.49</v>
      </c>
      <c r="AB308" s="7">
        <v>47.52</v>
      </c>
      <c r="AC308" s="7">
        <v>107.81</v>
      </c>
      <c r="AD308" s="7">
        <v>108.01</v>
      </c>
      <c r="AE308" s="7">
        <v>125.2</v>
      </c>
      <c r="AF308" s="7"/>
      <c r="AG308" s="7">
        <v>91.51</v>
      </c>
      <c r="AH308" s="7">
        <v>59.23</v>
      </c>
      <c r="AI308" s="7">
        <v>69.91</v>
      </c>
    </row>
    <row r="309" spans="1:35" x14ac:dyDescent="0.2">
      <c r="A309" s="5">
        <v>2021</v>
      </c>
      <c r="B309" s="2" t="s">
        <v>726</v>
      </c>
      <c r="C309" s="2" t="s">
        <v>743</v>
      </c>
      <c r="D309" s="2" t="s">
        <v>670</v>
      </c>
      <c r="E309" s="2">
        <v>25993036</v>
      </c>
      <c r="F309" s="2">
        <v>0</v>
      </c>
      <c r="G309" s="2">
        <v>0</v>
      </c>
      <c r="H309" s="2">
        <v>81837845</v>
      </c>
      <c r="S309" s="2"/>
      <c r="T309" s="2"/>
      <c r="U309" s="7">
        <v>13.86</v>
      </c>
      <c r="V309" s="7">
        <v>8.51</v>
      </c>
      <c r="AB309" s="7">
        <v>19.43</v>
      </c>
      <c r="AC309" s="7">
        <v>95.64</v>
      </c>
      <c r="AD309" s="7">
        <v>97.64</v>
      </c>
      <c r="AE309" s="7">
        <v>125.14</v>
      </c>
      <c r="AF309" s="7"/>
      <c r="AG309" s="7">
        <v>83.29</v>
      </c>
      <c r="AH309" s="7">
        <v>70.78</v>
      </c>
      <c r="AI309" s="7">
        <v>86.34</v>
      </c>
    </row>
    <row r="310" spans="1:35" x14ac:dyDescent="0.2">
      <c r="A310" s="5">
        <v>2021</v>
      </c>
      <c r="B310" s="2" t="s">
        <v>725</v>
      </c>
      <c r="C310" s="2" t="s">
        <v>744</v>
      </c>
      <c r="D310" s="2" t="s">
        <v>670</v>
      </c>
      <c r="E310" s="2">
        <v>49133774</v>
      </c>
      <c r="F310" s="2">
        <v>0</v>
      </c>
      <c r="G310" s="2">
        <v>0</v>
      </c>
      <c r="H310" s="2">
        <v>134323449</v>
      </c>
      <c r="S310" s="2"/>
      <c r="T310" s="2"/>
      <c r="U310" s="7">
        <v>13.15</v>
      </c>
      <c r="V310" s="7">
        <v>7.05</v>
      </c>
      <c r="AB310" s="7">
        <v>37.26</v>
      </c>
      <c r="AC310" s="7">
        <v>100.76</v>
      </c>
      <c r="AD310" s="7">
        <v>110.48</v>
      </c>
      <c r="AE310" s="7">
        <v>73.75</v>
      </c>
      <c r="AF310" s="7"/>
      <c r="AG310" s="7">
        <v>92.21</v>
      </c>
      <c r="AH310" s="7">
        <v>81.73</v>
      </c>
      <c r="AI310" s="7">
        <v>50.99</v>
      </c>
    </row>
    <row r="311" spans="1:35" x14ac:dyDescent="0.2">
      <c r="A311" s="5">
        <v>2021</v>
      </c>
      <c r="B311" s="2" t="s">
        <v>725</v>
      </c>
      <c r="C311" s="2" t="s">
        <v>445</v>
      </c>
      <c r="D311" s="2" t="s">
        <v>670</v>
      </c>
      <c r="E311" s="2">
        <v>7536929</v>
      </c>
      <c r="F311" s="2">
        <v>0</v>
      </c>
      <c r="G311" s="2">
        <v>0</v>
      </c>
      <c r="H311" s="2">
        <v>54313659</v>
      </c>
      <c r="S311" s="2"/>
      <c r="T311" s="2"/>
      <c r="U311" s="7">
        <v>14.51</v>
      </c>
      <c r="V311" s="7">
        <v>10.65</v>
      </c>
      <c r="AB311" s="7">
        <v>27.23</v>
      </c>
      <c r="AC311" s="7">
        <v>96.73</v>
      </c>
      <c r="AD311" s="7">
        <v>97.86</v>
      </c>
      <c r="AE311" s="7">
        <v>114.48</v>
      </c>
      <c r="AF311" s="7"/>
      <c r="AG311" s="7">
        <v>88.18</v>
      </c>
      <c r="AH311" s="7">
        <v>69.849999999999994</v>
      </c>
      <c r="AI311" s="7">
        <v>75.05</v>
      </c>
    </row>
    <row r="312" spans="1:35" x14ac:dyDescent="0.2">
      <c r="A312" s="5">
        <v>2021</v>
      </c>
      <c r="B312" s="2" t="s">
        <v>724</v>
      </c>
      <c r="C312" s="2" t="s">
        <v>446</v>
      </c>
      <c r="D312" s="2" t="s">
        <v>670</v>
      </c>
      <c r="E312" s="2">
        <v>17581240</v>
      </c>
      <c r="F312" s="2">
        <v>0</v>
      </c>
      <c r="G312" s="2">
        <v>0</v>
      </c>
      <c r="H312" s="2">
        <v>226233146</v>
      </c>
      <c r="S312" s="2"/>
      <c r="T312" s="2"/>
      <c r="U312" s="7">
        <v>15.58</v>
      </c>
      <c r="V312" s="7">
        <v>11.43</v>
      </c>
      <c r="AB312" s="7">
        <v>30.36</v>
      </c>
      <c r="AC312" s="7">
        <v>95.64</v>
      </c>
      <c r="AD312" s="7">
        <v>97.07</v>
      </c>
      <c r="AE312" s="7">
        <v>95.93</v>
      </c>
      <c r="AF312" s="7"/>
      <c r="AG312" s="7">
        <v>86.97</v>
      </c>
      <c r="AH312" s="7">
        <v>71.63</v>
      </c>
      <c r="AI312" s="7">
        <v>68.25</v>
      </c>
    </row>
    <row r="313" spans="1:35" x14ac:dyDescent="0.2">
      <c r="A313" s="5">
        <v>2021</v>
      </c>
      <c r="B313" s="2" t="s">
        <v>726</v>
      </c>
      <c r="C313" s="2" t="s">
        <v>745</v>
      </c>
      <c r="D313" s="2" t="s">
        <v>670</v>
      </c>
      <c r="E313" s="2">
        <v>27433679</v>
      </c>
      <c r="F313" s="2">
        <v>0</v>
      </c>
      <c r="G313" s="2">
        <v>0</v>
      </c>
      <c r="H313" s="2">
        <v>70384365</v>
      </c>
      <c r="S313" s="2"/>
      <c r="T313" s="2"/>
      <c r="U313" s="7">
        <v>13.39</v>
      </c>
      <c r="V313" s="7">
        <v>8.25</v>
      </c>
      <c r="AB313" s="7">
        <v>46.9</v>
      </c>
      <c r="AC313" s="7">
        <v>96.36</v>
      </c>
      <c r="AD313" s="7">
        <v>97.82</v>
      </c>
      <c r="AE313" s="7">
        <v>112.69</v>
      </c>
      <c r="AF313" s="7"/>
      <c r="AG313" s="7">
        <v>82.46</v>
      </c>
      <c r="AH313" s="7">
        <v>68.040000000000006</v>
      </c>
      <c r="AI313" s="7">
        <v>75.180000000000007</v>
      </c>
    </row>
    <row r="314" spans="1:35" x14ac:dyDescent="0.2">
      <c r="A314" s="5">
        <v>2021</v>
      </c>
      <c r="B314" s="2" t="s">
        <v>724</v>
      </c>
      <c r="C314" s="2" t="s">
        <v>727</v>
      </c>
      <c r="D314" s="2" t="s">
        <v>679</v>
      </c>
      <c r="E314" s="2">
        <v>0</v>
      </c>
      <c r="F314" s="2">
        <v>0</v>
      </c>
      <c r="G314" s="2">
        <v>0</v>
      </c>
      <c r="H314" s="2">
        <v>0</v>
      </c>
      <c r="S314" s="2"/>
      <c r="T314" s="2"/>
      <c r="U314" s="2"/>
      <c r="V314" s="2"/>
      <c r="AB314" s="7"/>
      <c r="AC314" s="7"/>
      <c r="AD314" s="7"/>
      <c r="AE314" s="7"/>
      <c r="AF314" s="7"/>
      <c r="AG314" s="7"/>
      <c r="AH314" s="7"/>
      <c r="AI314" s="7"/>
    </row>
    <row r="315" spans="1:35" x14ac:dyDescent="0.2">
      <c r="A315" s="5">
        <v>2021</v>
      </c>
      <c r="B315" s="2" t="s">
        <v>725</v>
      </c>
      <c r="C315" s="2" t="s">
        <v>728</v>
      </c>
      <c r="D315" s="2" t="s">
        <v>679</v>
      </c>
      <c r="E315" s="2">
        <v>0</v>
      </c>
      <c r="F315" s="2">
        <v>0</v>
      </c>
      <c r="G315" s="2">
        <v>0</v>
      </c>
      <c r="H315" s="2">
        <v>0</v>
      </c>
      <c r="S315" s="2"/>
      <c r="T315" s="2"/>
      <c r="U315" s="2"/>
      <c r="V315" s="2"/>
      <c r="AB315" s="7"/>
      <c r="AC315" s="7"/>
      <c r="AD315" s="7"/>
      <c r="AE315" s="7"/>
      <c r="AF315" s="7"/>
      <c r="AG315" s="7"/>
      <c r="AH315" s="7"/>
      <c r="AI315" s="7"/>
    </row>
    <row r="316" spans="1:35" x14ac:dyDescent="0.2">
      <c r="A316" s="5">
        <v>2021</v>
      </c>
      <c r="B316" s="2" t="s">
        <v>725</v>
      </c>
      <c r="C316" s="2" t="s">
        <v>729</v>
      </c>
      <c r="D316" s="2" t="s">
        <v>679</v>
      </c>
      <c r="E316" s="2">
        <v>0</v>
      </c>
      <c r="F316" s="2">
        <v>0</v>
      </c>
      <c r="G316" s="2">
        <v>0</v>
      </c>
      <c r="H316" s="2">
        <v>600000</v>
      </c>
      <c r="S316" s="2"/>
      <c r="T316" s="2"/>
      <c r="U316" s="2"/>
      <c r="V316" s="2"/>
      <c r="AB316" s="7"/>
      <c r="AC316" s="7"/>
      <c r="AD316" s="7"/>
      <c r="AE316" s="7"/>
      <c r="AF316" s="7"/>
      <c r="AG316" s="7"/>
      <c r="AH316" s="7"/>
      <c r="AI316" s="7"/>
    </row>
    <row r="317" spans="1:35" x14ac:dyDescent="0.2">
      <c r="A317" s="5">
        <v>2021</v>
      </c>
      <c r="B317" s="2" t="s">
        <v>725</v>
      </c>
      <c r="C317" s="2" t="s">
        <v>730</v>
      </c>
      <c r="D317" s="2" t="s">
        <v>679</v>
      </c>
      <c r="E317" s="2">
        <v>0</v>
      </c>
      <c r="F317" s="2">
        <v>0</v>
      </c>
      <c r="G317" s="2">
        <v>0</v>
      </c>
      <c r="H317" s="2">
        <v>0</v>
      </c>
      <c r="S317" s="2"/>
      <c r="T317" s="2"/>
      <c r="U317" s="2"/>
      <c r="V317" s="2"/>
      <c r="AB317" s="7"/>
      <c r="AC317" s="7"/>
      <c r="AD317" s="7"/>
      <c r="AE317" s="7"/>
      <c r="AF317" s="7"/>
      <c r="AG317" s="7"/>
      <c r="AH317" s="7"/>
      <c r="AI317" s="7"/>
    </row>
    <row r="318" spans="1:35" x14ac:dyDescent="0.2">
      <c r="A318" s="5">
        <v>2021</v>
      </c>
      <c r="B318" s="2" t="s">
        <v>726</v>
      </c>
      <c r="C318" s="2" t="s">
        <v>731</v>
      </c>
      <c r="D318" s="2" t="s">
        <v>679</v>
      </c>
      <c r="E318" s="2">
        <v>0</v>
      </c>
      <c r="F318" s="2">
        <v>0</v>
      </c>
      <c r="G318" s="2">
        <v>0</v>
      </c>
      <c r="H318" s="2">
        <v>0</v>
      </c>
      <c r="S318" s="2"/>
      <c r="T318" s="2"/>
      <c r="U318" s="2"/>
      <c r="V318" s="2"/>
      <c r="AB318" s="7"/>
      <c r="AC318" s="7"/>
      <c r="AD318" s="7"/>
      <c r="AE318" s="7"/>
      <c r="AF318" s="7"/>
      <c r="AG318" s="7"/>
      <c r="AH318" s="7"/>
      <c r="AI318" s="7"/>
    </row>
    <row r="319" spans="1:35" x14ac:dyDescent="0.2">
      <c r="A319" s="5">
        <v>2021</v>
      </c>
      <c r="B319" s="2" t="s">
        <v>724</v>
      </c>
      <c r="C319" s="2" t="s">
        <v>732</v>
      </c>
      <c r="D319" s="2" t="s">
        <v>679</v>
      </c>
      <c r="E319" s="2">
        <v>0</v>
      </c>
      <c r="F319" s="2">
        <v>0</v>
      </c>
      <c r="G319" s="2">
        <v>0</v>
      </c>
      <c r="H319" s="2">
        <v>600000</v>
      </c>
      <c r="S319" s="2"/>
      <c r="T319" s="2"/>
      <c r="U319" s="2"/>
      <c r="V319" s="2"/>
      <c r="AB319" s="7"/>
      <c r="AC319" s="7"/>
      <c r="AD319" s="7"/>
      <c r="AE319" s="7"/>
      <c r="AF319" s="7"/>
      <c r="AG319" s="7"/>
      <c r="AH319" s="7"/>
      <c r="AI319" s="7"/>
    </row>
    <row r="320" spans="1:35" x14ac:dyDescent="0.2">
      <c r="A320" s="5">
        <v>2021</v>
      </c>
      <c r="B320" s="2" t="s">
        <v>724</v>
      </c>
      <c r="C320" s="2" t="s">
        <v>733</v>
      </c>
      <c r="D320" s="2" t="s">
        <v>679</v>
      </c>
      <c r="E320" s="2">
        <v>0</v>
      </c>
      <c r="F320" s="2">
        <v>0</v>
      </c>
      <c r="G320" s="2">
        <v>0</v>
      </c>
      <c r="H320" s="2">
        <v>0</v>
      </c>
      <c r="S320" s="2"/>
      <c r="T320" s="2"/>
      <c r="U320" s="2"/>
      <c r="V320" s="2"/>
      <c r="AB320" s="7"/>
      <c r="AC320" s="7"/>
      <c r="AD320" s="7"/>
      <c r="AE320" s="7"/>
      <c r="AF320" s="7"/>
      <c r="AG320" s="7"/>
      <c r="AH320" s="7"/>
      <c r="AI320" s="7"/>
    </row>
    <row r="321" spans="1:35" x14ac:dyDescent="0.2">
      <c r="A321" s="5">
        <v>2021</v>
      </c>
      <c r="B321" s="2" t="s">
        <v>726</v>
      </c>
      <c r="C321" s="2" t="s">
        <v>734</v>
      </c>
      <c r="D321" s="2" t="s">
        <v>679</v>
      </c>
      <c r="E321" s="2">
        <v>0</v>
      </c>
      <c r="F321" s="2">
        <v>0</v>
      </c>
      <c r="G321" s="2">
        <v>0</v>
      </c>
      <c r="H321" s="2">
        <v>0</v>
      </c>
      <c r="S321" s="2"/>
      <c r="T321" s="2"/>
      <c r="U321" s="2"/>
      <c r="V321" s="2"/>
      <c r="AB321" s="7"/>
      <c r="AC321" s="7"/>
      <c r="AD321" s="7"/>
      <c r="AE321" s="7"/>
      <c r="AF321" s="7"/>
      <c r="AG321" s="7"/>
      <c r="AH321" s="7"/>
      <c r="AI321" s="7"/>
    </row>
    <row r="322" spans="1:35" x14ac:dyDescent="0.2">
      <c r="A322" s="5">
        <v>2021</v>
      </c>
      <c r="B322" s="2" t="s">
        <v>726</v>
      </c>
      <c r="C322" s="2" t="s">
        <v>735</v>
      </c>
      <c r="D322" s="2" t="s">
        <v>679</v>
      </c>
      <c r="E322" s="2">
        <v>0</v>
      </c>
      <c r="F322" s="2">
        <v>0</v>
      </c>
      <c r="G322" s="2">
        <v>0</v>
      </c>
      <c r="H322" s="2">
        <v>0</v>
      </c>
      <c r="S322" s="2"/>
      <c r="T322" s="2"/>
      <c r="U322" s="2"/>
      <c r="V322" s="2"/>
      <c r="AB322" s="7"/>
      <c r="AC322" s="7"/>
      <c r="AD322" s="7"/>
      <c r="AE322" s="7"/>
      <c r="AF322" s="7"/>
      <c r="AG322" s="7"/>
      <c r="AH322" s="7"/>
      <c r="AI322" s="7"/>
    </row>
    <row r="323" spans="1:35" x14ac:dyDescent="0.2">
      <c r="A323" s="5">
        <v>2021</v>
      </c>
      <c r="B323" s="2" t="s">
        <v>725</v>
      </c>
      <c r="C323" s="2" t="s">
        <v>736</v>
      </c>
      <c r="D323" s="2" t="s">
        <v>679</v>
      </c>
      <c r="E323" s="2">
        <v>0</v>
      </c>
      <c r="F323" s="2">
        <v>0</v>
      </c>
      <c r="G323" s="2">
        <v>0</v>
      </c>
      <c r="H323" s="2">
        <v>600000</v>
      </c>
      <c r="S323" s="2"/>
      <c r="T323" s="2"/>
      <c r="U323" s="2"/>
      <c r="V323" s="2"/>
      <c r="AB323" s="7"/>
      <c r="AC323" s="7"/>
      <c r="AD323" s="7"/>
      <c r="AE323" s="7"/>
      <c r="AF323" s="7"/>
      <c r="AG323" s="7"/>
      <c r="AH323" s="7"/>
      <c r="AI323" s="7"/>
    </row>
    <row r="324" spans="1:35" x14ac:dyDescent="0.2">
      <c r="A324" s="5">
        <v>2021</v>
      </c>
      <c r="B324" s="2" t="s">
        <v>725</v>
      </c>
      <c r="C324" s="2" t="s">
        <v>746</v>
      </c>
      <c r="D324" s="2" t="s">
        <v>679</v>
      </c>
      <c r="E324" s="2">
        <v>0</v>
      </c>
      <c r="F324" s="2">
        <v>0</v>
      </c>
      <c r="G324" s="2">
        <v>0</v>
      </c>
      <c r="H324" s="2">
        <v>0</v>
      </c>
      <c r="S324" s="2"/>
      <c r="T324" s="2"/>
      <c r="U324" s="2"/>
      <c r="V324" s="2"/>
      <c r="AB324" s="7"/>
      <c r="AC324" s="7"/>
      <c r="AD324" s="7"/>
      <c r="AE324" s="7"/>
      <c r="AF324" s="7"/>
      <c r="AG324" s="7"/>
      <c r="AH324" s="7"/>
      <c r="AI324" s="7"/>
    </row>
    <row r="325" spans="1:35" x14ac:dyDescent="0.2">
      <c r="A325" s="5">
        <v>2021</v>
      </c>
      <c r="B325" s="2" t="s">
        <v>726</v>
      </c>
      <c r="C325" s="2" t="s">
        <v>435</v>
      </c>
      <c r="D325" s="2" t="s">
        <v>679</v>
      </c>
      <c r="E325" s="2">
        <v>0</v>
      </c>
      <c r="F325" s="2">
        <v>0</v>
      </c>
      <c r="G325" s="2">
        <v>0</v>
      </c>
      <c r="H325" s="2">
        <v>0</v>
      </c>
      <c r="S325" s="2"/>
      <c r="T325" s="2"/>
      <c r="U325" s="2"/>
      <c r="V325" s="2"/>
      <c r="AB325" s="7"/>
      <c r="AC325" s="7"/>
      <c r="AD325" s="7"/>
      <c r="AE325" s="7"/>
      <c r="AF325" s="7"/>
      <c r="AG325" s="7"/>
      <c r="AH325" s="7"/>
      <c r="AI325" s="7"/>
    </row>
    <row r="326" spans="1:35" x14ac:dyDescent="0.2">
      <c r="A326" s="5">
        <v>2021</v>
      </c>
      <c r="B326" s="2" t="s">
        <v>726</v>
      </c>
      <c r="C326" s="2" t="s">
        <v>737</v>
      </c>
      <c r="D326" s="2" t="s">
        <v>679</v>
      </c>
      <c r="E326" s="2">
        <v>0</v>
      </c>
      <c r="F326" s="2">
        <v>0</v>
      </c>
      <c r="G326" s="2">
        <v>0</v>
      </c>
      <c r="H326" s="2">
        <v>0</v>
      </c>
      <c r="S326" s="2"/>
      <c r="T326" s="2"/>
      <c r="U326" s="2"/>
      <c r="V326" s="2"/>
      <c r="AB326" s="7"/>
      <c r="AC326" s="7"/>
      <c r="AD326" s="7"/>
      <c r="AE326" s="7"/>
      <c r="AF326" s="7"/>
      <c r="AG326" s="7"/>
      <c r="AH326" s="7"/>
      <c r="AI326" s="7"/>
    </row>
    <row r="327" spans="1:35" x14ac:dyDescent="0.2">
      <c r="A327" s="5">
        <v>2021</v>
      </c>
      <c r="B327" s="2" t="s">
        <v>726</v>
      </c>
      <c r="C327" s="2" t="s">
        <v>738</v>
      </c>
      <c r="D327" s="2" t="s">
        <v>679</v>
      </c>
      <c r="E327" s="2">
        <v>0</v>
      </c>
      <c r="F327" s="2">
        <v>0</v>
      </c>
      <c r="G327" s="2">
        <v>0</v>
      </c>
      <c r="H327" s="2">
        <v>0</v>
      </c>
      <c r="S327" s="2"/>
      <c r="T327" s="2"/>
      <c r="U327" s="2"/>
      <c r="V327" s="2"/>
      <c r="AB327" s="7"/>
      <c r="AC327" s="7"/>
      <c r="AD327" s="7"/>
      <c r="AE327" s="7"/>
      <c r="AF327" s="7"/>
      <c r="AG327" s="7"/>
      <c r="AH327" s="7"/>
      <c r="AI327" s="7"/>
    </row>
    <row r="328" spans="1:35" x14ac:dyDescent="0.2">
      <c r="A328" s="5">
        <v>2021</v>
      </c>
      <c r="B328" s="2" t="s">
        <v>725</v>
      </c>
      <c r="C328" s="2" t="s">
        <v>739</v>
      </c>
      <c r="D328" s="2" t="s">
        <v>679</v>
      </c>
      <c r="E328" s="2">
        <v>0</v>
      </c>
      <c r="F328" s="2">
        <v>0</v>
      </c>
      <c r="G328" s="2">
        <v>0</v>
      </c>
      <c r="H328" s="2">
        <v>0</v>
      </c>
      <c r="S328" s="2"/>
      <c r="T328" s="2"/>
      <c r="U328" s="2"/>
      <c r="V328" s="2"/>
      <c r="AB328" s="7"/>
      <c r="AC328" s="7"/>
      <c r="AD328" s="7"/>
      <c r="AE328" s="7"/>
      <c r="AF328" s="7"/>
      <c r="AG328" s="7"/>
      <c r="AH328" s="7"/>
      <c r="AI328" s="7"/>
    </row>
    <row r="329" spans="1:35" x14ac:dyDescent="0.2">
      <c r="A329" s="5">
        <v>2021</v>
      </c>
      <c r="B329" s="2" t="s">
        <v>724</v>
      </c>
      <c r="C329" s="2" t="s">
        <v>747</v>
      </c>
      <c r="D329" s="2" t="s">
        <v>679</v>
      </c>
      <c r="E329" s="2">
        <v>0</v>
      </c>
      <c r="F329" s="2">
        <v>0</v>
      </c>
      <c r="G329" s="2">
        <v>0</v>
      </c>
      <c r="H329" s="2">
        <v>600000</v>
      </c>
      <c r="S329" s="2"/>
      <c r="T329" s="2"/>
      <c r="U329" s="2"/>
      <c r="V329" s="2"/>
      <c r="AB329" s="7"/>
      <c r="AC329" s="7"/>
      <c r="AD329" s="7"/>
      <c r="AE329" s="7"/>
      <c r="AF329" s="7"/>
      <c r="AG329" s="7"/>
      <c r="AH329" s="7"/>
      <c r="AI329" s="7"/>
    </row>
    <row r="330" spans="1:35" x14ac:dyDescent="0.2">
      <c r="A330" s="5">
        <v>2021</v>
      </c>
      <c r="B330" s="2" t="s">
        <v>726</v>
      </c>
      <c r="C330" s="2" t="s">
        <v>740</v>
      </c>
      <c r="D330" s="2" t="s">
        <v>679</v>
      </c>
      <c r="E330" s="2">
        <v>0</v>
      </c>
      <c r="F330" s="2">
        <v>0</v>
      </c>
      <c r="G330" s="2">
        <v>0</v>
      </c>
      <c r="H330" s="2">
        <v>0</v>
      </c>
      <c r="S330" s="2"/>
      <c r="T330" s="2"/>
      <c r="U330" s="2"/>
      <c r="V330" s="2"/>
      <c r="AB330" s="7"/>
      <c r="AC330" s="7"/>
      <c r="AD330" s="7"/>
      <c r="AE330" s="7"/>
      <c r="AF330" s="7"/>
      <c r="AG330" s="7"/>
      <c r="AH330" s="7"/>
      <c r="AI330" s="7"/>
    </row>
    <row r="331" spans="1:35" x14ac:dyDescent="0.2">
      <c r="A331" s="5">
        <v>2021</v>
      </c>
      <c r="B331" s="2" t="s">
        <v>725</v>
      </c>
      <c r="C331" s="2" t="s">
        <v>741</v>
      </c>
      <c r="D331" s="2" t="s">
        <v>679</v>
      </c>
      <c r="E331" s="2">
        <v>0</v>
      </c>
      <c r="F331" s="2">
        <v>0</v>
      </c>
      <c r="G331" s="2">
        <v>0</v>
      </c>
      <c r="H331" s="2">
        <v>0</v>
      </c>
      <c r="S331" s="2"/>
      <c r="T331" s="2"/>
      <c r="U331" s="2"/>
      <c r="V331" s="2"/>
      <c r="AB331" s="7"/>
      <c r="AC331" s="7"/>
      <c r="AD331" s="7"/>
      <c r="AE331" s="7"/>
      <c r="AF331" s="7"/>
      <c r="AG331" s="7"/>
      <c r="AH331" s="7"/>
      <c r="AI331" s="7"/>
    </row>
    <row r="332" spans="1:35" x14ac:dyDescent="0.2">
      <c r="A332" s="5">
        <v>2021</v>
      </c>
      <c r="B332" s="2" t="s">
        <v>724</v>
      </c>
      <c r="C332" s="2" t="s">
        <v>742</v>
      </c>
      <c r="D332" s="2" t="s">
        <v>679</v>
      </c>
      <c r="E332" s="2">
        <v>0</v>
      </c>
      <c r="F332" s="2">
        <v>0</v>
      </c>
      <c r="G332" s="2">
        <v>0</v>
      </c>
      <c r="H332" s="2">
        <v>0</v>
      </c>
      <c r="S332" s="2"/>
      <c r="T332" s="2"/>
      <c r="U332" s="2"/>
      <c r="V332" s="2"/>
      <c r="AB332" s="7"/>
      <c r="AC332" s="7"/>
      <c r="AD332" s="7"/>
      <c r="AE332" s="7"/>
      <c r="AF332" s="7"/>
      <c r="AG332" s="7"/>
      <c r="AH332" s="7"/>
      <c r="AI332" s="7"/>
    </row>
    <row r="333" spans="1:35" x14ac:dyDescent="0.2">
      <c r="A333" s="5">
        <v>2021</v>
      </c>
      <c r="B333" s="2" t="s">
        <v>726</v>
      </c>
      <c r="C333" s="2" t="s">
        <v>743</v>
      </c>
      <c r="D333" s="2" t="s">
        <v>679</v>
      </c>
      <c r="E333" s="2">
        <v>0</v>
      </c>
      <c r="F333" s="2">
        <v>0</v>
      </c>
      <c r="G333" s="2">
        <v>0</v>
      </c>
      <c r="H333" s="2">
        <v>0</v>
      </c>
      <c r="S333" s="2"/>
      <c r="T333" s="2"/>
      <c r="U333" s="2"/>
      <c r="V333" s="2"/>
      <c r="AB333" s="7"/>
      <c r="AC333" s="7"/>
      <c r="AD333" s="7"/>
      <c r="AE333" s="7"/>
      <c r="AF333" s="7"/>
      <c r="AG333" s="7"/>
      <c r="AH333" s="7"/>
      <c r="AI333" s="7"/>
    </row>
    <row r="334" spans="1:35" x14ac:dyDescent="0.2">
      <c r="A334" s="5">
        <v>2021</v>
      </c>
      <c r="B334" s="2" t="s">
        <v>725</v>
      </c>
      <c r="C334" s="2" t="s">
        <v>744</v>
      </c>
      <c r="D334" s="2" t="s">
        <v>679</v>
      </c>
      <c r="E334" s="2">
        <v>0</v>
      </c>
      <c r="F334" s="2">
        <v>0</v>
      </c>
      <c r="G334" s="2">
        <v>0</v>
      </c>
      <c r="H334" s="2">
        <v>0</v>
      </c>
      <c r="S334" s="2"/>
      <c r="T334" s="2"/>
      <c r="U334" s="2"/>
      <c r="V334" s="2"/>
      <c r="AB334" s="7"/>
      <c r="AC334" s="7"/>
      <c r="AD334" s="7"/>
      <c r="AE334" s="7"/>
      <c r="AF334" s="7"/>
      <c r="AG334" s="7"/>
      <c r="AH334" s="7"/>
      <c r="AI334" s="7"/>
    </row>
    <row r="335" spans="1:35" x14ac:dyDescent="0.2">
      <c r="A335" s="5">
        <v>2021</v>
      </c>
      <c r="B335" s="2" t="s">
        <v>725</v>
      </c>
      <c r="C335" s="2" t="s">
        <v>445</v>
      </c>
      <c r="D335" s="2" t="s">
        <v>679</v>
      </c>
      <c r="E335" s="2">
        <v>0</v>
      </c>
      <c r="F335" s="2">
        <v>0</v>
      </c>
      <c r="G335" s="2">
        <v>0</v>
      </c>
      <c r="H335" s="2">
        <v>0</v>
      </c>
      <c r="S335" s="2"/>
      <c r="T335" s="2"/>
      <c r="U335" s="2"/>
      <c r="V335" s="2"/>
      <c r="AB335" s="7"/>
      <c r="AC335" s="7"/>
      <c r="AD335" s="7"/>
      <c r="AE335" s="7"/>
      <c r="AF335" s="7"/>
      <c r="AG335" s="7"/>
      <c r="AH335" s="7"/>
      <c r="AI335" s="7"/>
    </row>
    <row r="336" spans="1:35" x14ac:dyDescent="0.2">
      <c r="A336" s="5">
        <v>2021</v>
      </c>
      <c r="B336" s="2" t="s">
        <v>724</v>
      </c>
      <c r="C336" s="2" t="s">
        <v>446</v>
      </c>
      <c r="D336" s="2" t="s">
        <v>679</v>
      </c>
      <c r="E336" s="2">
        <v>0</v>
      </c>
      <c r="F336" s="2">
        <v>0</v>
      </c>
      <c r="G336" s="2">
        <v>0</v>
      </c>
      <c r="H336" s="2">
        <v>700000</v>
      </c>
      <c r="S336" s="2"/>
      <c r="T336" s="2"/>
      <c r="U336" s="2"/>
      <c r="V336" s="2"/>
      <c r="AB336" s="7"/>
      <c r="AC336" s="7"/>
      <c r="AD336" s="7"/>
      <c r="AE336" s="7"/>
      <c r="AF336" s="7"/>
      <c r="AG336" s="7"/>
      <c r="AH336" s="7"/>
      <c r="AI336" s="7"/>
    </row>
    <row r="337" spans="1:35" x14ac:dyDescent="0.2">
      <c r="A337" s="5">
        <v>2021</v>
      </c>
      <c r="B337" s="2" t="s">
        <v>726</v>
      </c>
      <c r="C337" s="2" t="s">
        <v>745</v>
      </c>
      <c r="D337" s="2" t="s">
        <v>679</v>
      </c>
      <c r="E337" s="2">
        <v>0</v>
      </c>
      <c r="F337" s="2">
        <v>0</v>
      </c>
      <c r="G337" s="2">
        <v>0</v>
      </c>
      <c r="H337" s="2">
        <v>600000</v>
      </c>
      <c r="S337" s="2"/>
      <c r="T337" s="2"/>
      <c r="U337" s="2"/>
      <c r="V337" s="2"/>
      <c r="AB337" s="7"/>
      <c r="AC337" s="7"/>
      <c r="AD337" s="7"/>
      <c r="AE337" s="7"/>
      <c r="AF337" s="7"/>
      <c r="AG337" s="7"/>
      <c r="AH337" s="7"/>
      <c r="AI337" s="7"/>
    </row>
    <row r="338" spans="1:35" x14ac:dyDescent="0.2">
      <c r="A338" s="5">
        <v>2021</v>
      </c>
      <c r="B338" s="2" t="s">
        <v>724</v>
      </c>
      <c r="C338" s="2" t="s">
        <v>727</v>
      </c>
      <c r="D338" s="2" t="s">
        <v>671</v>
      </c>
      <c r="E338" s="2">
        <v>58480490</v>
      </c>
      <c r="G338" s="2">
        <v>0</v>
      </c>
      <c r="H338" s="2">
        <v>15546571</v>
      </c>
      <c r="S338" s="2"/>
      <c r="T338" s="7">
        <v>70.599999999999994</v>
      </c>
      <c r="U338" s="2"/>
      <c r="V338" s="2"/>
      <c r="AB338" s="7"/>
      <c r="AC338" s="7"/>
      <c r="AD338" s="7"/>
      <c r="AE338" s="7"/>
      <c r="AF338" s="7"/>
      <c r="AG338" s="7"/>
      <c r="AH338" s="7"/>
      <c r="AI338" s="7"/>
    </row>
    <row r="339" spans="1:35" x14ac:dyDescent="0.2">
      <c r="A339" s="5">
        <v>2021</v>
      </c>
      <c r="B339" s="2" t="s">
        <v>725</v>
      </c>
      <c r="C339" s="2" t="s">
        <v>728</v>
      </c>
      <c r="D339" s="2" t="s">
        <v>671</v>
      </c>
      <c r="E339" s="2">
        <v>23203394</v>
      </c>
      <c r="G339" s="2">
        <v>0</v>
      </c>
      <c r="H339" s="2">
        <v>14051538</v>
      </c>
      <c r="S339" s="2"/>
      <c r="T339" s="7">
        <v>69.069999999999993</v>
      </c>
      <c r="U339" s="2"/>
      <c r="V339" s="2"/>
      <c r="AB339" s="7"/>
      <c r="AC339" s="7"/>
      <c r="AD339" s="7"/>
      <c r="AE339" s="7"/>
      <c r="AF339" s="7"/>
      <c r="AG339" s="7"/>
      <c r="AH339" s="7"/>
      <c r="AI339" s="7"/>
    </row>
    <row r="340" spans="1:35" x14ac:dyDescent="0.2">
      <c r="A340" s="5">
        <v>2021</v>
      </c>
      <c r="B340" s="2" t="s">
        <v>725</v>
      </c>
      <c r="C340" s="2" t="s">
        <v>729</v>
      </c>
      <c r="D340" s="2" t="s">
        <v>671</v>
      </c>
      <c r="E340" s="2">
        <v>79427547</v>
      </c>
      <c r="F340" s="2">
        <v>53000</v>
      </c>
      <c r="G340" s="2">
        <v>0</v>
      </c>
      <c r="H340" s="2">
        <v>51965440</v>
      </c>
      <c r="S340" s="2"/>
      <c r="T340" s="7">
        <v>67.209999999999994</v>
      </c>
      <c r="U340" s="2"/>
      <c r="V340" s="2"/>
      <c r="AB340" s="7"/>
      <c r="AC340" s="7"/>
      <c r="AD340" s="7"/>
      <c r="AE340" s="7"/>
      <c r="AF340" s="7"/>
      <c r="AG340" s="7"/>
      <c r="AH340" s="7"/>
      <c r="AI340" s="7"/>
    </row>
    <row r="341" spans="1:35" x14ac:dyDescent="0.2">
      <c r="A341" s="5">
        <v>2021</v>
      </c>
      <c r="B341" s="2" t="s">
        <v>725</v>
      </c>
      <c r="C341" s="2" t="s">
        <v>730</v>
      </c>
      <c r="D341" s="2" t="s">
        <v>671</v>
      </c>
      <c r="E341" s="2">
        <v>59618474</v>
      </c>
      <c r="F341" s="2">
        <v>46924678</v>
      </c>
      <c r="G341" s="2">
        <v>0</v>
      </c>
      <c r="H341" s="2">
        <v>25580950</v>
      </c>
      <c r="S341" s="2"/>
      <c r="T341" s="7">
        <v>68.099999999999994</v>
      </c>
      <c r="U341" s="2"/>
      <c r="V341" s="2"/>
      <c r="AB341" s="7"/>
      <c r="AC341" s="7"/>
      <c r="AD341" s="7"/>
      <c r="AE341" s="7"/>
      <c r="AF341" s="7"/>
      <c r="AG341" s="7"/>
      <c r="AH341" s="7"/>
      <c r="AI341" s="7"/>
    </row>
    <row r="342" spans="1:35" x14ac:dyDescent="0.2">
      <c r="A342" s="5">
        <v>2021</v>
      </c>
      <c r="B342" s="2" t="s">
        <v>726</v>
      </c>
      <c r="C342" s="2" t="s">
        <v>731</v>
      </c>
      <c r="D342" s="2" t="s">
        <v>671</v>
      </c>
      <c r="E342" s="2">
        <v>19263020</v>
      </c>
      <c r="F342" s="2">
        <v>18972161</v>
      </c>
      <c r="G342" s="2">
        <v>0</v>
      </c>
      <c r="H342" s="2">
        <v>19622341</v>
      </c>
      <c r="S342" s="2"/>
      <c r="T342" s="7">
        <v>70.930000000000007</v>
      </c>
      <c r="U342" s="2"/>
      <c r="V342" s="2"/>
      <c r="AB342" s="7"/>
      <c r="AC342" s="7"/>
      <c r="AD342" s="7"/>
      <c r="AE342" s="7"/>
      <c r="AF342" s="7"/>
      <c r="AG342" s="7"/>
      <c r="AH342" s="7"/>
      <c r="AI342" s="7"/>
    </row>
    <row r="343" spans="1:35" x14ac:dyDescent="0.2">
      <c r="A343" s="5">
        <v>2021</v>
      </c>
      <c r="B343" s="2" t="s">
        <v>724</v>
      </c>
      <c r="C343" s="2" t="s">
        <v>732</v>
      </c>
      <c r="D343" s="2" t="s">
        <v>671</v>
      </c>
      <c r="E343" s="2">
        <v>89869082</v>
      </c>
      <c r="F343" s="2">
        <v>30334626</v>
      </c>
      <c r="G343" s="2">
        <v>0</v>
      </c>
      <c r="H343" s="2">
        <v>36824072</v>
      </c>
      <c r="S343" s="2"/>
      <c r="T343" s="7">
        <v>70.45</v>
      </c>
      <c r="U343" s="2"/>
      <c r="V343" s="2"/>
      <c r="AB343" s="7"/>
      <c r="AC343" s="7"/>
      <c r="AD343" s="7"/>
      <c r="AE343" s="7"/>
      <c r="AF343" s="7"/>
      <c r="AG343" s="7"/>
      <c r="AH343" s="7"/>
      <c r="AI343" s="7"/>
    </row>
    <row r="344" spans="1:35" x14ac:dyDescent="0.2">
      <c r="A344" s="5">
        <v>2021</v>
      </c>
      <c r="B344" s="2" t="s">
        <v>724</v>
      </c>
      <c r="C344" s="2" t="s">
        <v>733</v>
      </c>
      <c r="D344" s="2" t="s">
        <v>671</v>
      </c>
      <c r="E344" s="2">
        <v>33521743</v>
      </c>
      <c r="F344" s="2">
        <v>29530354</v>
      </c>
      <c r="G344" s="2">
        <v>0</v>
      </c>
      <c r="H344" s="2">
        <v>26945716</v>
      </c>
      <c r="S344" s="2"/>
      <c r="T344" s="7">
        <v>66.489999999999995</v>
      </c>
      <c r="U344" s="2"/>
      <c r="V344" s="2"/>
      <c r="AB344" s="7"/>
      <c r="AC344" s="7"/>
      <c r="AD344" s="7"/>
      <c r="AE344" s="7"/>
      <c r="AF344" s="7"/>
      <c r="AG344" s="7"/>
      <c r="AH344" s="7"/>
      <c r="AI344" s="7"/>
    </row>
    <row r="345" spans="1:35" x14ac:dyDescent="0.2">
      <c r="A345" s="5">
        <v>2021</v>
      </c>
      <c r="B345" s="2" t="s">
        <v>726</v>
      </c>
      <c r="C345" s="2" t="s">
        <v>734</v>
      </c>
      <c r="D345" s="2" t="s">
        <v>671</v>
      </c>
      <c r="E345" s="2">
        <v>24843090</v>
      </c>
      <c r="F345" s="2">
        <v>1202249</v>
      </c>
      <c r="G345" s="2">
        <v>0</v>
      </c>
      <c r="H345" s="2">
        <v>31226559</v>
      </c>
      <c r="S345" s="2"/>
      <c r="T345" s="7">
        <v>70.44</v>
      </c>
      <c r="U345" s="2"/>
      <c r="V345" s="2"/>
      <c r="AB345" s="7"/>
      <c r="AC345" s="7"/>
      <c r="AD345" s="7"/>
      <c r="AE345" s="7"/>
      <c r="AF345" s="7"/>
      <c r="AG345" s="7"/>
      <c r="AH345" s="7"/>
      <c r="AI345" s="7"/>
    </row>
    <row r="346" spans="1:35" x14ac:dyDescent="0.2">
      <c r="A346" s="5">
        <v>2021</v>
      </c>
      <c r="B346" s="2" t="s">
        <v>726</v>
      </c>
      <c r="C346" s="2" t="s">
        <v>735</v>
      </c>
      <c r="D346" s="2" t="s">
        <v>671</v>
      </c>
      <c r="E346" s="2">
        <v>60725175</v>
      </c>
      <c r="F346" s="2">
        <v>1592000</v>
      </c>
      <c r="G346" s="2">
        <v>0</v>
      </c>
      <c r="H346" s="2">
        <v>23766276</v>
      </c>
      <c r="S346" s="2"/>
      <c r="T346" s="7">
        <v>68.67</v>
      </c>
      <c r="U346" s="2"/>
      <c r="V346" s="2"/>
      <c r="AB346" s="7"/>
      <c r="AC346" s="7"/>
      <c r="AD346" s="7"/>
      <c r="AE346" s="7"/>
      <c r="AF346" s="7"/>
      <c r="AG346" s="7"/>
      <c r="AH346" s="7"/>
      <c r="AI346" s="7"/>
    </row>
    <row r="347" spans="1:35" x14ac:dyDescent="0.2">
      <c r="A347" s="5">
        <v>2021</v>
      </c>
      <c r="B347" s="2" t="s">
        <v>725</v>
      </c>
      <c r="C347" s="2" t="s">
        <v>736</v>
      </c>
      <c r="D347" s="2" t="s">
        <v>671</v>
      </c>
      <c r="E347" s="2">
        <v>31369755</v>
      </c>
      <c r="F347" s="2">
        <v>694000</v>
      </c>
      <c r="G347" s="2">
        <v>0</v>
      </c>
      <c r="H347" s="2">
        <v>20432797</v>
      </c>
      <c r="S347" s="2"/>
      <c r="T347" s="7">
        <v>69.040000000000006</v>
      </c>
      <c r="U347" s="2"/>
      <c r="V347" s="2"/>
      <c r="AB347" s="7"/>
      <c r="AC347" s="7"/>
      <c r="AD347" s="7"/>
      <c r="AE347" s="7"/>
      <c r="AF347" s="7"/>
      <c r="AG347" s="7"/>
      <c r="AH347" s="7"/>
      <c r="AI347" s="7"/>
    </row>
    <row r="348" spans="1:35" x14ac:dyDescent="0.2">
      <c r="A348" s="5">
        <v>2021</v>
      </c>
      <c r="B348" s="2" t="s">
        <v>725</v>
      </c>
      <c r="C348" s="2" t="s">
        <v>746</v>
      </c>
      <c r="D348" s="2" t="s">
        <v>671</v>
      </c>
      <c r="E348" s="2">
        <v>21880541</v>
      </c>
      <c r="F348" s="2">
        <v>1495254</v>
      </c>
      <c r="G348" s="2">
        <v>0</v>
      </c>
      <c r="H348" s="2">
        <v>30015543</v>
      </c>
      <c r="S348" s="2"/>
      <c r="T348" s="7">
        <v>66.78</v>
      </c>
      <c r="U348" s="2"/>
      <c r="V348" s="2"/>
      <c r="AB348" s="7"/>
      <c r="AC348" s="7"/>
      <c r="AD348" s="7"/>
      <c r="AE348" s="7"/>
      <c r="AF348" s="7"/>
      <c r="AG348" s="7"/>
      <c r="AH348" s="7"/>
      <c r="AI348" s="7"/>
    </row>
    <row r="349" spans="1:35" x14ac:dyDescent="0.2">
      <c r="A349" s="5">
        <v>2021</v>
      </c>
      <c r="B349" s="2" t="s">
        <v>726</v>
      </c>
      <c r="C349" s="2" t="s">
        <v>435</v>
      </c>
      <c r="D349" s="2" t="s">
        <v>671</v>
      </c>
      <c r="E349" s="2">
        <v>63727748</v>
      </c>
      <c r="G349" s="2">
        <v>0</v>
      </c>
      <c r="H349" s="2">
        <v>16005138</v>
      </c>
      <c r="S349" s="2"/>
      <c r="T349" s="7">
        <v>70.92</v>
      </c>
      <c r="U349" s="2"/>
      <c r="V349" s="2"/>
      <c r="AB349" s="7"/>
      <c r="AC349" s="7"/>
      <c r="AD349" s="7"/>
      <c r="AE349" s="7"/>
      <c r="AF349" s="7"/>
      <c r="AG349" s="7"/>
      <c r="AH349" s="7"/>
      <c r="AI349" s="7"/>
    </row>
    <row r="350" spans="1:35" x14ac:dyDescent="0.2">
      <c r="A350" s="5">
        <v>2021</v>
      </c>
      <c r="B350" s="2" t="s">
        <v>726</v>
      </c>
      <c r="C350" s="2" t="s">
        <v>737</v>
      </c>
      <c r="D350" s="2" t="s">
        <v>671</v>
      </c>
      <c r="E350" s="2">
        <v>53476932</v>
      </c>
      <c r="G350" s="2">
        <v>0</v>
      </c>
      <c r="H350" s="2">
        <v>18895382</v>
      </c>
      <c r="S350" s="2"/>
      <c r="T350" s="7">
        <v>70.63</v>
      </c>
      <c r="U350" s="2"/>
      <c r="V350" s="2"/>
      <c r="AB350" s="7"/>
      <c r="AC350" s="7"/>
      <c r="AD350" s="7"/>
      <c r="AE350" s="7"/>
      <c r="AF350" s="7"/>
      <c r="AG350" s="7"/>
      <c r="AH350" s="7"/>
      <c r="AI350" s="7"/>
    </row>
    <row r="351" spans="1:35" x14ac:dyDescent="0.2">
      <c r="A351" s="5">
        <v>2021</v>
      </c>
      <c r="B351" s="2" t="s">
        <v>726</v>
      </c>
      <c r="C351" s="2" t="s">
        <v>738</v>
      </c>
      <c r="D351" s="2" t="s">
        <v>671</v>
      </c>
      <c r="E351" s="2">
        <v>39350555</v>
      </c>
      <c r="F351" s="2">
        <v>700499</v>
      </c>
      <c r="G351" s="2">
        <v>0</v>
      </c>
      <c r="H351" s="2">
        <v>23883826</v>
      </c>
      <c r="S351" s="2"/>
      <c r="T351" s="7">
        <v>69.77</v>
      </c>
      <c r="U351" s="2"/>
      <c r="V351" s="2"/>
      <c r="AB351" s="7"/>
      <c r="AC351" s="7"/>
      <c r="AD351" s="7"/>
      <c r="AE351" s="7"/>
      <c r="AF351" s="7"/>
      <c r="AG351" s="7"/>
      <c r="AH351" s="7"/>
      <c r="AI351" s="7"/>
    </row>
    <row r="352" spans="1:35" x14ac:dyDescent="0.2">
      <c r="A352" s="5">
        <v>2021</v>
      </c>
      <c r="B352" s="2" t="s">
        <v>725</v>
      </c>
      <c r="C352" s="2" t="s">
        <v>739</v>
      </c>
      <c r="D352" s="2" t="s">
        <v>671</v>
      </c>
      <c r="E352" s="2">
        <v>74446930</v>
      </c>
      <c r="F352" s="2">
        <v>35716484</v>
      </c>
      <c r="G352" s="2">
        <v>0</v>
      </c>
      <c r="H352" s="2">
        <v>20618981</v>
      </c>
      <c r="S352" s="2"/>
      <c r="T352" s="7">
        <v>67.38</v>
      </c>
      <c r="U352" s="2"/>
      <c r="V352" s="2"/>
      <c r="AB352" s="7"/>
      <c r="AC352" s="7"/>
      <c r="AD352" s="7"/>
      <c r="AE352" s="7"/>
      <c r="AF352" s="7"/>
      <c r="AG352" s="7"/>
      <c r="AH352" s="7"/>
      <c r="AI352" s="7"/>
    </row>
    <row r="353" spans="1:35" x14ac:dyDescent="0.2">
      <c r="A353" s="5">
        <v>2021</v>
      </c>
      <c r="B353" s="2" t="s">
        <v>724</v>
      </c>
      <c r="C353" s="2" t="s">
        <v>747</v>
      </c>
      <c r="D353" s="2" t="s">
        <v>671</v>
      </c>
      <c r="E353" s="2">
        <v>65596499</v>
      </c>
      <c r="F353" s="2">
        <v>53000</v>
      </c>
      <c r="G353" s="2">
        <v>0</v>
      </c>
      <c r="H353" s="2">
        <v>19937414</v>
      </c>
      <c r="S353" s="2"/>
      <c r="T353" s="7">
        <v>68.52</v>
      </c>
      <c r="U353" s="2"/>
      <c r="V353" s="2"/>
      <c r="AB353" s="7"/>
      <c r="AC353" s="7"/>
      <c r="AD353" s="7"/>
      <c r="AE353" s="7"/>
      <c r="AF353" s="7"/>
      <c r="AG353" s="7"/>
      <c r="AH353" s="7"/>
      <c r="AI353" s="7"/>
    </row>
    <row r="354" spans="1:35" x14ac:dyDescent="0.2">
      <c r="A354" s="5">
        <v>2021</v>
      </c>
      <c r="B354" s="2" t="s">
        <v>726</v>
      </c>
      <c r="C354" s="2" t="s">
        <v>740</v>
      </c>
      <c r="D354" s="2" t="s">
        <v>671</v>
      </c>
      <c r="E354" s="2">
        <v>77510847</v>
      </c>
      <c r="G354" s="2">
        <v>0</v>
      </c>
      <c r="H354" s="2">
        <v>18814234</v>
      </c>
      <c r="S354" s="2"/>
      <c r="T354" s="7">
        <v>70.010000000000005</v>
      </c>
      <c r="U354" s="2"/>
      <c r="V354" s="2"/>
      <c r="AB354" s="7"/>
      <c r="AC354" s="7"/>
      <c r="AD354" s="7"/>
      <c r="AE354" s="7"/>
      <c r="AF354" s="7"/>
      <c r="AG354" s="7"/>
      <c r="AH354" s="7"/>
      <c r="AI354" s="7"/>
    </row>
    <row r="355" spans="1:35" x14ac:dyDescent="0.2">
      <c r="A355" s="5">
        <v>2021</v>
      </c>
      <c r="B355" s="2" t="s">
        <v>725</v>
      </c>
      <c r="C355" s="2" t="s">
        <v>741</v>
      </c>
      <c r="D355" s="2" t="s">
        <v>671</v>
      </c>
      <c r="E355" s="2">
        <v>72764015</v>
      </c>
      <c r="G355" s="2">
        <v>0</v>
      </c>
      <c r="H355" s="2">
        <v>17897119</v>
      </c>
      <c r="S355" s="2"/>
      <c r="T355" s="7">
        <v>69.81</v>
      </c>
      <c r="U355" s="2"/>
      <c r="V355" s="2"/>
      <c r="AB355" s="7"/>
      <c r="AC355" s="7"/>
      <c r="AD355" s="7"/>
      <c r="AE355" s="7"/>
      <c r="AF355" s="7"/>
      <c r="AG355" s="7"/>
      <c r="AH355" s="7"/>
      <c r="AI355" s="7"/>
    </row>
    <row r="356" spans="1:35" x14ac:dyDescent="0.2">
      <c r="A356" s="5">
        <v>2021</v>
      </c>
      <c r="B356" s="2" t="s">
        <v>724</v>
      </c>
      <c r="C356" s="2" t="s">
        <v>742</v>
      </c>
      <c r="D356" s="2" t="s">
        <v>671</v>
      </c>
      <c r="E356" s="2">
        <v>14526526</v>
      </c>
      <c r="F356" s="2">
        <v>702000</v>
      </c>
      <c r="G356" s="2">
        <v>0</v>
      </c>
      <c r="H356" s="2">
        <v>22241284</v>
      </c>
      <c r="S356" s="2"/>
      <c r="T356" s="7">
        <v>67.3</v>
      </c>
      <c r="U356" s="2"/>
      <c r="V356" s="2"/>
      <c r="AB356" s="7"/>
      <c r="AC356" s="7"/>
      <c r="AD356" s="7"/>
      <c r="AE356" s="7"/>
      <c r="AF356" s="7"/>
      <c r="AG356" s="7"/>
      <c r="AH356" s="7"/>
      <c r="AI356" s="7"/>
    </row>
    <row r="357" spans="1:35" x14ac:dyDescent="0.2">
      <c r="A357" s="5">
        <v>2021</v>
      </c>
      <c r="B357" s="2" t="s">
        <v>726</v>
      </c>
      <c r="C357" s="2" t="s">
        <v>743</v>
      </c>
      <c r="D357" s="2" t="s">
        <v>671</v>
      </c>
      <c r="E357" s="2">
        <v>52637125</v>
      </c>
      <c r="F357" s="2">
        <v>2093499</v>
      </c>
      <c r="G357" s="2">
        <v>0</v>
      </c>
      <c r="H357" s="2">
        <v>27649566</v>
      </c>
      <c r="S357" s="2"/>
      <c r="T357" s="7">
        <v>73.400000000000006</v>
      </c>
      <c r="U357" s="2"/>
      <c r="V357" s="2"/>
      <c r="AB357" s="7"/>
      <c r="AC357" s="7"/>
      <c r="AD357" s="7"/>
      <c r="AE357" s="7"/>
      <c r="AF357" s="7"/>
      <c r="AG357" s="7"/>
      <c r="AH357" s="7"/>
      <c r="AI357" s="7"/>
    </row>
    <row r="358" spans="1:35" x14ac:dyDescent="0.2">
      <c r="A358" s="5">
        <v>2021</v>
      </c>
      <c r="B358" s="2" t="s">
        <v>725</v>
      </c>
      <c r="C358" s="2" t="s">
        <v>744</v>
      </c>
      <c r="D358" s="2" t="s">
        <v>671</v>
      </c>
      <c r="E358" s="2">
        <v>55418424</v>
      </c>
      <c r="F358" s="2">
        <v>2853500</v>
      </c>
      <c r="G358" s="2">
        <v>0</v>
      </c>
      <c r="H358" s="2">
        <v>27133318</v>
      </c>
      <c r="S358" s="2"/>
      <c r="T358" s="7">
        <v>67.48</v>
      </c>
      <c r="U358" s="2"/>
      <c r="V358" s="2"/>
      <c r="AB358" s="7"/>
      <c r="AC358" s="7"/>
      <c r="AD358" s="7"/>
      <c r="AE358" s="7"/>
      <c r="AF358" s="7"/>
      <c r="AG358" s="7"/>
      <c r="AH358" s="7"/>
      <c r="AI358" s="7"/>
    </row>
    <row r="359" spans="1:35" x14ac:dyDescent="0.2">
      <c r="A359" s="5">
        <v>2021</v>
      </c>
      <c r="B359" s="2" t="s">
        <v>725</v>
      </c>
      <c r="C359" s="2" t="s">
        <v>445</v>
      </c>
      <c r="D359" s="2" t="s">
        <v>671</v>
      </c>
      <c r="E359" s="2">
        <v>28668678</v>
      </c>
      <c r="G359" s="2">
        <v>0</v>
      </c>
      <c r="H359" s="2">
        <v>7155632</v>
      </c>
      <c r="S359" s="2"/>
      <c r="T359" s="7">
        <v>71.31</v>
      </c>
      <c r="U359" s="2"/>
      <c r="V359" s="2"/>
      <c r="AB359" s="7"/>
      <c r="AC359" s="7"/>
      <c r="AD359" s="7"/>
      <c r="AE359" s="7"/>
      <c r="AF359" s="7"/>
      <c r="AG359" s="7"/>
      <c r="AH359" s="7"/>
      <c r="AI359" s="7"/>
    </row>
    <row r="360" spans="1:35" x14ac:dyDescent="0.2">
      <c r="A360" s="5">
        <v>2021</v>
      </c>
      <c r="B360" s="2" t="s">
        <v>724</v>
      </c>
      <c r="C360" s="2" t="s">
        <v>446</v>
      </c>
      <c r="D360" s="2" t="s">
        <v>671</v>
      </c>
      <c r="E360" s="2">
        <v>45578088</v>
      </c>
      <c r="F360" s="2">
        <v>244000</v>
      </c>
      <c r="G360" s="2">
        <v>0</v>
      </c>
      <c r="H360" s="2">
        <v>36788117</v>
      </c>
      <c r="S360" s="2"/>
      <c r="T360" s="7">
        <v>72.13</v>
      </c>
      <c r="U360" s="2"/>
      <c r="V360" s="2"/>
      <c r="AB360" s="7"/>
      <c r="AC360" s="7"/>
      <c r="AD360" s="7"/>
      <c r="AE360" s="7"/>
      <c r="AF360" s="7"/>
      <c r="AG360" s="7"/>
      <c r="AH360" s="7"/>
      <c r="AI360" s="7"/>
    </row>
    <row r="361" spans="1:35" x14ac:dyDescent="0.2">
      <c r="A361" s="5">
        <v>2021</v>
      </c>
      <c r="B361" s="2" t="s">
        <v>726</v>
      </c>
      <c r="C361" s="2" t="s">
        <v>745</v>
      </c>
      <c r="D361" s="2" t="s">
        <v>671</v>
      </c>
      <c r="E361" s="2">
        <v>13457935</v>
      </c>
      <c r="F361" s="2">
        <v>14123470</v>
      </c>
      <c r="G361" s="2">
        <v>0</v>
      </c>
      <c r="H361" s="2">
        <v>32832440</v>
      </c>
      <c r="S361" s="2"/>
      <c r="T361" s="7">
        <v>73.41</v>
      </c>
      <c r="U361" s="2"/>
      <c r="V361" s="2"/>
      <c r="AB361" s="7"/>
      <c r="AC361" s="7"/>
      <c r="AD361" s="7"/>
      <c r="AE361" s="7"/>
      <c r="AF361" s="7"/>
      <c r="AG361" s="7"/>
      <c r="AH361" s="7"/>
      <c r="AI361" s="7"/>
    </row>
    <row r="362" spans="1:35" x14ac:dyDescent="0.2">
      <c r="A362" s="5">
        <v>2021</v>
      </c>
      <c r="B362" s="2" t="s">
        <v>724</v>
      </c>
      <c r="C362" s="2" t="s">
        <v>727</v>
      </c>
      <c r="D362" s="2" t="s">
        <v>677</v>
      </c>
      <c r="E362" s="2">
        <v>0</v>
      </c>
      <c r="F362" s="2">
        <v>4106202</v>
      </c>
      <c r="G362" s="2">
        <v>0</v>
      </c>
      <c r="H362" s="2">
        <v>962578</v>
      </c>
      <c r="S362" s="2"/>
      <c r="T362" s="2"/>
      <c r="U362" s="2"/>
      <c r="V362" s="2"/>
      <c r="AB362" s="7"/>
      <c r="AC362" s="7"/>
      <c r="AD362" s="7"/>
      <c r="AE362" s="7"/>
      <c r="AF362" s="7"/>
      <c r="AG362" s="7"/>
      <c r="AH362" s="7"/>
      <c r="AI362" s="7"/>
    </row>
    <row r="363" spans="1:35" x14ac:dyDescent="0.2">
      <c r="A363" s="5">
        <v>2021</v>
      </c>
      <c r="B363" s="2" t="s">
        <v>725</v>
      </c>
      <c r="C363" s="2" t="s">
        <v>728</v>
      </c>
      <c r="D363" s="2" t="s">
        <v>677</v>
      </c>
      <c r="E363" s="2">
        <v>0</v>
      </c>
      <c r="F363" s="2">
        <v>1919999</v>
      </c>
      <c r="G363" s="2">
        <v>0</v>
      </c>
      <c r="H363" s="2">
        <v>862578</v>
      </c>
      <c r="S363" s="2"/>
      <c r="T363" s="2"/>
      <c r="U363" s="2"/>
      <c r="V363" s="2"/>
      <c r="AB363" s="7"/>
      <c r="AC363" s="7"/>
      <c r="AD363" s="7"/>
      <c r="AE363" s="7"/>
      <c r="AF363" s="7"/>
      <c r="AG363" s="7"/>
      <c r="AH363" s="7"/>
      <c r="AI363" s="7"/>
    </row>
    <row r="364" spans="1:35" x14ac:dyDescent="0.2">
      <c r="A364" s="5">
        <v>2021</v>
      </c>
      <c r="B364" s="2" t="s">
        <v>725</v>
      </c>
      <c r="C364" s="2" t="s">
        <v>729</v>
      </c>
      <c r="D364" s="2" t="s">
        <v>677</v>
      </c>
      <c r="E364" s="2">
        <v>0</v>
      </c>
      <c r="G364" s="2">
        <v>0</v>
      </c>
      <c r="H364" s="2">
        <v>0</v>
      </c>
      <c r="S364" s="2"/>
      <c r="T364" s="2"/>
      <c r="U364" s="2"/>
      <c r="V364" s="2"/>
      <c r="AB364" s="7"/>
      <c r="AC364" s="7"/>
      <c r="AD364" s="7"/>
      <c r="AE364" s="7"/>
      <c r="AF364" s="7"/>
      <c r="AG364" s="7"/>
      <c r="AH364" s="7"/>
      <c r="AI364" s="7"/>
    </row>
    <row r="365" spans="1:35" x14ac:dyDescent="0.2">
      <c r="A365" s="5">
        <v>2021</v>
      </c>
      <c r="B365" s="2" t="s">
        <v>725</v>
      </c>
      <c r="C365" s="2" t="s">
        <v>730</v>
      </c>
      <c r="D365" s="2" t="s">
        <v>677</v>
      </c>
      <c r="E365" s="2">
        <v>0</v>
      </c>
      <c r="F365" s="2">
        <v>2765999</v>
      </c>
      <c r="G365" s="2">
        <v>0</v>
      </c>
      <c r="H365" s="2">
        <v>862578</v>
      </c>
      <c r="S365" s="2"/>
      <c r="T365" s="2"/>
      <c r="U365" s="2"/>
      <c r="V365" s="2"/>
      <c r="AB365" s="7"/>
      <c r="AC365" s="7"/>
      <c r="AD365" s="7"/>
      <c r="AE365" s="7"/>
      <c r="AF365" s="7"/>
      <c r="AG365" s="7"/>
      <c r="AH365" s="7"/>
      <c r="AI365" s="7"/>
    </row>
    <row r="366" spans="1:35" x14ac:dyDescent="0.2">
      <c r="A366" s="5">
        <v>2021</v>
      </c>
      <c r="B366" s="2" t="s">
        <v>726</v>
      </c>
      <c r="C366" s="2" t="s">
        <v>731</v>
      </c>
      <c r="D366" s="2" t="s">
        <v>677</v>
      </c>
      <c r="E366" s="2">
        <v>0</v>
      </c>
      <c r="F366" s="2">
        <v>7087669</v>
      </c>
      <c r="G366" s="2">
        <v>0</v>
      </c>
      <c r="H366" s="2">
        <v>862578</v>
      </c>
      <c r="S366" s="2"/>
      <c r="T366" s="2"/>
      <c r="U366" s="2"/>
      <c r="V366" s="2"/>
      <c r="AB366" s="7"/>
      <c r="AC366" s="7"/>
      <c r="AD366" s="7"/>
      <c r="AE366" s="7"/>
      <c r="AF366" s="7"/>
      <c r="AG366" s="7"/>
      <c r="AH366" s="7"/>
      <c r="AI366" s="7"/>
    </row>
    <row r="367" spans="1:35" x14ac:dyDescent="0.2">
      <c r="A367" s="5">
        <v>2021</v>
      </c>
      <c r="B367" s="2" t="s">
        <v>724</v>
      </c>
      <c r="C367" s="2" t="s">
        <v>732</v>
      </c>
      <c r="D367" s="2" t="s">
        <v>677</v>
      </c>
      <c r="E367" s="2">
        <v>0</v>
      </c>
      <c r="G367" s="2">
        <v>0</v>
      </c>
      <c r="H367" s="2">
        <v>862578</v>
      </c>
      <c r="S367" s="2"/>
      <c r="T367" s="2"/>
      <c r="U367" s="2"/>
      <c r="V367" s="2"/>
      <c r="AB367" s="7"/>
      <c r="AC367" s="7"/>
      <c r="AD367" s="7"/>
      <c r="AE367" s="7"/>
      <c r="AF367" s="7"/>
      <c r="AG367" s="7"/>
      <c r="AH367" s="7"/>
      <c r="AI367" s="7"/>
    </row>
    <row r="368" spans="1:35" x14ac:dyDescent="0.2">
      <c r="A368" s="5">
        <v>2021</v>
      </c>
      <c r="B368" s="2" t="s">
        <v>724</v>
      </c>
      <c r="C368" s="2" t="s">
        <v>733</v>
      </c>
      <c r="D368" s="2" t="s">
        <v>677</v>
      </c>
      <c r="E368" s="2">
        <v>0</v>
      </c>
      <c r="F368" s="2">
        <v>2502411</v>
      </c>
      <c r="G368" s="2">
        <v>0</v>
      </c>
      <c r="H368" s="2">
        <v>862578</v>
      </c>
      <c r="S368" s="2"/>
      <c r="T368" s="2"/>
      <c r="U368" s="2"/>
      <c r="V368" s="2"/>
      <c r="AB368" s="7"/>
      <c r="AC368" s="7"/>
      <c r="AD368" s="7"/>
      <c r="AE368" s="7"/>
      <c r="AF368" s="7"/>
      <c r="AG368" s="7"/>
      <c r="AH368" s="7"/>
      <c r="AI368" s="7"/>
    </row>
    <row r="369" spans="1:35" x14ac:dyDescent="0.2">
      <c r="A369" s="5">
        <v>2021</v>
      </c>
      <c r="B369" s="2" t="s">
        <v>726</v>
      </c>
      <c r="C369" s="2" t="s">
        <v>734</v>
      </c>
      <c r="D369" s="2" t="s">
        <v>677</v>
      </c>
      <c r="E369" s="2">
        <v>0</v>
      </c>
      <c r="G369" s="2">
        <v>0</v>
      </c>
      <c r="H369" s="2">
        <v>0</v>
      </c>
      <c r="S369" s="2"/>
      <c r="T369" s="2"/>
      <c r="U369" s="2"/>
      <c r="V369" s="2"/>
      <c r="AB369" s="7"/>
      <c r="AC369" s="7"/>
      <c r="AD369" s="7"/>
      <c r="AE369" s="7"/>
      <c r="AF369" s="7"/>
      <c r="AG369" s="7"/>
      <c r="AH369" s="7"/>
      <c r="AI369" s="7"/>
    </row>
    <row r="370" spans="1:35" x14ac:dyDescent="0.2">
      <c r="A370" s="5">
        <v>2021</v>
      </c>
      <c r="B370" s="2" t="s">
        <v>726</v>
      </c>
      <c r="C370" s="2" t="s">
        <v>735</v>
      </c>
      <c r="D370" s="2" t="s">
        <v>677</v>
      </c>
      <c r="E370" s="2">
        <v>0</v>
      </c>
      <c r="G370" s="2">
        <v>0</v>
      </c>
      <c r="H370" s="2">
        <v>0</v>
      </c>
      <c r="S370" s="2"/>
      <c r="T370" s="2"/>
      <c r="U370" s="2"/>
      <c r="V370" s="2"/>
      <c r="AB370" s="7"/>
      <c r="AC370" s="7"/>
      <c r="AD370" s="7"/>
      <c r="AE370" s="7"/>
      <c r="AF370" s="7"/>
      <c r="AG370" s="7"/>
      <c r="AH370" s="7"/>
      <c r="AI370" s="7"/>
    </row>
    <row r="371" spans="1:35" x14ac:dyDescent="0.2">
      <c r="A371" s="5">
        <v>2021</v>
      </c>
      <c r="B371" s="2" t="s">
        <v>725</v>
      </c>
      <c r="C371" s="2" t="s">
        <v>736</v>
      </c>
      <c r="D371" s="2" t="s">
        <v>677</v>
      </c>
      <c r="E371" s="2">
        <v>0</v>
      </c>
      <c r="F371" s="2">
        <v>3265492</v>
      </c>
      <c r="G371" s="2">
        <v>0</v>
      </c>
      <c r="H371" s="2">
        <v>862578</v>
      </c>
      <c r="S371" s="2"/>
      <c r="T371" s="2"/>
      <c r="U371" s="2"/>
      <c r="V371" s="2"/>
      <c r="AB371" s="7"/>
      <c r="AC371" s="7"/>
      <c r="AD371" s="7"/>
      <c r="AE371" s="7"/>
      <c r="AF371" s="7"/>
      <c r="AG371" s="7"/>
      <c r="AH371" s="7"/>
      <c r="AI371" s="7"/>
    </row>
    <row r="372" spans="1:35" x14ac:dyDescent="0.2">
      <c r="A372" s="5">
        <v>2021</v>
      </c>
      <c r="B372" s="2" t="s">
        <v>725</v>
      </c>
      <c r="C372" s="2" t="s">
        <v>746</v>
      </c>
      <c r="D372" s="2" t="s">
        <v>677</v>
      </c>
      <c r="E372" s="2">
        <v>0</v>
      </c>
      <c r="F372" s="2">
        <v>1999999</v>
      </c>
      <c r="G372" s="2">
        <v>0</v>
      </c>
      <c r="H372" s="2">
        <v>962578</v>
      </c>
      <c r="S372" s="2"/>
      <c r="T372" s="2"/>
      <c r="U372" s="2"/>
      <c r="V372" s="2"/>
      <c r="AB372" s="7"/>
      <c r="AC372" s="7"/>
      <c r="AD372" s="7"/>
      <c r="AE372" s="7"/>
      <c r="AF372" s="7"/>
      <c r="AG372" s="7"/>
      <c r="AH372" s="7"/>
      <c r="AI372" s="7"/>
    </row>
    <row r="373" spans="1:35" x14ac:dyDescent="0.2">
      <c r="A373" s="5">
        <v>2021</v>
      </c>
      <c r="B373" s="2" t="s">
        <v>726</v>
      </c>
      <c r="C373" s="2" t="s">
        <v>435</v>
      </c>
      <c r="D373" s="2" t="s">
        <v>677</v>
      </c>
      <c r="E373" s="2">
        <v>0</v>
      </c>
      <c r="G373" s="2">
        <v>0</v>
      </c>
      <c r="H373" s="2">
        <v>0</v>
      </c>
      <c r="S373" s="2"/>
      <c r="T373" s="2"/>
      <c r="U373" s="2"/>
      <c r="V373" s="2"/>
      <c r="AB373" s="7"/>
      <c r="AC373" s="7"/>
      <c r="AD373" s="7"/>
      <c r="AE373" s="7"/>
      <c r="AF373" s="7"/>
      <c r="AG373" s="7"/>
      <c r="AH373" s="7"/>
      <c r="AI373" s="7"/>
    </row>
    <row r="374" spans="1:35" x14ac:dyDescent="0.2">
      <c r="A374" s="5">
        <v>2021</v>
      </c>
      <c r="B374" s="2" t="s">
        <v>726</v>
      </c>
      <c r="C374" s="2" t="s">
        <v>737</v>
      </c>
      <c r="D374" s="2" t="s">
        <v>677</v>
      </c>
      <c r="E374" s="2">
        <v>0</v>
      </c>
      <c r="G374" s="2">
        <v>0</v>
      </c>
      <c r="S374" s="2"/>
      <c r="T374" s="2"/>
      <c r="U374" s="2"/>
      <c r="V374" s="2"/>
      <c r="AB374" s="7"/>
      <c r="AC374" s="7"/>
      <c r="AD374" s="7"/>
      <c r="AE374" s="7"/>
      <c r="AF374" s="7"/>
      <c r="AG374" s="7"/>
      <c r="AH374" s="7"/>
      <c r="AI374" s="7"/>
    </row>
    <row r="375" spans="1:35" x14ac:dyDescent="0.2">
      <c r="A375" s="5">
        <v>2021</v>
      </c>
      <c r="B375" s="2" t="s">
        <v>726</v>
      </c>
      <c r="C375" s="2" t="s">
        <v>738</v>
      </c>
      <c r="D375" s="2" t="s">
        <v>677</v>
      </c>
      <c r="E375" s="2">
        <v>0</v>
      </c>
      <c r="G375" s="2">
        <v>0</v>
      </c>
      <c r="H375" s="2">
        <v>0</v>
      </c>
      <c r="S375" s="2"/>
      <c r="T375" s="2"/>
      <c r="U375" s="2"/>
      <c r="V375" s="2"/>
      <c r="AB375" s="7"/>
      <c r="AC375" s="7"/>
      <c r="AD375" s="7"/>
      <c r="AE375" s="7"/>
      <c r="AF375" s="7"/>
      <c r="AG375" s="7"/>
      <c r="AH375" s="7"/>
      <c r="AI375" s="7"/>
    </row>
    <row r="376" spans="1:35" x14ac:dyDescent="0.2">
      <c r="A376" s="5">
        <v>2021</v>
      </c>
      <c r="B376" s="2" t="s">
        <v>725</v>
      </c>
      <c r="C376" s="2" t="s">
        <v>739</v>
      </c>
      <c r="D376" s="2" t="s">
        <v>677</v>
      </c>
      <c r="E376" s="2">
        <v>0</v>
      </c>
      <c r="G376" s="2">
        <v>0</v>
      </c>
      <c r="H376" s="2">
        <v>0</v>
      </c>
      <c r="S376" s="2"/>
      <c r="T376" s="2"/>
      <c r="U376" s="2"/>
      <c r="V376" s="2"/>
      <c r="AB376" s="7"/>
      <c r="AC376" s="7"/>
      <c r="AD376" s="7"/>
      <c r="AE376" s="7"/>
      <c r="AF376" s="7"/>
      <c r="AG376" s="7"/>
      <c r="AH376" s="7"/>
      <c r="AI376" s="7"/>
    </row>
    <row r="377" spans="1:35" x14ac:dyDescent="0.2">
      <c r="A377" s="5">
        <v>2021</v>
      </c>
      <c r="B377" s="2" t="s">
        <v>724</v>
      </c>
      <c r="C377" s="2" t="s">
        <v>747</v>
      </c>
      <c r="D377" s="2" t="s">
        <v>677</v>
      </c>
      <c r="E377" s="2">
        <v>0</v>
      </c>
      <c r="F377" s="2">
        <v>1070120</v>
      </c>
      <c r="G377" s="2">
        <v>0</v>
      </c>
      <c r="H377" s="2">
        <v>862578</v>
      </c>
      <c r="S377" s="2"/>
      <c r="T377" s="2"/>
      <c r="U377" s="2"/>
      <c r="V377" s="2"/>
      <c r="AB377" s="7"/>
      <c r="AC377" s="7"/>
      <c r="AD377" s="7"/>
      <c r="AE377" s="7"/>
      <c r="AF377" s="7"/>
      <c r="AG377" s="7"/>
      <c r="AH377" s="7"/>
      <c r="AI377" s="7"/>
    </row>
    <row r="378" spans="1:35" x14ac:dyDescent="0.2">
      <c r="A378" s="5">
        <v>2021</v>
      </c>
      <c r="B378" s="2" t="s">
        <v>726</v>
      </c>
      <c r="C378" s="2" t="s">
        <v>740</v>
      </c>
      <c r="D378" s="2" t="s">
        <v>677</v>
      </c>
      <c r="E378" s="2">
        <v>0</v>
      </c>
      <c r="F378" s="2">
        <v>1183999</v>
      </c>
      <c r="G378" s="2">
        <v>0</v>
      </c>
      <c r="H378" s="2">
        <v>862578</v>
      </c>
      <c r="S378" s="2"/>
      <c r="T378" s="2"/>
      <c r="U378" s="2"/>
      <c r="V378" s="2"/>
      <c r="AB378" s="7"/>
      <c r="AC378" s="7"/>
      <c r="AD378" s="7"/>
      <c r="AE378" s="7"/>
      <c r="AF378" s="7"/>
      <c r="AG378" s="7"/>
      <c r="AH378" s="7"/>
      <c r="AI378" s="7"/>
    </row>
    <row r="379" spans="1:35" x14ac:dyDescent="0.2">
      <c r="A379" s="5">
        <v>2021</v>
      </c>
      <c r="B379" s="2" t="s">
        <v>725</v>
      </c>
      <c r="C379" s="2" t="s">
        <v>741</v>
      </c>
      <c r="D379" s="2" t="s">
        <v>677</v>
      </c>
      <c r="E379" s="2">
        <v>0</v>
      </c>
      <c r="G379" s="2">
        <v>0</v>
      </c>
      <c r="H379" s="2">
        <v>0</v>
      </c>
      <c r="S379" s="2"/>
      <c r="T379" s="2"/>
      <c r="U379" s="2"/>
      <c r="V379" s="2"/>
      <c r="AB379" s="7"/>
      <c r="AC379" s="7"/>
      <c r="AD379" s="7"/>
      <c r="AE379" s="7"/>
      <c r="AF379" s="7"/>
      <c r="AG379" s="7"/>
      <c r="AH379" s="7"/>
      <c r="AI379" s="7"/>
    </row>
    <row r="380" spans="1:35" x14ac:dyDescent="0.2">
      <c r="A380" s="5">
        <v>2021</v>
      </c>
      <c r="B380" s="2" t="s">
        <v>724</v>
      </c>
      <c r="C380" s="2" t="s">
        <v>742</v>
      </c>
      <c r="D380" s="2" t="s">
        <v>677</v>
      </c>
      <c r="E380" s="2">
        <v>0</v>
      </c>
      <c r="G380" s="2">
        <v>0</v>
      </c>
      <c r="H380" s="2">
        <v>862578</v>
      </c>
      <c r="S380" s="2"/>
      <c r="T380" s="2"/>
      <c r="U380" s="2"/>
      <c r="V380" s="2"/>
      <c r="AB380" s="7"/>
      <c r="AC380" s="7"/>
      <c r="AD380" s="7"/>
      <c r="AE380" s="7"/>
      <c r="AF380" s="7"/>
      <c r="AG380" s="7"/>
      <c r="AH380" s="7"/>
      <c r="AI380" s="7"/>
    </row>
    <row r="381" spans="1:35" x14ac:dyDescent="0.2">
      <c r="A381" s="5">
        <v>2021</v>
      </c>
      <c r="B381" s="2" t="s">
        <v>726</v>
      </c>
      <c r="C381" s="2" t="s">
        <v>743</v>
      </c>
      <c r="D381" s="2" t="s">
        <v>677</v>
      </c>
      <c r="E381" s="2">
        <v>0</v>
      </c>
      <c r="F381" s="2">
        <v>3875998</v>
      </c>
      <c r="G381" s="2">
        <v>0</v>
      </c>
      <c r="H381" s="2">
        <v>862578</v>
      </c>
      <c r="S381" s="2"/>
      <c r="T381" s="2"/>
      <c r="U381" s="2"/>
      <c r="V381" s="2"/>
      <c r="AB381" s="7"/>
      <c r="AC381" s="7"/>
      <c r="AD381" s="7"/>
      <c r="AE381" s="7"/>
      <c r="AF381" s="7"/>
      <c r="AG381" s="7"/>
      <c r="AH381" s="7"/>
      <c r="AI381" s="7"/>
    </row>
    <row r="382" spans="1:35" x14ac:dyDescent="0.2">
      <c r="A382" s="5">
        <v>2021</v>
      </c>
      <c r="B382" s="2" t="s">
        <v>725</v>
      </c>
      <c r="C382" s="2" t="s">
        <v>744</v>
      </c>
      <c r="D382" s="2" t="s">
        <v>677</v>
      </c>
      <c r="E382" s="2">
        <v>0</v>
      </c>
      <c r="G382" s="2">
        <v>0</v>
      </c>
      <c r="H382" s="2">
        <v>0</v>
      </c>
      <c r="S382" s="2"/>
      <c r="T382" s="2"/>
      <c r="U382" s="2"/>
      <c r="V382" s="2"/>
      <c r="AB382" s="7"/>
      <c r="AC382" s="7"/>
      <c r="AD382" s="7"/>
      <c r="AE382" s="7"/>
      <c r="AF382" s="7"/>
      <c r="AG382" s="7"/>
      <c r="AH382" s="7"/>
      <c r="AI382" s="7"/>
    </row>
    <row r="383" spans="1:35" x14ac:dyDescent="0.2">
      <c r="A383" s="5">
        <v>2021</v>
      </c>
      <c r="B383" s="2" t="s">
        <v>725</v>
      </c>
      <c r="C383" s="2" t="s">
        <v>445</v>
      </c>
      <c r="D383" s="2" t="s">
        <v>677</v>
      </c>
      <c r="E383" s="2">
        <v>0</v>
      </c>
      <c r="G383" s="2">
        <v>0</v>
      </c>
      <c r="H383" s="2">
        <v>0</v>
      </c>
      <c r="S383" s="2"/>
      <c r="T383" s="2"/>
      <c r="U383" s="2"/>
      <c r="V383" s="2"/>
      <c r="AB383" s="7"/>
      <c r="AC383" s="7"/>
      <c r="AD383" s="7"/>
      <c r="AE383" s="7"/>
      <c r="AF383" s="7"/>
      <c r="AG383" s="7"/>
      <c r="AH383" s="7"/>
      <c r="AI383" s="7"/>
    </row>
    <row r="384" spans="1:35" x14ac:dyDescent="0.2">
      <c r="A384" s="5">
        <v>2021</v>
      </c>
      <c r="B384" s="2" t="s">
        <v>724</v>
      </c>
      <c r="C384" s="2" t="s">
        <v>446</v>
      </c>
      <c r="D384" s="2" t="s">
        <v>677</v>
      </c>
      <c r="E384" s="2">
        <v>0</v>
      </c>
      <c r="G384" s="2">
        <v>0</v>
      </c>
      <c r="H384" s="2">
        <v>862578</v>
      </c>
      <c r="S384" s="2"/>
      <c r="T384" s="2"/>
      <c r="U384" s="2"/>
      <c r="V384" s="2"/>
      <c r="AB384" s="7"/>
      <c r="AC384" s="7"/>
      <c r="AD384" s="7"/>
      <c r="AE384" s="7"/>
      <c r="AF384" s="7"/>
      <c r="AG384" s="7"/>
      <c r="AH384" s="7"/>
      <c r="AI384" s="7"/>
    </row>
    <row r="385" spans="1:35" x14ac:dyDescent="0.2">
      <c r="A385" s="5">
        <v>2021</v>
      </c>
      <c r="B385" s="2" t="s">
        <v>726</v>
      </c>
      <c r="C385" s="2" t="s">
        <v>745</v>
      </c>
      <c r="D385" s="2" t="s">
        <v>677</v>
      </c>
      <c r="E385" s="2">
        <v>0</v>
      </c>
      <c r="F385" s="2">
        <v>7378189</v>
      </c>
      <c r="G385" s="2">
        <v>0</v>
      </c>
      <c r="H385" s="2">
        <v>862578</v>
      </c>
      <c r="S385" s="2"/>
      <c r="T385" s="2"/>
      <c r="U385" s="2"/>
      <c r="V385" s="2"/>
      <c r="AB385" s="7"/>
      <c r="AC385" s="7"/>
      <c r="AD385" s="7"/>
      <c r="AE385" s="7"/>
      <c r="AF385" s="7"/>
      <c r="AG385" s="7"/>
      <c r="AH385" s="7"/>
      <c r="AI385" s="7"/>
    </row>
    <row r="386" spans="1:35" x14ac:dyDescent="0.2">
      <c r="A386" s="5">
        <v>2021</v>
      </c>
      <c r="B386" s="2" t="s">
        <v>724</v>
      </c>
      <c r="C386" s="2" t="s">
        <v>727</v>
      </c>
      <c r="D386" s="2" t="s">
        <v>675</v>
      </c>
      <c r="E386" s="2">
        <v>0</v>
      </c>
      <c r="G386" s="2">
        <v>0</v>
      </c>
      <c r="H386" s="2">
        <v>712877</v>
      </c>
      <c r="S386" s="2"/>
      <c r="T386" s="2"/>
      <c r="U386" s="2"/>
      <c r="V386" s="2"/>
      <c r="W386" s="7">
        <v>11829</v>
      </c>
      <c r="X386" s="7">
        <v>4.07</v>
      </c>
      <c r="Y386" s="7">
        <v>74.319999999999993</v>
      </c>
      <c r="AB386" s="7"/>
      <c r="AC386" s="7"/>
      <c r="AD386" s="7"/>
      <c r="AE386" s="7"/>
      <c r="AF386" s="7"/>
      <c r="AG386" s="7"/>
      <c r="AH386" s="7"/>
      <c r="AI386" s="7"/>
    </row>
    <row r="387" spans="1:35" x14ac:dyDescent="0.2">
      <c r="A387" s="5">
        <v>2021</v>
      </c>
      <c r="B387" s="2" t="s">
        <v>725</v>
      </c>
      <c r="C387" s="2" t="s">
        <v>728</v>
      </c>
      <c r="D387" s="2" t="s">
        <v>675</v>
      </c>
      <c r="E387" s="2">
        <v>0</v>
      </c>
      <c r="G387" s="2">
        <v>0</v>
      </c>
      <c r="H387" s="2">
        <v>712877</v>
      </c>
      <c r="S387" s="2"/>
      <c r="T387" s="2"/>
      <c r="U387" s="2"/>
      <c r="V387" s="2"/>
      <c r="W387" s="7">
        <v>11017</v>
      </c>
      <c r="X387" s="7">
        <v>6.74</v>
      </c>
      <c r="Y387" s="7">
        <v>58.14</v>
      </c>
      <c r="AB387" s="7"/>
      <c r="AC387" s="7"/>
      <c r="AD387" s="7"/>
      <c r="AE387" s="7"/>
      <c r="AF387" s="7"/>
      <c r="AG387" s="7"/>
      <c r="AH387" s="7"/>
      <c r="AI387" s="7"/>
    </row>
    <row r="388" spans="1:35" x14ac:dyDescent="0.2">
      <c r="A388" s="5">
        <v>2021</v>
      </c>
      <c r="B388" s="2" t="s">
        <v>725</v>
      </c>
      <c r="C388" s="2" t="s">
        <v>729</v>
      </c>
      <c r="D388" s="2" t="s">
        <v>675</v>
      </c>
      <c r="E388" s="2">
        <v>0</v>
      </c>
      <c r="G388" s="2">
        <v>0</v>
      </c>
      <c r="H388" s="2">
        <v>322573</v>
      </c>
      <c r="S388" s="2"/>
      <c r="T388" s="2"/>
      <c r="U388" s="2"/>
      <c r="V388" s="2"/>
      <c r="W388" s="7">
        <v>9030</v>
      </c>
      <c r="X388" s="7">
        <v>4.1500000000000004</v>
      </c>
      <c r="Y388" s="7">
        <v>65.67</v>
      </c>
      <c r="AB388" s="7"/>
      <c r="AC388" s="7"/>
      <c r="AD388" s="7"/>
      <c r="AE388" s="7"/>
      <c r="AF388" s="7"/>
      <c r="AG388" s="7"/>
      <c r="AH388" s="7"/>
      <c r="AI388" s="7"/>
    </row>
    <row r="389" spans="1:35" x14ac:dyDescent="0.2">
      <c r="A389" s="5">
        <v>2021</v>
      </c>
      <c r="B389" s="2" t="s">
        <v>725</v>
      </c>
      <c r="C389" s="2" t="s">
        <v>730</v>
      </c>
      <c r="D389" s="2" t="s">
        <v>675</v>
      </c>
      <c r="E389" s="2">
        <v>0</v>
      </c>
      <c r="G389" s="2">
        <v>0</v>
      </c>
      <c r="H389" s="2">
        <v>712877</v>
      </c>
      <c r="S389" s="2"/>
      <c r="T389" s="2"/>
      <c r="U389" s="2"/>
      <c r="V389" s="2"/>
      <c r="W389" s="7">
        <v>10632</v>
      </c>
      <c r="X389" s="7">
        <v>3.14</v>
      </c>
      <c r="Y389" s="7">
        <v>65.459999999999994</v>
      </c>
      <c r="AB389" s="7"/>
      <c r="AC389" s="7"/>
      <c r="AD389" s="7"/>
      <c r="AE389" s="7"/>
      <c r="AF389" s="7"/>
      <c r="AG389" s="7"/>
      <c r="AH389" s="7"/>
      <c r="AI389" s="7"/>
    </row>
    <row r="390" spans="1:35" x14ac:dyDescent="0.2">
      <c r="A390" s="5">
        <v>2021</v>
      </c>
      <c r="B390" s="2" t="s">
        <v>726</v>
      </c>
      <c r="C390" s="2" t="s">
        <v>731</v>
      </c>
      <c r="D390" s="2" t="s">
        <v>675</v>
      </c>
      <c r="E390" s="2">
        <v>0</v>
      </c>
      <c r="F390" s="2">
        <v>700068</v>
      </c>
      <c r="G390" s="2">
        <v>0</v>
      </c>
      <c r="H390" s="2">
        <v>712877</v>
      </c>
      <c r="S390" s="2"/>
      <c r="T390" s="2"/>
      <c r="U390" s="2"/>
      <c r="V390" s="2"/>
      <c r="W390" s="7">
        <v>10973</v>
      </c>
      <c r="X390" s="7">
        <v>2.34</v>
      </c>
      <c r="Y390" s="7">
        <v>72.64</v>
      </c>
      <c r="AB390" s="7"/>
      <c r="AC390" s="7"/>
      <c r="AD390" s="7"/>
      <c r="AE390" s="7"/>
      <c r="AF390" s="7"/>
      <c r="AG390" s="7"/>
      <c r="AH390" s="7"/>
      <c r="AI390" s="7"/>
    </row>
    <row r="391" spans="1:35" x14ac:dyDescent="0.2">
      <c r="A391" s="5">
        <v>2021</v>
      </c>
      <c r="B391" s="2" t="s">
        <v>724</v>
      </c>
      <c r="C391" s="2" t="s">
        <v>732</v>
      </c>
      <c r="D391" s="2" t="s">
        <v>675</v>
      </c>
      <c r="E391" s="2">
        <v>0</v>
      </c>
      <c r="G391" s="2">
        <v>0</v>
      </c>
      <c r="H391" s="2">
        <v>322573</v>
      </c>
      <c r="S391" s="2"/>
      <c r="T391" s="2"/>
      <c r="U391" s="2"/>
      <c r="V391" s="2"/>
      <c r="W391" s="7">
        <v>9504</v>
      </c>
      <c r="X391" s="7">
        <v>4.3</v>
      </c>
      <c r="Y391" s="7">
        <v>68.89</v>
      </c>
      <c r="AB391" s="7"/>
      <c r="AC391" s="7"/>
      <c r="AD391" s="7"/>
      <c r="AE391" s="7"/>
      <c r="AF391" s="7"/>
      <c r="AG391" s="7"/>
      <c r="AH391" s="7"/>
      <c r="AI391" s="7"/>
    </row>
    <row r="392" spans="1:35" x14ac:dyDescent="0.2">
      <c r="A392" s="5">
        <v>2021</v>
      </c>
      <c r="B392" s="2" t="s">
        <v>724</v>
      </c>
      <c r="C392" s="2" t="s">
        <v>733</v>
      </c>
      <c r="D392" s="2" t="s">
        <v>675</v>
      </c>
      <c r="E392" s="2">
        <v>0</v>
      </c>
      <c r="G392" s="2">
        <v>0</v>
      </c>
      <c r="H392" s="2">
        <v>322573</v>
      </c>
      <c r="S392" s="2"/>
      <c r="T392" s="2"/>
      <c r="U392" s="2"/>
      <c r="V392" s="2"/>
      <c r="W392" s="7">
        <v>9215</v>
      </c>
      <c r="X392" s="7">
        <v>2.38</v>
      </c>
      <c r="Y392" s="7">
        <v>67.39</v>
      </c>
      <c r="AB392" s="7"/>
      <c r="AC392" s="7"/>
      <c r="AD392" s="7"/>
      <c r="AE392" s="7"/>
      <c r="AF392" s="7"/>
      <c r="AG392" s="7"/>
      <c r="AH392" s="7"/>
      <c r="AI392" s="7"/>
    </row>
    <row r="393" spans="1:35" x14ac:dyDescent="0.2">
      <c r="A393" s="5">
        <v>2021</v>
      </c>
      <c r="B393" s="2" t="s">
        <v>726</v>
      </c>
      <c r="C393" s="2" t="s">
        <v>734</v>
      </c>
      <c r="D393" s="2" t="s">
        <v>675</v>
      </c>
      <c r="E393" s="2">
        <v>0</v>
      </c>
      <c r="G393" s="2">
        <v>0</v>
      </c>
      <c r="H393" s="2">
        <v>322573</v>
      </c>
      <c r="S393" s="2"/>
      <c r="T393" s="2"/>
      <c r="U393" s="2"/>
      <c r="V393" s="2"/>
      <c r="W393" s="7">
        <v>10116</v>
      </c>
      <c r="X393" s="7">
        <v>4.8</v>
      </c>
      <c r="Y393" s="7">
        <v>64.22</v>
      </c>
      <c r="AB393" s="7"/>
      <c r="AC393" s="7"/>
      <c r="AD393" s="7"/>
      <c r="AE393" s="7"/>
      <c r="AF393" s="7"/>
      <c r="AG393" s="7"/>
      <c r="AH393" s="7"/>
      <c r="AI393" s="7"/>
    </row>
    <row r="394" spans="1:35" x14ac:dyDescent="0.2">
      <c r="A394" s="5">
        <v>2021</v>
      </c>
      <c r="B394" s="2" t="s">
        <v>726</v>
      </c>
      <c r="C394" s="2" t="s">
        <v>735</v>
      </c>
      <c r="D394" s="2" t="s">
        <v>675</v>
      </c>
      <c r="E394" s="2">
        <v>0</v>
      </c>
      <c r="G394" s="2">
        <v>0</v>
      </c>
      <c r="H394" s="2">
        <v>367383</v>
      </c>
      <c r="S394" s="2"/>
      <c r="T394" s="2"/>
      <c r="U394" s="2"/>
      <c r="V394" s="2"/>
      <c r="W394" s="7">
        <v>11736</v>
      </c>
      <c r="X394" s="7">
        <v>3.91</v>
      </c>
      <c r="Y394" s="7">
        <v>63.07</v>
      </c>
      <c r="AB394" s="7"/>
      <c r="AC394" s="7"/>
      <c r="AD394" s="7"/>
      <c r="AE394" s="7"/>
      <c r="AF394" s="7"/>
      <c r="AG394" s="7"/>
      <c r="AH394" s="7"/>
      <c r="AI394" s="7"/>
    </row>
    <row r="395" spans="1:35" x14ac:dyDescent="0.2">
      <c r="A395" s="5">
        <v>2021</v>
      </c>
      <c r="B395" s="2" t="s">
        <v>725</v>
      </c>
      <c r="C395" s="2" t="s">
        <v>736</v>
      </c>
      <c r="D395" s="2" t="s">
        <v>675</v>
      </c>
      <c r="E395" s="2">
        <v>0</v>
      </c>
      <c r="F395" s="2">
        <v>2371981</v>
      </c>
      <c r="G395" s="2">
        <v>0</v>
      </c>
      <c r="H395" s="2">
        <v>322573</v>
      </c>
      <c r="I395" s="2">
        <v>0</v>
      </c>
      <c r="J395" s="2">
        <v>0</v>
      </c>
      <c r="K395" s="2">
        <v>0</v>
      </c>
      <c r="L395" s="2">
        <v>0</v>
      </c>
      <c r="M395" s="2">
        <v>0</v>
      </c>
      <c r="N395" s="2">
        <v>0</v>
      </c>
      <c r="O395" s="2">
        <v>0</v>
      </c>
      <c r="P395" s="2">
        <v>0</v>
      </c>
      <c r="Q395" s="2">
        <v>0</v>
      </c>
      <c r="R395" s="2">
        <v>0</v>
      </c>
      <c r="S395" s="2"/>
      <c r="T395" s="2"/>
      <c r="U395" s="2"/>
      <c r="V395" s="2"/>
      <c r="W395" s="7">
        <v>11032</v>
      </c>
      <c r="X395" s="7">
        <v>6.3</v>
      </c>
      <c r="Y395" s="7">
        <v>59.61</v>
      </c>
      <c r="AB395" s="7"/>
      <c r="AC395" s="7"/>
      <c r="AD395" s="7"/>
      <c r="AE395" s="7"/>
      <c r="AF395" s="7"/>
      <c r="AG395" s="7"/>
      <c r="AH395" s="7"/>
      <c r="AI395" s="7"/>
    </row>
    <row r="396" spans="1:35" x14ac:dyDescent="0.2">
      <c r="A396" s="5">
        <v>2021</v>
      </c>
      <c r="B396" s="2" t="s">
        <v>725</v>
      </c>
      <c r="C396" s="2" t="s">
        <v>746</v>
      </c>
      <c r="D396" s="2" t="s">
        <v>675</v>
      </c>
      <c r="E396" s="2">
        <v>0</v>
      </c>
      <c r="G396" s="2">
        <v>0</v>
      </c>
      <c r="H396" s="2">
        <v>712877</v>
      </c>
      <c r="I396" s="2">
        <v>0</v>
      </c>
      <c r="J396" s="2">
        <v>0</v>
      </c>
      <c r="K396" s="2">
        <v>0</v>
      </c>
      <c r="L396" s="2">
        <v>0</v>
      </c>
      <c r="M396" s="2">
        <v>0</v>
      </c>
      <c r="N396" s="2">
        <v>0</v>
      </c>
      <c r="O396" s="2">
        <v>0</v>
      </c>
      <c r="P396" s="2">
        <v>0</v>
      </c>
      <c r="Q396" s="2">
        <v>0</v>
      </c>
      <c r="R396" s="2">
        <v>0</v>
      </c>
      <c r="S396" s="2"/>
      <c r="T396" s="2"/>
      <c r="U396" s="2"/>
      <c r="V396" s="2"/>
      <c r="W396" s="7">
        <v>11519</v>
      </c>
      <c r="X396" s="7">
        <v>5.86</v>
      </c>
      <c r="Y396" s="7">
        <v>64.430000000000007</v>
      </c>
      <c r="AB396" s="7"/>
      <c r="AC396" s="7"/>
      <c r="AD396" s="7"/>
      <c r="AE396" s="7"/>
      <c r="AF396" s="7"/>
      <c r="AG396" s="7"/>
      <c r="AH396" s="7"/>
      <c r="AI396" s="7"/>
    </row>
    <row r="397" spans="1:35" x14ac:dyDescent="0.2">
      <c r="A397" s="5">
        <v>2021</v>
      </c>
      <c r="B397" s="2" t="s">
        <v>726</v>
      </c>
      <c r="C397" s="2" t="s">
        <v>435</v>
      </c>
      <c r="D397" s="2" t="s">
        <v>675</v>
      </c>
      <c r="E397" s="2">
        <v>0</v>
      </c>
      <c r="G397" s="2">
        <v>0</v>
      </c>
      <c r="H397" s="2">
        <v>712877</v>
      </c>
      <c r="I397" s="2">
        <v>0</v>
      </c>
      <c r="J397" s="2">
        <v>0</v>
      </c>
      <c r="K397" s="2">
        <v>0</v>
      </c>
      <c r="L397" s="2">
        <v>0</v>
      </c>
      <c r="M397" s="2">
        <v>0</v>
      </c>
      <c r="N397" s="2">
        <v>0</v>
      </c>
      <c r="O397" s="2">
        <v>0</v>
      </c>
      <c r="P397" s="2">
        <v>0</v>
      </c>
      <c r="Q397" s="2">
        <v>0</v>
      </c>
      <c r="R397" s="2">
        <v>0</v>
      </c>
      <c r="S397" s="2"/>
      <c r="T397" s="2"/>
      <c r="U397" s="2"/>
      <c r="V397" s="2"/>
      <c r="W397" s="7">
        <v>13117</v>
      </c>
      <c r="X397" s="7">
        <v>8.83</v>
      </c>
      <c r="Y397" s="7">
        <v>59.95</v>
      </c>
      <c r="AB397" s="7"/>
      <c r="AC397" s="7"/>
      <c r="AD397" s="7"/>
      <c r="AE397" s="7"/>
      <c r="AF397" s="7"/>
      <c r="AG397" s="7"/>
      <c r="AH397" s="7"/>
      <c r="AI397" s="7"/>
    </row>
    <row r="398" spans="1:35" x14ac:dyDescent="0.2">
      <c r="A398" s="5">
        <v>2021</v>
      </c>
      <c r="B398" s="2" t="s">
        <v>726</v>
      </c>
      <c r="C398" s="2" t="s">
        <v>737</v>
      </c>
      <c r="D398" s="2" t="s">
        <v>675</v>
      </c>
      <c r="E398" s="2">
        <v>0</v>
      </c>
      <c r="G398" s="2">
        <v>0</v>
      </c>
      <c r="H398" s="2">
        <v>367383</v>
      </c>
      <c r="I398" s="2">
        <v>0</v>
      </c>
      <c r="J398" s="2">
        <v>0</v>
      </c>
      <c r="K398" s="2">
        <v>0</v>
      </c>
      <c r="L398" s="2">
        <v>0</v>
      </c>
      <c r="M398" s="2">
        <v>0</v>
      </c>
      <c r="N398" s="2">
        <v>0</v>
      </c>
      <c r="O398" s="2">
        <v>0</v>
      </c>
      <c r="P398" s="2">
        <v>0</v>
      </c>
      <c r="Q398" s="2">
        <v>0</v>
      </c>
      <c r="R398" s="2">
        <v>0</v>
      </c>
      <c r="S398" s="2"/>
      <c r="T398" s="2"/>
      <c r="U398" s="2"/>
      <c r="V398" s="2"/>
      <c r="W398" s="7">
        <v>12886</v>
      </c>
      <c r="X398" s="7">
        <v>4.96</v>
      </c>
      <c r="Y398" s="7">
        <v>73.14</v>
      </c>
      <c r="AB398" s="7"/>
      <c r="AC398" s="7"/>
      <c r="AD398" s="7"/>
      <c r="AE398" s="7"/>
      <c r="AF398" s="7"/>
      <c r="AG398" s="7"/>
      <c r="AH398" s="7"/>
      <c r="AI398" s="7"/>
    </row>
    <row r="399" spans="1:35" x14ac:dyDescent="0.2">
      <c r="A399" s="5">
        <v>2021</v>
      </c>
      <c r="B399" s="2" t="s">
        <v>726</v>
      </c>
      <c r="C399" s="2" t="s">
        <v>738</v>
      </c>
      <c r="D399" s="2" t="s">
        <v>675</v>
      </c>
      <c r="E399" s="2">
        <v>0</v>
      </c>
      <c r="G399" s="2">
        <v>0</v>
      </c>
      <c r="H399" s="2">
        <v>322573</v>
      </c>
      <c r="I399" s="2">
        <v>0</v>
      </c>
      <c r="J399" s="2">
        <v>0</v>
      </c>
      <c r="K399" s="2">
        <v>0</v>
      </c>
      <c r="L399" s="2">
        <v>0</v>
      </c>
      <c r="M399" s="2">
        <v>0</v>
      </c>
      <c r="N399" s="2">
        <v>0</v>
      </c>
      <c r="O399" s="2">
        <v>0</v>
      </c>
      <c r="P399" s="2">
        <v>0</v>
      </c>
      <c r="Q399" s="2">
        <v>0</v>
      </c>
      <c r="R399" s="2">
        <v>0</v>
      </c>
      <c r="S399" s="2"/>
      <c r="T399" s="2"/>
      <c r="U399" s="2"/>
      <c r="V399" s="2"/>
      <c r="W399" s="7">
        <v>11956</v>
      </c>
      <c r="X399" s="7">
        <v>4.0599999999999996</v>
      </c>
      <c r="Y399" s="7">
        <v>57.78</v>
      </c>
      <c r="AB399" s="7"/>
      <c r="AC399" s="7"/>
      <c r="AD399" s="7"/>
      <c r="AE399" s="7"/>
      <c r="AF399" s="7"/>
      <c r="AG399" s="7"/>
      <c r="AH399" s="7"/>
      <c r="AI399" s="7"/>
    </row>
    <row r="400" spans="1:35" x14ac:dyDescent="0.2">
      <c r="A400" s="5">
        <v>2021</v>
      </c>
      <c r="B400" s="2" t="s">
        <v>725</v>
      </c>
      <c r="C400" s="2" t="s">
        <v>739</v>
      </c>
      <c r="D400" s="2" t="s">
        <v>675</v>
      </c>
      <c r="E400" s="2">
        <v>0</v>
      </c>
      <c r="F400" s="2">
        <v>31785796</v>
      </c>
      <c r="G400" s="2">
        <v>0</v>
      </c>
      <c r="H400" s="2">
        <v>712877</v>
      </c>
      <c r="I400" s="2">
        <v>0</v>
      </c>
      <c r="J400" s="2">
        <v>0</v>
      </c>
      <c r="K400" s="2">
        <v>0</v>
      </c>
      <c r="L400" s="2">
        <v>0</v>
      </c>
      <c r="M400" s="2">
        <v>0</v>
      </c>
      <c r="N400" s="2">
        <v>0</v>
      </c>
      <c r="O400" s="2">
        <v>0</v>
      </c>
      <c r="P400" s="2">
        <v>0</v>
      </c>
      <c r="Q400" s="2">
        <v>0</v>
      </c>
      <c r="R400" s="2">
        <v>0</v>
      </c>
      <c r="S400" s="2"/>
      <c r="T400" s="2"/>
      <c r="U400" s="2"/>
      <c r="V400" s="2"/>
      <c r="W400" s="7">
        <v>9505</v>
      </c>
      <c r="X400" s="7">
        <v>2.61</v>
      </c>
      <c r="Y400" s="7">
        <v>71.91</v>
      </c>
      <c r="AB400" s="7"/>
      <c r="AC400" s="7"/>
      <c r="AD400" s="7"/>
      <c r="AE400" s="7"/>
      <c r="AF400" s="7"/>
      <c r="AG400" s="7"/>
      <c r="AH400" s="7"/>
      <c r="AI400" s="7"/>
    </row>
    <row r="401" spans="1:35" x14ac:dyDescent="0.2">
      <c r="A401" s="5">
        <v>2021</v>
      </c>
      <c r="B401" s="2" t="s">
        <v>724</v>
      </c>
      <c r="C401" s="2" t="s">
        <v>747</v>
      </c>
      <c r="D401" s="2" t="s">
        <v>675</v>
      </c>
      <c r="E401" s="2">
        <v>0</v>
      </c>
      <c r="G401" s="2">
        <v>0</v>
      </c>
      <c r="H401" s="2">
        <v>322573</v>
      </c>
      <c r="I401" s="2">
        <v>0</v>
      </c>
      <c r="J401" s="2">
        <v>0</v>
      </c>
      <c r="K401" s="2">
        <v>0</v>
      </c>
      <c r="L401" s="2">
        <v>0</v>
      </c>
      <c r="M401" s="2">
        <v>0</v>
      </c>
      <c r="N401" s="2">
        <v>0</v>
      </c>
      <c r="O401" s="2">
        <v>0</v>
      </c>
      <c r="P401" s="2">
        <v>0</v>
      </c>
      <c r="Q401" s="2">
        <v>0</v>
      </c>
      <c r="R401" s="2">
        <v>0</v>
      </c>
      <c r="S401" s="2"/>
      <c r="T401" s="2"/>
      <c r="U401" s="2"/>
      <c r="V401" s="2"/>
      <c r="W401" s="7">
        <v>9060</v>
      </c>
      <c r="X401" s="7">
        <v>2.81</v>
      </c>
      <c r="Y401" s="7">
        <v>69.069999999999993</v>
      </c>
      <c r="AB401" s="7"/>
      <c r="AC401" s="7"/>
      <c r="AD401" s="7"/>
      <c r="AE401" s="7"/>
      <c r="AF401" s="7"/>
      <c r="AG401" s="7"/>
      <c r="AH401" s="7"/>
      <c r="AI401" s="7"/>
    </row>
    <row r="402" spans="1:35" x14ac:dyDescent="0.2">
      <c r="A402" s="5">
        <v>2021</v>
      </c>
      <c r="B402" s="2" t="s">
        <v>726</v>
      </c>
      <c r="C402" s="2" t="s">
        <v>740</v>
      </c>
      <c r="D402" s="2" t="s">
        <v>675</v>
      </c>
      <c r="E402" s="2">
        <v>0</v>
      </c>
      <c r="G402" s="2">
        <v>0</v>
      </c>
      <c r="H402" s="2">
        <v>322573</v>
      </c>
      <c r="I402" s="2">
        <v>0</v>
      </c>
      <c r="J402" s="2">
        <v>0</v>
      </c>
      <c r="K402" s="2">
        <v>0</v>
      </c>
      <c r="L402" s="2">
        <v>0</v>
      </c>
      <c r="M402" s="2">
        <v>0</v>
      </c>
      <c r="N402" s="2">
        <v>0</v>
      </c>
      <c r="O402" s="2">
        <v>0</v>
      </c>
      <c r="P402" s="2">
        <v>0</v>
      </c>
      <c r="Q402" s="2">
        <v>0</v>
      </c>
      <c r="R402" s="2">
        <v>0</v>
      </c>
      <c r="S402" s="2"/>
      <c r="T402" s="2"/>
      <c r="U402" s="2"/>
      <c r="V402" s="2"/>
      <c r="W402" s="7">
        <v>12201</v>
      </c>
      <c r="X402" s="7">
        <v>4.93</v>
      </c>
      <c r="Y402" s="7">
        <v>58.7</v>
      </c>
      <c r="AB402" s="7"/>
      <c r="AC402" s="7"/>
      <c r="AD402" s="7"/>
      <c r="AE402" s="7"/>
      <c r="AF402" s="7"/>
      <c r="AG402" s="7"/>
      <c r="AH402" s="7"/>
      <c r="AI402" s="7"/>
    </row>
    <row r="403" spans="1:35" x14ac:dyDescent="0.2">
      <c r="A403" s="5">
        <v>2021</v>
      </c>
      <c r="B403" s="2" t="s">
        <v>725</v>
      </c>
      <c r="C403" s="2" t="s">
        <v>741</v>
      </c>
      <c r="D403" s="2" t="s">
        <v>675</v>
      </c>
      <c r="E403" s="2">
        <v>0</v>
      </c>
      <c r="F403" s="2">
        <v>1547814</v>
      </c>
      <c r="G403" s="2">
        <v>0</v>
      </c>
      <c r="H403" s="2">
        <v>712877</v>
      </c>
      <c r="I403" s="2">
        <v>0</v>
      </c>
      <c r="J403" s="2">
        <v>0</v>
      </c>
      <c r="K403" s="2">
        <v>0</v>
      </c>
      <c r="L403" s="2">
        <v>0</v>
      </c>
      <c r="M403" s="2">
        <v>0</v>
      </c>
      <c r="N403" s="2">
        <v>0</v>
      </c>
      <c r="O403" s="2">
        <v>0</v>
      </c>
      <c r="P403" s="2">
        <v>0</v>
      </c>
      <c r="Q403" s="2">
        <v>0</v>
      </c>
      <c r="R403" s="2">
        <v>0</v>
      </c>
      <c r="S403" s="2"/>
      <c r="T403" s="2"/>
      <c r="U403" s="2"/>
      <c r="V403" s="2"/>
      <c r="W403" s="7">
        <v>9558</v>
      </c>
      <c r="X403" s="7">
        <v>3.92</v>
      </c>
      <c r="Y403" s="7">
        <v>58.94</v>
      </c>
      <c r="AB403" s="7"/>
      <c r="AC403" s="7"/>
      <c r="AD403" s="7"/>
      <c r="AE403" s="7"/>
      <c r="AF403" s="7"/>
      <c r="AG403" s="7"/>
      <c r="AH403" s="7"/>
      <c r="AI403" s="7"/>
    </row>
    <row r="404" spans="1:35" x14ac:dyDescent="0.2">
      <c r="A404" s="5">
        <v>2021</v>
      </c>
      <c r="B404" s="2" t="s">
        <v>724</v>
      </c>
      <c r="C404" s="2" t="s">
        <v>742</v>
      </c>
      <c r="D404" s="2" t="s">
        <v>675</v>
      </c>
      <c r="E404" s="2">
        <v>0</v>
      </c>
      <c r="G404" s="2">
        <v>0</v>
      </c>
      <c r="H404" s="2">
        <v>322573</v>
      </c>
      <c r="I404" s="2">
        <v>0</v>
      </c>
      <c r="J404" s="2">
        <v>0</v>
      </c>
      <c r="K404" s="2">
        <v>0</v>
      </c>
      <c r="L404" s="2">
        <v>0</v>
      </c>
      <c r="M404" s="2">
        <v>0</v>
      </c>
      <c r="N404" s="2">
        <v>0</v>
      </c>
      <c r="O404" s="2">
        <v>0</v>
      </c>
      <c r="P404" s="2">
        <v>0</v>
      </c>
      <c r="Q404" s="2">
        <v>0</v>
      </c>
      <c r="R404" s="2">
        <v>0</v>
      </c>
      <c r="S404" s="2"/>
      <c r="T404" s="2"/>
      <c r="U404" s="2"/>
      <c r="V404" s="2"/>
      <c r="W404" s="7">
        <v>10543</v>
      </c>
      <c r="X404" s="7">
        <v>3.93</v>
      </c>
      <c r="Y404" s="7">
        <v>65.84</v>
      </c>
      <c r="AB404" s="7"/>
      <c r="AC404" s="7"/>
      <c r="AD404" s="7"/>
      <c r="AE404" s="7"/>
      <c r="AF404" s="7"/>
      <c r="AG404" s="7"/>
      <c r="AH404" s="7"/>
      <c r="AI404" s="7"/>
    </row>
    <row r="405" spans="1:35" x14ac:dyDescent="0.2">
      <c r="A405" s="5">
        <v>2021</v>
      </c>
      <c r="B405" s="2" t="s">
        <v>726</v>
      </c>
      <c r="C405" s="2" t="s">
        <v>743</v>
      </c>
      <c r="D405" s="2" t="s">
        <v>675</v>
      </c>
      <c r="E405" s="2">
        <v>0</v>
      </c>
      <c r="G405" s="2">
        <v>0</v>
      </c>
      <c r="H405" s="2">
        <v>712877</v>
      </c>
      <c r="I405" s="2">
        <v>0</v>
      </c>
      <c r="J405" s="2">
        <v>0</v>
      </c>
      <c r="K405" s="2">
        <v>0</v>
      </c>
      <c r="L405" s="2">
        <v>0</v>
      </c>
      <c r="M405" s="2">
        <v>0</v>
      </c>
      <c r="N405" s="2">
        <v>0</v>
      </c>
      <c r="O405" s="2">
        <v>0</v>
      </c>
      <c r="P405" s="2">
        <v>0</v>
      </c>
      <c r="Q405" s="2">
        <v>0</v>
      </c>
      <c r="R405" s="2">
        <v>0</v>
      </c>
      <c r="S405" s="2"/>
      <c r="T405" s="2"/>
      <c r="U405" s="2"/>
      <c r="V405" s="2"/>
      <c r="W405" s="7">
        <v>7434</v>
      </c>
      <c r="X405" s="7">
        <v>3.09</v>
      </c>
      <c r="Y405" s="7">
        <v>77.989999999999995</v>
      </c>
      <c r="AB405" s="7"/>
      <c r="AC405" s="7"/>
      <c r="AD405" s="7"/>
      <c r="AE405" s="7"/>
      <c r="AF405" s="7"/>
      <c r="AG405" s="7"/>
      <c r="AH405" s="7"/>
      <c r="AI405" s="7"/>
    </row>
    <row r="406" spans="1:35" x14ac:dyDescent="0.2">
      <c r="A406" s="5">
        <v>2021</v>
      </c>
      <c r="B406" s="2" t="s">
        <v>725</v>
      </c>
      <c r="C406" s="2" t="s">
        <v>744</v>
      </c>
      <c r="D406" s="2" t="s">
        <v>675</v>
      </c>
      <c r="E406" s="2">
        <v>0</v>
      </c>
      <c r="F406" s="2">
        <v>8250803</v>
      </c>
      <c r="G406" s="2">
        <v>0</v>
      </c>
      <c r="H406" s="2">
        <v>712877</v>
      </c>
      <c r="I406" s="2">
        <v>0</v>
      </c>
      <c r="J406" s="2">
        <v>0</v>
      </c>
      <c r="K406" s="2">
        <v>0</v>
      </c>
      <c r="L406" s="2">
        <v>0</v>
      </c>
      <c r="M406" s="2">
        <v>0</v>
      </c>
      <c r="N406" s="2">
        <v>0</v>
      </c>
      <c r="O406" s="2">
        <v>0</v>
      </c>
      <c r="P406" s="2">
        <v>0</v>
      </c>
      <c r="Q406" s="2">
        <v>0</v>
      </c>
      <c r="R406" s="2">
        <v>0</v>
      </c>
      <c r="S406" s="2"/>
      <c r="T406" s="2"/>
      <c r="U406" s="2"/>
      <c r="V406" s="2"/>
      <c r="W406" s="7">
        <v>12505</v>
      </c>
      <c r="X406" s="7">
        <v>4.32</v>
      </c>
      <c r="Y406" s="7">
        <v>64.58</v>
      </c>
      <c r="AB406" s="7"/>
      <c r="AC406" s="7"/>
      <c r="AD406" s="7"/>
      <c r="AE406" s="7"/>
      <c r="AF406" s="7"/>
      <c r="AG406" s="7"/>
      <c r="AH406" s="7"/>
      <c r="AI406" s="7"/>
    </row>
    <row r="407" spans="1:35" x14ac:dyDescent="0.2">
      <c r="A407" s="5">
        <v>2021</v>
      </c>
      <c r="B407" s="2" t="s">
        <v>725</v>
      </c>
      <c r="C407" s="2" t="s">
        <v>445</v>
      </c>
      <c r="D407" s="2" t="s">
        <v>675</v>
      </c>
      <c r="E407" s="2">
        <v>0</v>
      </c>
      <c r="G407" s="2">
        <v>0</v>
      </c>
      <c r="H407" s="2">
        <v>712877</v>
      </c>
      <c r="I407" s="2">
        <v>0</v>
      </c>
      <c r="J407" s="2">
        <v>0</v>
      </c>
      <c r="K407" s="2">
        <v>0</v>
      </c>
      <c r="L407" s="2">
        <v>0</v>
      </c>
      <c r="M407" s="2">
        <v>0</v>
      </c>
      <c r="N407" s="2">
        <v>0</v>
      </c>
      <c r="O407" s="2">
        <v>0</v>
      </c>
      <c r="P407" s="2">
        <v>0</v>
      </c>
      <c r="Q407" s="2">
        <v>0</v>
      </c>
      <c r="R407" s="2">
        <v>0</v>
      </c>
      <c r="S407" s="2"/>
      <c r="T407" s="2"/>
      <c r="U407" s="2"/>
      <c r="V407" s="2"/>
      <c r="W407" s="7">
        <v>13786</v>
      </c>
      <c r="X407" s="7">
        <v>6.72</v>
      </c>
      <c r="Y407" s="7">
        <v>66.94</v>
      </c>
      <c r="AB407" s="7"/>
      <c r="AC407" s="7"/>
      <c r="AD407" s="7"/>
      <c r="AE407" s="7"/>
      <c r="AF407" s="7"/>
      <c r="AG407" s="7"/>
      <c r="AH407" s="7"/>
      <c r="AI407" s="7"/>
    </row>
    <row r="408" spans="1:35" x14ac:dyDescent="0.2">
      <c r="A408" s="5">
        <v>2021</v>
      </c>
      <c r="B408" s="2" t="s">
        <v>724</v>
      </c>
      <c r="C408" s="2" t="s">
        <v>446</v>
      </c>
      <c r="D408" s="2" t="s">
        <v>675</v>
      </c>
      <c r="E408" s="2">
        <v>0</v>
      </c>
      <c r="G408" s="2">
        <v>0</v>
      </c>
      <c r="H408" s="2">
        <v>712877</v>
      </c>
      <c r="I408" s="2">
        <v>0</v>
      </c>
      <c r="J408" s="2">
        <v>0</v>
      </c>
      <c r="K408" s="2">
        <v>0</v>
      </c>
      <c r="L408" s="2">
        <v>0</v>
      </c>
      <c r="M408" s="2">
        <v>0</v>
      </c>
      <c r="N408" s="2">
        <v>0</v>
      </c>
      <c r="O408" s="2">
        <v>0</v>
      </c>
      <c r="P408" s="2">
        <v>0</v>
      </c>
      <c r="Q408" s="2">
        <v>0</v>
      </c>
      <c r="R408" s="2">
        <v>0</v>
      </c>
      <c r="S408" s="2"/>
      <c r="T408" s="2"/>
      <c r="U408" s="2"/>
      <c r="V408" s="2"/>
      <c r="W408" s="7">
        <v>17097</v>
      </c>
      <c r="X408" s="7">
        <v>13.18</v>
      </c>
      <c r="Y408" s="7">
        <v>59.7</v>
      </c>
      <c r="AB408" s="7"/>
      <c r="AC408" s="7"/>
      <c r="AD408" s="7"/>
      <c r="AE408" s="7"/>
      <c r="AF408" s="7"/>
      <c r="AG408" s="7"/>
      <c r="AH408" s="7"/>
      <c r="AI408" s="7"/>
    </row>
    <row r="409" spans="1:35" x14ac:dyDescent="0.2">
      <c r="A409" s="5">
        <v>2021</v>
      </c>
      <c r="B409" s="2" t="s">
        <v>726</v>
      </c>
      <c r="C409" s="2" t="s">
        <v>745</v>
      </c>
      <c r="D409" s="2" t="s">
        <v>675</v>
      </c>
      <c r="E409" s="2">
        <v>0</v>
      </c>
      <c r="G409" s="2">
        <v>0</v>
      </c>
      <c r="H409" s="2">
        <v>322573</v>
      </c>
      <c r="I409" s="2">
        <v>0</v>
      </c>
      <c r="J409" s="2">
        <v>0</v>
      </c>
      <c r="K409" s="2">
        <v>0</v>
      </c>
      <c r="L409" s="2">
        <v>0</v>
      </c>
      <c r="M409" s="2">
        <v>0</v>
      </c>
      <c r="N409" s="2">
        <v>0</v>
      </c>
      <c r="O409" s="2">
        <v>0</v>
      </c>
      <c r="P409" s="2">
        <v>0</v>
      </c>
      <c r="Q409" s="2">
        <v>0</v>
      </c>
      <c r="R409" s="2">
        <v>0</v>
      </c>
      <c r="S409" s="2"/>
      <c r="T409" s="2"/>
      <c r="U409" s="2"/>
      <c r="V409" s="2"/>
      <c r="W409" s="7">
        <v>8134</v>
      </c>
      <c r="X409" s="7">
        <v>2.61</v>
      </c>
      <c r="Y409" s="7">
        <v>71.56</v>
      </c>
      <c r="AB409" s="7"/>
      <c r="AC409" s="7"/>
      <c r="AD409" s="7"/>
      <c r="AE409" s="7"/>
      <c r="AF409" s="7"/>
      <c r="AG409" s="7"/>
      <c r="AH409" s="7"/>
      <c r="AI409" s="7"/>
    </row>
    <row r="410" spans="1:35" x14ac:dyDescent="0.2">
      <c r="A410" s="5">
        <v>2021</v>
      </c>
      <c r="B410" s="2" t="s">
        <v>724</v>
      </c>
      <c r="C410" s="2" t="s">
        <v>727</v>
      </c>
      <c r="D410" s="2" t="s">
        <v>674</v>
      </c>
      <c r="E410" s="2">
        <v>0</v>
      </c>
      <c r="F410" s="2">
        <v>13716172</v>
      </c>
      <c r="G410" s="2">
        <v>0</v>
      </c>
      <c r="H410" s="2">
        <v>560000</v>
      </c>
      <c r="I410" s="2">
        <v>0</v>
      </c>
      <c r="J410" s="2">
        <v>0</v>
      </c>
      <c r="K410" s="2">
        <v>0</v>
      </c>
      <c r="L410" s="2">
        <v>0</v>
      </c>
      <c r="M410" s="2">
        <v>0</v>
      </c>
      <c r="N410" s="2">
        <v>0</v>
      </c>
      <c r="O410" s="2">
        <v>0</v>
      </c>
      <c r="P410" s="2">
        <v>0</v>
      </c>
      <c r="Q410" s="2">
        <v>0</v>
      </c>
      <c r="R410" s="2">
        <v>0</v>
      </c>
      <c r="S410" s="2"/>
      <c r="T410" s="2"/>
      <c r="U410" s="2"/>
      <c r="V410" s="2"/>
      <c r="AB410" s="7"/>
      <c r="AC410" s="7"/>
      <c r="AD410" s="7"/>
      <c r="AE410" s="7"/>
      <c r="AF410" s="7"/>
      <c r="AG410" s="7"/>
      <c r="AH410" s="7"/>
      <c r="AI410" s="7"/>
    </row>
    <row r="411" spans="1:35" x14ac:dyDescent="0.2">
      <c r="A411" s="5">
        <v>2021</v>
      </c>
      <c r="B411" s="2" t="s">
        <v>725</v>
      </c>
      <c r="C411" s="2" t="s">
        <v>728</v>
      </c>
      <c r="D411" s="2" t="s">
        <v>674</v>
      </c>
      <c r="E411" s="2">
        <v>0</v>
      </c>
      <c r="F411" s="2">
        <v>10322473</v>
      </c>
      <c r="G411" s="2">
        <v>0</v>
      </c>
      <c r="H411" s="2">
        <v>631750</v>
      </c>
      <c r="I411" s="2">
        <v>0</v>
      </c>
      <c r="J411" s="2">
        <v>0</v>
      </c>
      <c r="K411" s="2">
        <v>0</v>
      </c>
      <c r="L411" s="2">
        <v>0</v>
      </c>
      <c r="M411" s="2">
        <v>0</v>
      </c>
      <c r="N411" s="2">
        <v>0</v>
      </c>
      <c r="O411" s="2">
        <v>0</v>
      </c>
      <c r="P411" s="2">
        <v>0</v>
      </c>
      <c r="Q411" s="2">
        <v>0</v>
      </c>
      <c r="R411" s="2">
        <v>0</v>
      </c>
      <c r="S411" s="2"/>
      <c r="T411" s="2"/>
      <c r="U411" s="2"/>
      <c r="V411" s="2"/>
      <c r="AB411" s="7"/>
      <c r="AC411" s="7"/>
      <c r="AD411" s="7"/>
      <c r="AE411" s="7"/>
      <c r="AF411" s="7"/>
      <c r="AG411" s="7"/>
      <c r="AH411" s="7"/>
      <c r="AI411" s="7"/>
    </row>
    <row r="412" spans="1:35" x14ac:dyDescent="0.2">
      <c r="A412" s="5">
        <v>2021</v>
      </c>
      <c r="B412" s="2" t="s">
        <v>725</v>
      </c>
      <c r="C412" s="2" t="s">
        <v>729</v>
      </c>
      <c r="D412" s="2" t="s">
        <v>674</v>
      </c>
      <c r="E412" s="2">
        <v>0</v>
      </c>
      <c r="F412" s="2">
        <v>13875000</v>
      </c>
      <c r="G412" s="2">
        <v>0</v>
      </c>
      <c r="H412" s="2">
        <v>836750</v>
      </c>
      <c r="I412" s="2">
        <v>0</v>
      </c>
      <c r="J412" s="2">
        <v>0</v>
      </c>
      <c r="K412" s="2">
        <v>0</v>
      </c>
      <c r="L412" s="2">
        <v>0</v>
      </c>
      <c r="M412" s="2">
        <v>0</v>
      </c>
      <c r="N412" s="2">
        <v>0</v>
      </c>
      <c r="O412" s="2">
        <v>0</v>
      </c>
      <c r="P412" s="2">
        <v>0</v>
      </c>
      <c r="Q412" s="2">
        <v>0</v>
      </c>
      <c r="R412" s="2">
        <v>0</v>
      </c>
      <c r="S412" s="2"/>
      <c r="T412" s="2"/>
      <c r="U412" s="2"/>
      <c r="V412" s="2"/>
      <c r="AB412" s="7"/>
      <c r="AC412" s="7"/>
      <c r="AD412" s="7"/>
      <c r="AE412" s="7"/>
      <c r="AF412" s="7"/>
      <c r="AG412" s="7"/>
      <c r="AH412" s="7"/>
      <c r="AI412" s="7"/>
    </row>
    <row r="413" spans="1:35" x14ac:dyDescent="0.2">
      <c r="A413" s="5">
        <v>2021</v>
      </c>
      <c r="B413" s="2" t="s">
        <v>725</v>
      </c>
      <c r="C413" s="2" t="s">
        <v>730</v>
      </c>
      <c r="D413" s="2" t="s">
        <v>674</v>
      </c>
      <c r="E413" s="2">
        <v>0</v>
      </c>
      <c r="F413" s="2">
        <v>16537300</v>
      </c>
      <c r="G413" s="2">
        <v>0</v>
      </c>
      <c r="H413" s="2">
        <v>452500</v>
      </c>
      <c r="I413" s="2">
        <v>0</v>
      </c>
      <c r="J413" s="2">
        <v>0</v>
      </c>
      <c r="K413" s="2">
        <v>0</v>
      </c>
      <c r="L413" s="2">
        <v>0</v>
      </c>
      <c r="M413" s="2">
        <v>0</v>
      </c>
      <c r="N413" s="2">
        <v>0</v>
      </c>
      <c r="O413" s="2">
        <v>0</v>
      </c>
      <c r="P413" s="2">
        <v>0</v>
      </c>
      <c r="Q413" s="2">
        <v>0</v>
      </c>
      <c r="R413" s="2">
        <v>0</v>
      </c>
      <c r="S413" s="2"/>
      <c r="T413" s="2"/>
      <c r="U413" s="2"/>
      <c r="V413" s="2"/>
      <c r="AB413" s="7"/>
      <c r="AC413" s="7"/>
      <c r="AD413" s="7"/>
      <c r="AE413" s="7"/>
      <c r="AF413" s="7"/>
      <c r="AG413" s="7"/>
      <c r="AH413" s="7"/>
      <c r="AI413" s="7"/>
    </row>
    <row r="414" spans="1:35" x14ac:dyDescent="0.2">
      <c r="A414" s="5">
        <v>2021</v>
      </c>
      <c r="B414" s="2" t="s">
        <v>726</v>
      </c>
      <c r="C414" s="2" t="s">
        <v>731</v>
      </c>
      <c r="D414" s="2" t="s">
        <v>674</v>
      </c>
      <c r="E414" s="2">
        <v>0</v>
      </c>
      <c r="F414" s="2">
        <v>10550147</v>
      </c>
      <c r="G414" s="2">
        <v>0</v>
      </c>
      <c r="H414" s="2">
        <v>350000</v>
      </c>
      <c r="I414" s="2">
        <v>0</v>
      </c>
      <c r="J414" s="2">
        <v>0</v>
      </c>
      <c r="K414" s="2">
        <v>0</v>
      </c>
      <c r="L414" s="2">
        <v>0</v>
      </c>
      <c r="M414" s="2">
        <v>0</v>
      </c>
      <c r="N414" s="2">
        <v>0</v>
      </c>
      <c r="O414" s="2">
        <v>0</v>
      </c>
      <c r="P414" s="2">
        <v>0</v>
      </c>
      <c r="Q414" s="2">
        <v>0</v>
      </c>
      <c r="R414" s="2">
        <v>0</v>
      </c>
      <c r="S414" s="2"/>
      <c r="T414" s="2"/>
      <c r="U414" s="2"/>
      <c r="V414" s="2"/>
      <c r="AB414" s="7"/>
      <c r="AC414" s="7"/>
      <c r="AD414" s="7"/>
      <c r="AE414" s="7"/>
      <c r="AF414" s="7"/>
      <c r="AG414" s="7"/>
      <c r="AH414" s="7"/>
      <c r="AI414" s="7"/>
    </row>
    <row r="415" spans="1:35" x14ac:dyDescent="0.2">
      <c r="A415" s="5">
        <v>2021</v>
      </c>
      <c r="B415" s="2" t="s">
        <v>724</v>
      </c>
      <c r="C415" s="2" t="s">
        <v>732</v>
      </c>
      <c r="D415" s="2" t="s">
        <v>674</v>
      </c>
      <c r="E415" s="2">
        <v>0</v>
      </c>
      <c r="F415" s="2">
        <v>21883751</v>
      </c>
      <c r="G415" s="2">
        <v>0</v>
      </c>
      <c r="H415" s="2">
        <v>744500</v>
      </c>
      <c r="I415" s="2">
        <v>0</v>
      </c>
      <c r="J415" s="2">
        <v>0</v>
      </c>
      <c r="K415" s="2">
        <v>0</v>
      </c>
      <c r="L415" s="2">
        <v>0</v>
      </c>
      <c r="M415" s="2">
        <v>0</v>
      </c>
      <c r="N415" s="2">
        <v>0</v>
      </c>
      <c r="O415" s="2">
        <v>0</v>
      </c>
      <c r="P415" s="2">
        <v>0</v>
      </c>
      <c r="Q415" s="2">
        <v>0</v>
      </c>
      <c r="R415" s="2">
        <v>0</v>
      </c>
      <c r="S415" s="2"/>
      <c r="T415" s="2"/>
      <c r="U415" s="2"/>
      <c r="V415" s="2"/>
      <c r="AB415" s="7"/>
      <c r="AC415" s="7"/>
      <c r="AD415" s="7"/>
      <c r="AE415" s="7"/>
      <c r="AF415" s="7"/>
      <c r="AG415" s="7"/>
      <c r="AH415" s="7"/>
      <c r="AI415" s="7"/>
    </row>
    <row r="416" spans="1:35" x14ac:dyDescent="0.2">
      <c r="A416" s="5">
        <v>2021</v>
      </c>
      <c r="B416" s="2" t="s">
        <v>724</v>
      </c>
      <c r="C416" s="2" t="s">
        <v>733</v>
      </c>
      <c r="D416" s="2" t="s">
        <v>674</v>
      </c>
      <c r="E416" s="2">
        <v>0</v>
      </c>
      <c r="F416" s="2">
        <v>15304414</v>
      </c>
      <c r="G416" s="2">
        <v>0</v>
      </c>
      <c r="H416" s="2">
        <v>560000</v>
      </c>
      <c r="I416" s="2">
        <v>0</v>
      </c>
      <c r="J416" s="2">
        <v>0</v>
      </c>
      <c r="K416" s="2">
        <v>0</v>
      </c>
      <c r="L416" s="2">
        <v>0</v>
      </c>
      <c r="M416" s="2">
        <v>0</v>
      </c>
      <c r="N416" s="2">
        <v>0</v>
      </c>
      <c r="O416" s="2">
        <v>0</v>
      </c>
      <c r="P416" s="2">
        <v>0</v>
      </c>
      <c r="Q416" s="2">
        <v>0</v>
      </c>
      <c r="R416" s="2">
        <v>0</v>
      </c>
      <c r="S416" s="2"/>
      <c r="T416" s="2"/>
      <c r="U416" s="2"/>
      <c r="V416" s="2"/>
      <c r="AB416" s="7"/>
      <c r="AC416" s="7"/>
      <c r="AD416" s="7"/>
      <c r="AE416" s="7"/>
      <c r="AF416" s="7"/>
      <c r="AG416" s="7"/>
      <c r="AH416" s="7"/>
      <c r="AI416" s="7"/>
    </row>
    <row r="417" spans="1:35" x14ac:dyDescent="0.2">
      <c r="A417" s="5">
        <v>2021</v>
      </c>
      <c r="B417" s="2" t="s">
        <v>726</v>
      </c>
      <c r="C417" s="2" t="s">
        <v>734</v>
      </c>
      <c r="D417" s="2" t="s">
        <v>674</v>
      </c>
      <c r="E417" s="2">
        <v>0</v>
      </c>
      <c r="F417" s="2">
        <v>20458976</v>
      </c>
      <c r="G417" s="2">
        <v>0</v>
      </c>
      <c r="H417" s="2">
        <v>785500</v>
      </c>
      <c r="I417" s="2">
        <v>0</v>
      </c>
      <c r="J417" s="2">
        <v>0</v>
      </c>
      <c r="K417" s="2">
        <v>0</v>
      </c>
      <c r="L417" s="2">
        <v>0</v>
      </c>
      <c r="M417" s="2">
        <v>0</v>
      </c>
      <c r="N417" s="2">
        <v>0</v>
      </c>
      <c r="O417" s="2">
        <v>0</v>
      </c>
      <c r="P417" s="2">
        <v>0</v>
      </c>
      <c r="Q417" s="2">
        <v>0</v>
      </c>
      <c r="R417" s="2">
        <v>0</v>
      </c>
      <c r="S417" s="2"/>
      <c r="T417" s="2"/>
      <c r="U417" s="2"/>
      <c r="V417" s="2"/>
      <c r="AB417" s="7"/>
      <c r="AC417" s="7"/>
      <c r="AD417" s="7"/>
      <c r="AE417" s="7"/>
      <c r="AF417" s="7"/>
      <c r="AG417" s="7"/>
      <c r="AH417" s="7"/>
      <c r="AI417" s="7"/>
    </row>
    <row r="418" spans="1:35" x14ac:dyDescent="0.2">
      <c r="A418" s="5">
        <v>2021</v>
      </c>
      <c r="B418" s="2" t="s">
        <v>726</v>
      </c>
      <c r="C418" s="2" t="s">
        <v>735</v>
      </c>
      <c r="D418" s="2" t="s">
        <v>674</v>
      </c>
      <c r="E418" s="2">
        <v>0</v>
      </c>
      <c r="F418" s="2">
        <v>17595821</v>
      </c>
      <c r="G418" s="2">
        <v>0</v>
      </c>
      <c r="H418" s="2">
        <v>713750</v>
      </c>
      <c r="I418" s="2">
        <v>0</v>
      </c>
      <c r="J418" s="2">
        <v>0</v>
      </c>
      <c r="K418" s="2">
        <v>0</v>
      </c>
      <c r="L418" s="2">
        <v>0</v>
      </c>
      <c r="M418" s="2">
        <v>0</v>
      </c>
      <c r="N418" s="2">
        <v>0</v>
      </c>
      <c r="O418" s="2">
        <v>0</v>
      </c>
      <c r="P418" s="2">
        <v>0</v>
      </c>
      <c r="Q418" s="2">
        <v>0</v>
      </c>
      <c r="R418" s="2">
        <v>0</v>
      </c>
      <c r="S418" s="2"/>
      <c r="T418" s="2"/>
      <c r="U418" s="2"/>
      <c r="V418" s="2"/>
      <c r="AB418" s="7"/>
      <c r="AC418" s="7"/>
      <c r="AD418" s="7"/>
      <c r="AE418" s="7"/>
      <c r="AF418" s="7"/>
      <c r="AG418" s="7"/>
      <c r="AH418" s="7"/>
      <c r="AI418" s="7"/>
    </row>
    <row r="419" spans="1:35" x14ac:dyDescent="0.2">
      <c r="A419" s="5">
        <v>2021</v>
      </c>
      <c r="B419" s="2" t="s">
        <v>725</v>
      </c>
      <c r="C419" s="2" t="s">
        <v>736</v>
      </c>
      <c r="D419" s="2" t="s">
        <v>674</v>
      </c>
      <c r="E419" s="2">
        <v>0</v>
      </c>
      <c r="F419" s="2">
        <v>8861410</v>
      </c>
      <c r="G419" s="2">
        <v>0</v>
      </c>
      <c r="H419" s="2">
        <v>493500</v>
      </c>
      <c r="I419" s="2">
        <v>0</v>
      </c>
      <c r="J419" s="2">
        <v>0</v>
      </c>
      <c r="K419" s="2">
        <v>0</v>
      </c>
      <c r="L419" s="2">
        <v>0</v>
      </c>
      <c r="M419" s="2">
        <v>0</v>
      </c>
      <c r="N419" s="2">
        <v>0</v>
      </c>
      <c r="O419" s="2">
        <v>0</v>
      </c>
      <c r="P419" s="2">
        <v>0</v>
      </c>
      <c r="Q419" s="2">
        <v>0</v>
      </c>
      <c r="R419" s="2">
        <v>0</v>
      </c>
      <c r="S419" s="2"/>
      <c r="T419" s="2"/>
      <c r="U419" s="2"/>
      <c r="V419" s="2"/>
      <c r="AB419" s="7"/>
      <c r="AC419" s="7"/>
      <c r="AD419" s="7"/>
      <c r="AE419" s="7"/>
      <c r="AF419" s="7"/>
      <c r="AG419" s="7"/>
      <c r="AH419" s="7"/>
      <c r="AI419" s="7"/>
    </row>
    <row r="420" spans="1:35" x14ac:dyDescent="0.2">
      <c r="A420" s="5">
        <v>2021</v>
      </c>
      <c r="B420" s="2" t="s">
        <v>725</v>
      </c>
      <c r="C420" s="2" t="s">
        <v>746</v>
      </c>
      <c r="D420" s="2" t="s">
        <v>674</v>
      </c>
      <c r="E420" s="2">
        <v>0</v>
      </c>
      <c r="F420" s="2">
        <v>4248778</v>
      </c>
      <c r="G420" s="2">
        <v>0</v>
      </c>
      <c r="H420" s="2">
        <v>652250</v>
      </c>
      <c r="I420" s="2">
        <v>0</v>
      </c>
      <c r="J420" s="2">
        <v>0</v>
      </c>
      <c r="K420" s="2">
        <v>0</v>
      </c>
      <c r="L420" s="2">
        <v>0</v>
      </c>
      <c r="M420" s="2">
        <v>0</v>
      </c>
      <c r="N420" s="2">
        <v>0</v>
      </c>
      <c r="O420" s="2">
        <v>0</v>
      </c>
      <c r="P420" s="2">
        <v>0</v>
      </c>
      <c r="Q420" s="2">
        <v>0</v>
      </c>
      <c r="R420" s="2">
        <v>0</v>
      </c>
      <c r="S420" s="2"/>
      <c r="T420" s="2"/>
      <c r="U420" s="2"/>
      <c r="V420" s="2"/>
      <c r="AB420" s="7"/>
      <c r="AC420" s="7"/>
      <c r="AD420" s="7"/>
      <c r="AE420" s="7"/>
      <c r="AF420" s="7"/>
      <c r="AG420" s="7"/>
      <c r="AH420" s="7"/>
      <c r="AI420" s="7"/>
    </row>
    <row r="421" spans="1:35" x14ac:dyDescent="0.2">
      <c r="A421" s="5">
        <v>2021</v>
      </c>
      <c r="B421" s="2" t="s">
        <v>726</v>
      </c>
      <c r="C421" s="2" t="s">
        <v>435</v>
      </c>
      <c r="D421" s="2" t="s">
        <v>674</v>
      </c>
      <c r="E421" s="2">
        <v>0</v>
      </c>
      <c r="F421" s="2">
        <v>0</v>
      </c>
      <c r="G421" s="2">
        <v>0</v>
      </c>
      <c r="H421" s="2">
        <v>560000</v>
      </c>
      <c r="I421" s="2">
        <v>0</v>
      </c>
      <c r="J421" s="2">
        <v>0</v>
      </c>
      <c r="K421" s="2">
        <v>0</v>
      </c>
      <c r="L421" s="2">
        <v>0</v>
      </c>
      <c r="M421" s="2">
        <v>0</v>
      </c>
      <c r="N421" s="2">
        <v>0</v>
      </c>
      <c r="O421" s="2">
        <v>0</v>
      </c>
      <c r="P421" s="2">
        <v>0</v>
      </c>
      <c r="Q421" s="2">
        <v>0</v>
      </c>
      <c r="R421" s="2">
        <v>0</v>
      </c>
      <c r="S421" s="2"/>
      <c r="T421" s="2"/>
      <c r="U421" s="2"/>
      <c r="V421" s="2"/>
      <c r="AB421" s="7"/>
      <c r="AC421" s="7"/>
      <c r="AD421" s="7"/>
      <c r="AE421" s="7"/>
      <c r="AF421" s="7"/>
      <c r="AG421" s="7"/>
      <c r="AH421" s="7"/>
      <c r="AI421" s="7"/>
    </row>
    <row r="422" spans="1:35" x14ac:dyDescent="0.2">
      <c r="A422" s="5">
        <v>2021</v>
      </c>
      <c r="B422" s="2" t="s">
        <v>726</v>
      </c>
      <c r="C422" s="2" t="s">
        <v>737</v>
      </c>
      <c r="D422" s="2" t="s">
        <v>674</v>
      </c>
      <c r="E422" s="2">
        <v>0</v>
      </c>
      <c r="F422" s="2">
        <v>12974903</v>
      </c>
      <c r="G422" s="2">
        <v>0</v>
      </c>
      <c r="H422" s="2">
        <v>462750</v>
      </c>
      <c r="I422" s="2">
        <v>0</v>
      </c>
      <c r="J422" s="2">
        <v>0</v>
      </c>
      <c r="K422" s="2">
        <v>0</v>
      </c>
      <c r="L422" s="2">
        <v>0</v>
      </c>
      <c r="M422" s="2">
        <v>0</v>
      </c>
      <c r="N422" s="2">
        <v>0</v>
      </c>
      <c r="O422" s="2">
        <v>0</v>
      </c>
      <c r="P422" s="2">
        <v>0</v>
      </c>
      <c r="Q422" s="2">
        <v>0</v>
      </c>
      <c r="R422" s="2">
        <v>0</v>
      </c>
      <c r="S422" s="2"/>
      <c r="T422" s="2"/>
      <c r="U422" s="2"/>
      <c r="V422" s="2"/>
      <c r="AB422" s="7"/>
      <c r="AC422" s="7"/>
      <c r="AD422" s="7"/>
      <c r="AE422" s="7"/>
      <c r="AF422" s="7"/>
      <c r="AG422" s="7"/>
      <c r="AH422" s="7"/>
      <c r="AI422" s="7"/>
    </row>
    <row r="423" spans="1:35" x14ac:dyDescent="0.2">
      <c r="A423" s="5">
        <v>2021</v>
      </c>
      <c r="B423" s="2" t="s">
        <v>726</v>
      </c>
      <c r="C423" s="2" t="s">
        <v>738</v>
      </c>
      <c r="D423" s="2" t="s">
        <v>674</v>
      </c>
      <c r="E423" s="2">
        <v>0</v>
      </c>
      <c r="F423" s="2">
        <v>11586600</v>
      </c>
      <c r="G423" s="2">
        <v>0</v>
      </c>
      <c r="H423" s="2">
        <v>683000</v>
      </c>
      <c r="I423" s="2">
        <v>0</v>
      </c>
      <c r="J423" s="2">
        <v>0</v>
      </c>
      <c r="K423" s="2">
        <v>0</v>
      </c>
      <c r="L423" s="2">
        <v>0</v>
      </c>
      <c r="M423" s="2">
        <v>0</v>
      </c>
      <c r="N423" s="2">
        <v>0</v>
      </c>
      <c r="O423" s="2">
        <v>0</v>
      </c>
      <c r="P423" s="2">
        <v>0</v>
      </c>
      <c r="Q423" s="2">
        <v>0</v>
      </c>
      <c r="R423" s="2">
        <v>0</v>
      </c>
      <c r="S423" s="2"/>
      <c r="T423" s="2"/>
      <c r="U423" s="2"/>
      <c r="V423" s="2"/>
      <c r="AB423" s="7"/>
      <c r="AC423" s="7"/>
      <c r="AD423" s="7"/>
      <c r="AE423" s="7"/>
      <c r="AF423" s="7"/>
      <c r="AG423" s="7"/>
      <c r="AH423" s="7"/>
      <c r="AI423" s="7"/>
    </row>
    <row r="424" spans="1:35" x14ac:dyDescent="0.2">
      <c r="A424" s="5">
        <v>2021</v>
      </c>
      <c r="B424" s="2" t="s">
        <v>725</v>
      </c>
      <c r="C424" s="2" t="s">
        <v>739</v>
      </c>
      <c r="D424" s="2" t="s">
        <v>674</v>
      </c>
      <c r="E424" s="2">
        <v>0</v>
      </c>
      <c r="F424" s="2">
        <v>20268693</v>
      </c>
      <c r="G424" s="2">
        <v>0</v>
      </c>
      <c r="H424" s="2">
        <v>642000</v>
      </c>
      <c r="I424" s="2">
        <v>0</v>
      </c>
      <c r="J424" s="2">
        <v>0</v>
      </c>
      <c r="K424" s="2">
        <v>0</v>
      </c>
      <c r="L424" s="2">
        <v>0</v>
      </c>
      <c r="M424" s="2">
        <v>0</v>
      </c>
      <c r="N424" s="2">
        <v>0</v>
      </c>
      <c r="O424" s="2">
        <v>0</v>
      </c>
      <c r="P424" s="2">
        <v>0</v>
      </c>
      <c r="Q424" s="2">
        <v>0</v>
      </c>
      <c r="R424" s="2">
        <v>0</v>
      </c>
      <c r="S424" s="2"/>
      <c r="T424" s="2"/>
      <c r="U424" s="2"/>
      <c r="V424" s="2"/>
      <c r="AB424" s="7"/>
      <c r="AC424" s="7"/>
      <c r="AD424" s="7"/>
      <c r="AE424" s="7"/>
      <c r="AF424" s="7"/>
      <c r="AG424" s="7"/>
      <c r="AH424" s="7"/>
      <c r="AI424" s="7"/>
    </row>
    <row r="425" spans="1:35" x14ac:dyDescent="0.2">
      <c r="A425" s="5">
        <v>2021</v>
      </c>
      <c r="B425" s="2" t="s">
        <v>724</v>
      </c>
      <c r="C425" s="2" t="s">
        <v>747</v>
      </c>
      <c r="D425" s="2" t="s">
        <v>674</v>
      </c>
      <c r="E425" s="2">
        <v>0</v>
      </c>
      <c r="F425" s="2">
        <v>2550000</v>
      </c>
      <c r="G425" s="2">
        <v>0</v>
      </c>
      <c r="H425" s="2">
        <v>350000</v>
      </c>
      <c r="I425" s="2">
        <v>0</v>
      </c>
      <c r="J425" s="2">
        <v>0</v>
      </c>
      <c r="K425" s="2">
        <v>0</v>
      </c>
      <c r="L425" s="2">
        <v>0</v>
      </c>
      <c r="M425" s="2">
        <v>0</v>
      </c>
      <c r="N425" s="2">
        <v>0</v>
      </c>
      <c r="O425" s="2">
        <v>0</v>
      </c>
      <c r="P425" s="2">
        <v>0</v>
      </c>
      <c r="Q425" s="2">
        <v>0</v>
      </c>
      <c r="R425" s="2">
        <v>0</v>
      </c>
      <c r="S425" s="2"/>
      <c r="T425" s="2"/>
      <c r="U425" s="2"/>
      <c r="V425" s="2"/>
      <c r="AB425" s="7"/>
      <c r="AC425" s="7"/>
      <c r="AD425" s="7"/>
      <c r="AE425" s="7"/>
      <c r="AF425" s="7"/>
      <c r="AG425" s="7"/>
      <c r="AH425" s="7"/>
      <c r="AI425" s="7"/>
    </row>
    <row r="426" spans="1:35" x14ac:dyDescent="0.2">
      <c r="A426" s="5">
        <v>2021</v>
      </c>
      <c r="B426" s="2" t="s">
        <v>726</v>
      </c>
      <c r="C426" s="2" t="s">
        <v>740</v>
      </c>
      <c r="D426" s="2" t="s">
        <v>674</v>
      </c>
      <c r="E426" s="2">
        <v>0</v>
      </c>
      <c r="F426" s="2">
        <v>13194916</v>
      </c>
      <c r="G426" s="2">
        <v>0</v>
      </c>
      <c r="H426" s="2">
        <v>672750</v>
      </c>
      <c r="I426" s="2">
        <v>0</v>
      </c>
      <c r="J426" s="2">
        <v>0</v>
      </c>
      <c r="K426" s="2">
        <v>0</v>
      </c>
      <c r="L426" s="2">
        <v>0</v>
      </c>
      <c r="M426" s="2">
        <v>0</v>
      </c>
      <c r="N426" s="2">
        <v>0</v>
      </c>
      <c r="O426" s="2">
        <v>0</v>
      </c>
      <c r="P426" s="2">
        <v>0</v>
      </c>
      <c r="Q426" s="2">
        <v>0</v>
      </c>
      <c r="R426" s="2">
        <v>0</v>
      </c>
      <c r="S426" s="2"/>
      <c r="T426" s="2"/>
      <c r="U426" s="2"/>
      <c r="V426" s="2"/>
      <c r="AB426" s="7"/>
      <c r="AC426" s="7"/>
      <c r="AD426" s="7"/>
      <c r="AE426" s="7"/>
      <c r="AF426" s="7"/>
      <c r="AG426" s="7"/>
      <c r="AH426" s="7"/>
      <c r="AI426" s="7"/>
    </row>
    <row r="427" spans="1:35" x14ac:dyDescent="0.2">
      <c r="A427" s="5">
        <v>2021</v>
      </c>
      <c r="B427" s="2" t="s">
        <v>725</v>
      </c>
      <c r="C427" s="2" t="s">
        <v>741</v>
      </c>
      <c r="D427" s="2" t="s">
        <v>674</v>
      </c>
      <c r="E427" s="2">
        <v>0</v>
      </c>
      <c r="F427" s="2">
        <v>23382304</v>
      </c>
      <c r="G427" s="2">
        <v>0</v>
      </c>
      <c r="H427" s="2">
        <v>642000</v>
      </c>
      <c r="I427" s="2">
        <v>0</v>
      </c>
      <c r="J427" s="2">
        <v>0</v>
      </c>
      <c r="K427" s="2">
        <v>0</v>
      </c>
      <c r="L427" s="2">
        <v>0</v>
      </c>
      <c r="M427" s="2">
        <v>0</v>
      </c>
      <c r="N427" s="2">
        <v>0</v>
      </c>
      <c r="O427" s="2">
        <v>0</v>
      </c>
      <c r="P427" s="2">
        <v>0</v>
      </c>
      <c r="Q427" s="2">
        <v>0</v>
      </c>
      <c r="R427" s="2">
        <v>0</v>
      </c>
      <c r="S427" s="2"/>
      <c r="T427" s="2"/>
      <c r="U427" s="2"/>
      <c r="V427" s="2"/>
      <c r="AB427" s="7"/>
      <c r="AC427" s="7"/>
      <c r="AD427" s="7"/>
      <c r="AE427" s="7"/>
      <c r="AF427" s="7"/>
      <c r="AG427" s="7"/>
      <c r="AH427" s="7"/>
      <c r="AI427" s="7"/>
    </row>
    <row r="428" spans="1:35" x14ac:dyDescent="0.2">
      <c r="A428" s="5">
        <v>2021</v>
      </c>
      <c r="B428" s="2" t="s">
        <v>724</v>
      </c>
      <c r="C428" s="2" t="s">
        <v>742</v>
      </c>
      <c r="D428" s="2" t="s">
        <v>674</v>
      </c>
      <c r="E428" s="2">
        <v>0</v>
      </c>
      <c r="F428" s="2">
        <v>6863481</v>
      </c>
      <c r="G428" s="2">
        <v>0</v>
      </c>
      <c r="H428" s="2">
        <v>652250</v>
      </c>
      <c r="I428" s="2">
        <v>0</v>
      </c>
      <c r="J428" s="2">
        <v>0</v>
      </c>
      <c r="K428" s="2">
        <v>0</v>
      </c>
      <c r="L428" s="2">
        <v>0</v>
      </c>
      <c r="M428" s="2">
        <v>0</v>
      </c>
      <c r="N428" s="2">
        <v>0</v>
      </c>
      <c r="O428" s="2">
        <v>0</v>
      </c>
      <c r="P428" s="2">
        <v>0</v>
      </c>
      <c r="Q428" s="2">
        <v>0</v>
      </c>
      <c r="R428" s="2">
        <v>0</v>
      </c>
      <c r="S428" s="2"/>
      <c r="T428" s="2"/>
      <c r="U428" s="2"/>
      <c r="V428" s="2"/>
      <c r="AB428" s="7"/>
      <c r="AC428" s="7"/>
      <c r="AD428" s="7"/>
      <c r="AE428" s="7"/>
      <c r="AF428" s="7"/>
      <c r="AG428" s="7"/>
      <c r="AH428" s="7"/>
      <c r="AI428" s="7"/>
    </row>
    <row r="429" spans="1:35" x14ac:dyDescent="0.2">
      <c r="A429" s="5">
        <v>2021</v>
      </c>
      <c r="B429" s="2" t="s">
        <v>726</v>
      </c>
      <c r="C429" s="2" t="s">
        <v>743</v>
      </c>
      <c r="D429" s="2" t="s">
        <v>674</v>
      </c>
      <c r="E429" s="2">
        <v>0</v>
      </c>
      <c r="F429" s="2">
        <v>6758704</v>
      </c>
      <c r="G429" s="2">
        <v>0</v>
      </c>
      <c r="H429" s="2">
        <v>350000</v>
      </c>
      <c r="I429" s="2">
        <v>0</v>
      </c>
      <c r="J429" s="2">
        <v>0</v>
      </c>
      <c r="K429" s="2">
        <v>0</v>
      </c>
      <c r="L429" s="2">
        <v>0</v>
      </c>
      <c r="M429" s="2">
        <v>0</v>
      </c>
      <c r="N429" s="2">
        <v>0</v>
      </c>
      <c r="O429" s="2">
        <v>0</v>
      </c>
      <c r="P429" s="2">
        <v>0</v>
      </c>
      <c r="Q429" s="2">
        <v>0</v>
      </c>
      <c r="R429" s="2">
        <v>0</v>
      </c>
      <c r="S429" s="2"/>
      <c r="T429" s="2"/>
      <c r="U429" s="2"/>
      <c r="V429" s="2"/>
      <c r="AB429" s="7"/>
      <c r="AC429" s="7"/>
      <c r="AD429" s="7"/>
      <c r="AE429" s="7"/>
      <c r="AF429" s="7"/>
      <c r="AG429" s="7"/>
      <c r="AH429" s="7"/>
      <c r="AI429" s="7"/>
    </row>
    <row r="430" spans="1:35" x14ac:dyDescent="0.2">
      <c r="A430" s="5">
        <v>2021</v>
      </c>
      <c r="B430" s="2" t="s">
        <v>725</v>
      </c>
      <c r="C430" s="2" t="s">
        <v>744</v>
      </c>
      <c r="D430" s="2" t="s">
        <v>674</v>
      </c>
      <c r="E430" s="2">
        <v>0</v>
      </c>
      <c r="F430" s="2">
        <v>18859393</v>
      </c>
      <c r="G430" s="2">
        <v>0</v>
      </c>
      <c r="H430" s="2">
        <v>703500</v>
      </c>
      <c r="I430" s="2">
        <v>0</v>
      </c>
      <c r="J430" s="2">
        <v>0</v>
      </c>
      <c r="K430" s="2">
        <v>0</v>
      </c>
      <c r="L430" s="2">
        <v>0</v>
      </c>
      <c r="M430" s="2">
        <v>0</v>
      </c>
      <c r="N430" s="2">
        <v>0</v>
      </c>
      <c r="O430" s="2">
        <v>0</v>
      </c>
      <c r="P430" s="2">
        <v>0</v>
      </c>
      <c r="Q430" s="2">
        <v>0</v>
      </c>
      <c r="R430" s="2">
        <v>0</v>
      </c>
      <c r="S430" s="2"/>
      <c r="T430" s="2"/>
      <c r="U430" s="2"/>
      <c r="V430" s="2"/>
      <c r="AB430" s="7"/>
      <c r="AC430" s="7"/>
      <c r="AD430" s="7"/>
      <c r="AE430" s="7"/>
      <c r="AF430" s="7"/>
      <c r="AG430" s="7"/>
      <c r="AH430" s="7"/>
      <c r="AI430" s="7"/>
    </row>
    <row r="431" spans="1:35" x14ac:dyDescent="0.2">
      <c r="A431" s="5">
        <v>2021</v>
      </c>
      <c r="B431" s="2" t="s">
        <v>725</v>
      </c>
      <c r="C431" s="2" t="s">
        <v>445</v>
      </c>
      <c r="D431" s="2" t="s">
        <v>674</v>
      </c>
      <c r="E431" s="2">
        <v>0</v>
      </c>
      <c r="F431" s="2">
        <v>4355940</v>
      </c>
      <c r="G431" s="2">
        <v>0</v>
      </c>
      <c r="H431" s="2">
        <v>560000</v>
      </c>
      <c r="I431" s="2">
        <v>0</v>
      </c>
      <c r="J431" s="2">
        <v>0</v>
      </c>
      <c r="K431" s="2">
        <v>0</v>
      </c>
      <c r="L431" s="2">
        <v>0</v>
      </c>
      <c r="M431" s="2">
        <v>0</v>
      </c>
      <c r="N431" s="2">
        <v>0</v>
      </c>
      <c r="O431" s="2">
        <v>0</v>
      </c>
      <c r="P431" s="2">
        <v>0</v>
      </c>
      <c r="Q431" s="2">
        <v>0</v>
      </c>
      <c r="R431" s="2">
        <v>0</v>
      </c>
      <c r="S431" s="2"/>
      <c r="T431" s="2"/>
      <c r="U431" s="2"/>
      <c r="V431" s="2"/>
      <c r="AB431" s="7"/>
      <c r="AC431" s="7"/>
      <c r="AD431" s="7"/>
      <c r="AE431" s="7"/>
      <c r="AF431" s="7"/>
      <c r="AG431" s="7"/>
      <c r="AH431" s="7"/>
      <c r="AI431" s="7"/>
    </row>
    <row r="432" spans="1:35" x14ac:dyDescent="0.2">
      <c r="A432" s="5">
        <v>2021</v>
      </c>
      <c r="B432" s="2" t="s">
        <v>724</v>
      </c>
      <c r="C432" s="2" t="s">
        <v>446</v>
      </c>
      <c r="D432" s="2" t="s">
        <v>674</v>
      </c>
      <c r="E432" s="2">
        <v>0</v>
      </c>
      <c r="F432" s="2">
        <v>0</v>
      </c>
      <c r="G432" s="2">
        <v>0</v>
      </c>
      <c r="H432" s="2">
        <v>560000</v>
      </c>
      <c r="I432" s="2">
        <v>0</v>
      </c>
      <c r="J432" s="2">
        <v>0</v>
      </c>
      <c r="K432" s="2">
        <v>0</v>
      </c>
      <c r="L432" s="2">
        <v>0</v>
      </c>
      <c r="M432" s="2">
        <v>0</v>
      </c>
      <c r="N432" s="2">
        <v>0</v>
      </c>
      <c r="O432" s="2">
        <v>0</v>
      </c>
      <c r="P432" s="2">
        <v>0</v>
      </c>
      <c r="Q432" s="2">
        <v>0</v>
      </c>
      <c r="R432" s="2">
        <v>0</v>
      </c>
      <c r="S432" s="2"/>
      <c r="T432" s="2"/>
      <c r="U432" s="2"/>
      <c r="V432" s="2"/>
      <c r="AB432" s="7"/>
      <c r="AC432" s="7"/>
      <c r="AD432" s="7"/>
      <c r="AE432" s="7"/>
      <c r="AF432" s="7"/>
      <c r="AG432" s="7"/>
      <c r="AH432" s="7"/>
      <c r="AI432" s="7"/>
    </row>
    <row r="433" spans="1:35" x14ac:dyDescent="0.2">
      <c r="A433" s="5">
        <v>2021</v>
      </c>
      <c r="B433" s="2" t="s">
        <v>726</v>
      </c>
      <c r="C433" s="2" t="s">
        <v>745</v>
      </c>
      <c r="D433" s="2" t="s">
        <v>674</v>
      </c>
      <c r="E433" s="2">
        <v>0</v>
      </c>
      <c r="F433" s="2">
        <v>8208991</v>
      </c>
      <c r="G433" s="2">
        <v>0</v>
      </c>
      <c r="H433" s="2">
        <v>560000</v>
      </c>
      <c r="I433" s="2">
        <v>0</v>
      </c>
      <c r="J433" s="2">
        <v>0</v>
      </c>
      <c r="K433" s="2">
        <v>0</v>
      </c>
      <c r="L433" s="2">
        <v>0</v>
      </c>
      <c r="M433" s="2">
        <v>0</v>
      </c>
      <c r="N433" s="2">
        <v>0</v>
      </c>
      <c r="O433" s="2">
        <v>0</v>
      </c>
      <c r="P433" s="2">
        <v>0</v>
      </c>
      <c r="Q433" s="2">
        <v>0</v>
      </c>
      <c r="R433" s="2">
        <v>0</v>
      </c>
      <c r="S433" s="2"/>
      <c r="T433" s="2"/>
      <c r="U433" s="2"/>
      <c r="V433" s="2"/>
      <c r="AB433" s="7"/>
      <c r="AC433" s="7"/>
      <c r="AD433" s="7"/>
      <c r="AE433" s="7"/>
      <c r="AF433" s="7"/>
      <c r="AG433" s="7"/>
      <c r="AH433" s="7"/>
      <c r="AI433" s="7"/>
    </row>
    <row r="434" spans="1:35" x14ac:dyDescent="0.2">
      <c r="A434" s="5">
        <v>2021</v>
      </c>
      <c r="B434" s="2" t="s">
        <v>724</v>
      </c>
      <c r="C434" s="2" t="s">
        <v>727</v>
      </c>
      <c r="D434" s="2" t="s">
        <v>673</v>
      </c>
      <c r="E434" s="2">
        <v>8410541</v>
      </c>
      <c r="F434" s="2">
        <v>7793447</v>
      </c>
      <c r="G434" s="2">
        <v>0</v>
      </c>
      <c r="H434" s="2">
        <v>0</v>
      </c>
      <c r="I434" s="2">
        <v>0</v>
      </c>
      <c r="J434" s="2">
        <v>0</v>
      </c>
      <c r="K434" s="2">
        <v>0</v>
      </c>
      <c r="L434" s="2">
        <v>0</v>
      </c>
      <c r="M434" s="2">
        <v>0</v>
      </c>
      <c r="N434" s="2">
        <v>0</v>
      </c>
      <c r="O434" s="2">
        <v>0</v>
      </c>
      <c r="P434" s="2">
        <v>0</v>
      </c>
      <c r="Q434" s="2">
        <v>0</v>
      </c>
      <c r="R434" s="2">
        <v>0</v>
      </c>
      <c r="S434" s="2"/>
      <c r="T434" s="2"/>
      <c r="U434" s="2"/>
      <c r="V434" s="2"/>
      <c r="AB434" s="7"/>
      <c r="AC434" s="7"/>
      <c r="AD434" s="7"/>
      <c r="AE434" s="7"/>
      <c r="AF434" s="7"/>
      <c r="AG434" s="7"/>
      <c r="AH434" s="7"/>
      <c r="AI434" s="7"/>
    </row>
    <row r="435" spans="1:35" x14ac:dyDescent="0.2">
      <c r="A435" s="5">
        <v>2021</v>
      </c>
      <c r="B435" s="2" t="s">
        <v>725</v>
      </c>
      <c r="C435" s="2" t="s">
        <v>728</v>
      </c>
      <c r="D435" s="2" t="s">
        <v>673</v>
      </c>
      <c r="E435" s="2">
        <v>10683271</v>
      </c>
      <c r="F435" s="2">
        <v>0</v>
      </c>
      <c r="G435" s="2">
        <v>0</v>
      </c>
      <c r="H435" s="2">
        <v>0</v>
      </c>
      <c r="I435" s="2">
        <v>0</v>
      </c>
      <c r="J435" s="2">
        <v>0</v>
      </c>
      <c r="K435" s="2">
        <v>0</v>
      </c>
      <c r="L435" s="2">
        <v>0</v>
      </c>
      <c r="M435" s="2">
        <v>0</v>
      </c>
      <c r="N435" s="2">
        <v>0</v>
      </c>
      <c r="O435" s="2">
        <v>0</v>
      </c>
      <c r="P435" s="2">
        <v>0</v>
      </c>
      <c r="Q435" s="2">
        <v>0</v>
      </c>
      <c r="R435" s="2">
        <v>0</v>
      </c>
      <c r="S435" s="2"/>
      <c r="T435" s="2"/>
      <c r="U435" s="2"/>
      <c r="V435" s="2"/>
      <c r="AB435" s="7"/>
      <c r="AC435" s="7"/>
      <c r="AD435" s="7"/>
      <c r="AE435" s="7"/>
      <c r="AF435" s="7"/>
      <c r="AG435" s="7"/>
      <c r="AH435" s="7"/>
      <c r="AI435" s="7"/>
    </row>
    <row r="436" spans="1:35" x14ac:dyDescent="0.2">
      <c r="A436" s="5">
        <v>2021</v>
      </c>
      <c r="B436" s="2" t="s">
        <v>725</v>
      </c>
      <c r="C436" s="2" t="s">
        <v>729</v>
      </c>
      <c r="D436" s="2" t="s">
        <v>673</v>
      </c>
      <c r="E436" s="2">
        <v>14663586</v>
      </c>
      <c r="F436" s="2">
        <v>10101169</v>
      </c>
      <c r="G436" s="2">
        <v>0</v>
      </c>
      <c r="H436" s="2">
        <v>0</v>
      </c>
      <c r="I436" s="2">
        <v>0</v>
      </c>
      <c r="J436" s="2">
        <v>0</v>
      </c>
      <c r="K436" s="2">
        <v>0</v>
      </c>
      <c r="L436" s="2">
        <v>0</v>
      </c>
      <c r="M436" s="2">
        <v>0</v>
      </c>
      <c r="N436" s="2">
        <v>0</v>
      </c>
      <c r="O436" s="2">
        <v>0</v>
      </c>
      <c r="P436" s="2">
        <v>0</v>
      </c>
      <c r="Q436" s="2">
        <v>0</v>
      </c>
      <c r="R436" s="2">
        <v>0</v>
      </c>
      <c r="S436" s="2"/>
      <c r="T436" s="2"/>
      <c r="U436" s="2"/>
      <c r="V436" s="2"/>
      <c r="AB436" s="7"/>
      <c r="AC436" s="7"/>
      <c r="AD436" s="7"/>
      <c r="AE436" s="7"/>
      <c r="AF436" s="7"/>
      <c r="AG436" s="7"/>
      <c r="AH436" s="7"/>
      <c r="AI436" s="7"/>
    </row>
    <row r="437" spans="1:35" x14ac:dyDescent="0.2">
      <c r="A437" s="5">
        <v>2021</v>
      </c>
      <c r="B437" s="2" t="s">
        <v>725</v>
      </c>
      <c r="C437" s="2" t="s">
        <v>730</v>
      </c>
      <c r="D437" s="2" t="s">
        <v>673</v>
      </c>
      <c r="E437" s="2">
        <v>11975494</v>
      </c>
      <c r="F437" s="2">
        <v>0</v>
      </c>
      <c r="G437" s="2">
        <v>0</v>
      </c>
      <c r="H437" s="2">
        <v>0</v>
      </c>
      <c r="I437" s="2">
        <v>0</v>
      </c>
      <c r="J437" s="2">
        <v>0</v>
      </c>
      <c r="K437" s="2">
        <v>0</v>
      </c>
      <c r="L437" s="2">
        <v>0</v>
      </c>
      <c r="M437" s="2">
        <v>0</v>
      </c>
      <c r="N437" s="2">
        <v>0</v>
      </c>
      <c r="O437" s="2">
        <v>0</v>
      </c>
      <c r="P437" s="2">
        <v>0</v>
      </c>
      <c r="Q437" s="2">
        <v>0</v>
      </c>
      <c r="R437" s="2">
        <v>0</v>
      </c>
      <c r="S437" s="2"/>
      <c r="T437" s="2"/>
      <c r="U437" s="2"/>
      <c r="V437" s="2"/>
      <c r="AB437" s="7"/>
      <c r="AC437" s="7"/>
      <c r="AD437" s="7"/>
      <c r="AE437" s="7"/>
      <c r="AF437" s="7"/>
      <c r="AG437" s="7"/>
      <c r="AH437" s="7"/>
      <c r="AI437" s="7"/>
    </row>
    <row r="438" spans="1:35" x14ac:dyDescent="0.2">
      <c r="A438" s="5">
        <v>2021</v>
      </c>
      <c r="B438" s="2" t="s">
        <v>726</v>
      </c>
      <c r="C438" s="2" t="s">
        <v>731</v>
      </c>
      <c r="D438" s="2" t="s">
        <v>673</v>
      </c>
      <c r="E438" s="2">
        <v>14299933</v>
      </c>
      <c r="F438" s="2">
        <v>0</v>
      </c>
      <c r="G438" s="2">
        <v>0</v>
      </c>
      <c r="H438" s="2">
        <v>0</v>
      </c>
      <c r="I438" s="2">
        <v>0</v>
      </c>
      <c r="J438" s="2">
        <v>0</v>
      </c>
      <c r="K438" s="2">
        <v>0</v>
      </c>
      <c r="L438" s="2">
        <v>0</v>
      </c>
      <c r="M438" s="2">
        <v>0</v>
      </c>
      <c r="N438" s="2">
        <v>0</v>
      </c>
      <c r="O438" s="2">
        <v>0</v>
      </c>
      <c r="P438" s="2">
        <v>0</v>
      </c>
      <c r="Q438" s="2">
        <v>0</v>
      </c>
      <c r="R438" s="2">
        <v>0</v>
      </c>
      <c r="S438" s="2"/>
      <c r="T438" s="2"/>
      <c r="U438" s="2"/>
      <c r="V438" s="2"/>
      <c r="AB438" s="7"/>
      <c r="AC438" s="7"/>
      <c r="AD438" s="7"/>
      <c r="AE438" s="7"/>
      <c r="AF438" s="7"/>
      <c r="AG438" s="7"/>
      <c r="AH438" s="7"/>
      <c r="AI438" s="7"/>
    </row>
    <row r="439" spans="1:35" x14ac:dyDescent="0.2">
      <c r="A439" s="5">
        <v>2021</v>
      </c>
      <c r="B439" s="2" t="s">
        <v>724</v>
      </c>
      <c r="C439" s="2" t="s">
        <v>732</v>
      </c>
      <c r="D439" s="2" t="s">
        <v>673</v>
      </c>
      <c r="E439" s="2">
        <v>13875445</v>
      </c>
      <c r="F439" s="2">
        <v>0</v>
      </c>
      <c r="G439" s="2">
        <v>0</v>
      </c>
      <c r="H439" s="2">
        <v>0</v>
      </c>
      <c r="I439" s="2">
        <v>0</v>
      </c>
      <c r="J439" s="2">
        <v>0</v>
      </c>
      <c r="K439" s="2">
        <v>0</v>
      </c>
      <c r="L439" s="2">
        <v>0</v>
      </c>
      <c r="M439" s="2">
        <v>0</v>
      </c>
      <c r="N439" s="2">
        <v>0</v>
      </c>
      <c r="O439" s="2">
        <v>0</v>
      </c>
      <c r="P439" s="2">
        <v>0</v>
      </c>
      <c r="Q439" s="2">
        <v>0</v>
      </c>
      <c r="R439" s="2">
        <v>0</v>
      </c>
      <c r="S439" s="2"/>
      <c r="T439" s="2"/>
      <c r="U439" s="2"/>
      <c r="V439" s="2"/>
      <c r="AB439" s="7"/>
      <c r="AC439" s="7"/>
      <c r="AD439" s="7"/>
      <c r="AE439" s="7"/>
      <c r="AF439" s="7"/>
      <c r="AG439" s="7"/>
      <c r="AH439" s="7"/>
      <c r="AI439" s="7"/>
    </row>
    <row r="440" spans="1:35" x14ac:dyDescent="0.2">
      <c r="A440" s="5">
        <v>2021</v>
      </c>
      <c r="B440" s="2" t="s">
        <v>724</v>
      </c>
      <c r="C440" s="2" t="s">
        <v>733</v>
      </c>
      <c r="D440" s="2" t="s">
        <v>673</v>
      </c>
      <c r="E440" s="2">
        <v>15005009</v>
      </c>
      <c r="F440" s="2">
        <v>0</v>
      </c>
      <c r="G440" s="2">
        <v>0</v>
      </c>
      <c r="H440" s="2">
        <v>0</v>
      </c>
      <c r="I440" s="2">
        <v>0</v>
      </c>
      <c r="J440" s="2">
        <v>0</v>
      </c>
      <c r="K440" s="2">
        <v>0</v>
      </c>
      <c r="L440" s="2">
        <v>0</v>
      </c>
      <c r="M440" s="2">
        <v>0</v>
      </c>
      <c r="N440" s="2">
        <v>0</v>
      </c>
      <c r="O440" s="2">
        <v>0</v>
      </c>
      <c r="P440" s="2">
        <v>0</v>
      </c>
      <c r="Q440" s="2">
        <v>0</v>
      </c>
      <c r="R440" s="2">
        <v>0</v>
      </c>
      <c r="S440" s="2"/>
      <c r="T440" s="2"/>
      <c r="U440" s="2"/>
      <c r="V440" s="2"/>
      <c r="AB440" s="7"/>
      <c r="AC440" s="7"/>
      <c r="AD440" s="7"/>
      <c r="AE440" s="7"/>
      <c r="AF440" s="7"/>
      <c r="AG440" s="7"/>
      <c r="AH440" s="7"/>
      <c r="AI440" s="7"/>
    </row>
    <row r="441" spans="1:35" x14ac:dyDescent="0.2">
      <c r="A441" s="5">
        <v>2021</v>
      </c>
      <c r="B441" s="2" t="s">
        <v>726</v>
      </c>
      <c r="C441" s="2" t="s">
        <v>734</v>
      </c>
      <c r="D441" s="2" t="s">
        <v>673</v>
      </c>
      <c r="E441" s="2">
        <v>31719204</v>
      </c>
      <c r="F441" s="2">
        <v>13811979</v>
      </c>
      <c r="G441" s="2">
        <v>0</v>
      </c>
      <c r="H441" s="2">
        <v>0</v>
      </c>
      <c r="I441" s="2">
        <v>0</v>
      </c>
      <c r="J441" s="2">
        <v>0</v>
      </c>
      <c r="K441" s="2">
        <v>0</v>
      </c>
      <c r="L441" s="2">
        <v>0</v>
      </c>
      <c r="M441" s="2">
        <v>0</v>
      </c>
      <c r="N441" s="2">
        <v>0</v>
      </c>
      <c r="O441" s="2">
        <v>0</v>
      </c>
      <c r="P441" s="2">
        <v>0</v>
      </c>
      <c r="Q441" s="2">
        <v>0</v>
      </c>
      <c r="R441" s="2">
        <v>0</v>
      </c>
      <c r="S441" s="2"/>
      <c r="T441" s="2"/>
      <c r="U441" s="2"/>
      <c r="V441" s="2"/>
      <c r="AB441" s="7"/>
      <c r="AC441" s="7"/>
      <c r="AD441" s="7"/>
      <c r="AE441" s="7"/>
      <c r="AF441" s="7"/>
      <c r="AG441" s="7"/>
      <c r="AH441" s="7"/>
      <c r="AI441" s="7"/>
    </row>
    <row r="442" spans="1:35" x14ac:dyDescent="0.2">
      <c r="A442" s="5">
        <v>2021</v>
      </c>
      <c r="B442" s="2" t="s">
        <v>726</v>
      </c>
      <c r="C442" s="2" t="s">
        <v>735</v>
      </c>
      <c r="D442" s="2" t="s">
        <v>673</v>
      </c>
      <c r="E442" s="2">
        <v>12074899</v>
      </c>
      <c r="F442" s="2">
        <v>8168634</v>
      </c>
      <c r="G442" s="2">
        <v>0</v>
      </c>
      <c r="H442" s="2">
        <v>0</v>
      </c>
      <c r="I442" s="2">
        <v>0</v>
      </c>
      <c r="J442" s="2">
        <v>0</v>
      </c>
      <c r="K442" s="2">
        <v>0</v>
      </c>
      <c r="L442" s="2">
        <v>0</v>
      </c>
      <c r="M442" s="2">
        <v>0</v>
      </c>
      <c r="N442" s="2">
        <v>0</v>
      </c>
      <c r="O442" s="2">
        <v>0</v>
      </c>
      <c r="P442" s="2">
        <v>0</v>
      </c>
      <c r="Q442" s="2">
        <v>0</v>
      </c>
      <c r="R442" s="2">
        <v>0</v>
      </c>
      <c r="S442" s="2"/>
      <c r="T442" s="2"/>
      <c r="U442" s="2"/>
      <c r="V442" s="2"/>
      <c r="AB442" s="7"/>
      <c r="AC442" s="7"/>
      <c r="AD442" s="7"/>
      <c r="AE442" s="7"/>
      <c r="AF442" s="7"/>
      <c r="AG442" s="7"/>
      <c r="AH442" s="7"/>
      <c r="AI442" s="7"/>
    </row>
    <row r="443" spans="1:35" x14ac:dyDescent="0.2">
      <c r="A443" s="5">
        <v>2021</v>
      </c>
      <c r="B443" s="2" t="s">
        <v>725</v>
      </c>
      <c r="C443" s="2" t="s">
        <v>736</v>
      </c>
      <c r="D443" s="2" t="s">
        <v>673</v>
      </c>
      <c r="E443" s="2">
        <v>9088328</v>
      </c>
      <c r="F443" s="2">
        <v>0</v>
      </c>
      <c r="G443" s="2">
        <v>0</v>
      </c>
      <c r="H443" s="2">
        <v>0</v>
      </c>
      <c r="I443" s="2">
        <v>0</v>
      </c>
      <c r="J443" s="2">
        <v>0</v>
      </c>
      <c r="K443" s="2">
        <v>0</v>
      </c>
      <c r="L443" s="2">
        <v>0</v>
      </c>
      <c r="M443" s="2">
        <v>0</v>
      </c>
      <c r="N443" s="2">
        <v>0</v>
      </c>
      <c r="O443" s="2">
        <v>0</v>
      </c>
      <c r="P443" s="2">
        <v>0</v>
      </c>
      <c r="Q443" s="2">
        <v>0</v>
      </c>
      <c r="R443" s="2">
        <v>0</v>
      </c>
      <c r="S443" s="2"/>
      <c r="T443" s="2"/>
      <c r="U443" s="2"/>
      <c r="V443" s="2"/>
      <c r="AB443" s="7"/>
      <c r="AC443" s="7"/>
      <c r="AD443" s="7"/>
      <c r="AE443" s="7"/>
      <c r="AF443" s="7"/>
      <c r="AG443" s="7"/>
      <c r="AH443" s="7"/>
      <c r="AI443" s="7"/>
    </row>
    <row r="444" spans="1:35" x14ac:dyDescent="0.2">
      <c r="A444" s="5">
        <v>2021</v>
      </c>
      <c r="B444" s="2" t="s">
        <v>725</v>
      </c>
      <c r="C444" s="2" t="s">
        <v>746</v>
      </c>
      <c r="D444" s="2" t="s">
        <v>673</v>
      </c>
      <c r="E444" s="2">
        <v>8666175</v>
      </c>
      <c r="F444" s="2">
        <v>0</v>
      </c>
      <c r="G444" s="2">
        <v>0</v>
      </c>
      <c r="H444" s="2">
        <v>0</v>
      </c>
      <c r="I444" s="2">
        <v>0</v>
      </c>
      <c r="J444" s="2">
        <v>0</v>
      </c>
      <c r="K444" s="2">
        <v>0</v>
      </c>
      <c r="L444" s="2">
        <v>0</v>
      </c>
      <c r="M444" s="2">
        <v>0</v>
      </c>
      <c r="N444" s="2">
        <v>0</v>
      </c>
      <c r="O444" s="2">
        <v>0</v>
      </c>
      <c r="P444" s="2">
        <v>0</v>
      </c>
      <c r="Q444" s="2">
        <v>0</v>
      </c>
      <c r="R444" s="2">
        <v>0</v>
      </c>
      <c r="S444" s="2"/>
      <c r="T444" s="2"/>
      <c r="U444" s="2"/>
      <c r="V444" s="2"/>
      <c r="AB444" s="7"/>
      <c r="AC444" s="7"/>
      <c r="AD444" s="7"/>
      <c r="AE444" s="7"/>
      <c r="AF444" s="7"/>
      <c r="AG444" s="7"/>
      <c r="AH444" s="7"/>
      <c r="AI444" s="7"/>
    </row>
    <row r="445" spans="1:35" x14ac:dyDescent="0.2">
      <c r="A445" s="5">
        <v>2021</v>
      </c>
      <c r="B445" s="2" t="s">
        <v>726</v>
      </c>
      <c r="C445" s="2" t="s">
        <v>435</v>
      </c>
      <c r="D445" s="2" t="s">
        <v>673</v>
      </c>
      <c r="E445" s="2">
        <v>8945837</v>
      </c>
      <c r="F445" s="2">
        <v>0</v>
      </c>
      <c r="G445" s="2">
        <v>0</v>
      </c>
      <c r="H445" s="2">
        <v>0</v>
      </c>
      <c r="I445" s="2">
        <v>0</v>
      </c>
      <c r="J445" s="2">
        <v>0</v>
      </c>
      <c r="K445" s="2">
        <v>0</v>
      </c>
      <c r="L445" s="2">
        <v>0</v>
      </c>
      <c r="M445" s="2">
        <v>0</v>
      </c>
      <c r="N445" s="2">
        <v>0</v>
      </c>
      <c r="O445" s="2">
        <v>0</v>
      </c>
      <c r="P445" s="2">
        <v>0</v>
      </c>
      <c r="Q445" s="2">
        <v>0</v>
      </c>
      <c r="R445" s="2">
        <v>0</v>
      </c>
      <c r="S445" s="2"/>
      <c r="T445" s="2"/>
      <c r="U445" s="2"/>
      <c r="V445" s="2"/>
      <c r="AB445" s="7"/>
      <c r="AC445" s="7"/>
      <c r="AD445" s="7"/>
      <c r="AE445" s="7"/>
      <c r="AF445" s="7"/>
      <c r="AG445" s="7"/>
      <c r="AH445" s="7"/>
      <c r="AI445" s="7"/>
    </row>
    <row r="446" spans="1:35" x14ac:dyDescent="0.2">
      <c r="A446" s="5">
        <v>2021</v>
      </c>
      <c r="B446" s="2" t="s">
        <v>726</v>
      </c>
      <c r="C446" s="2" t="s">
        <v>737</v>
      </c>
      <c r="D446" s="2" t="s">
        <v>673</v>
      </c>
      <c r="E446" s="2">
        <v>16945337</v>
      </c>
      <c r="F446" s="2">
        <v>11324843</v>
      </c>
      <c r="G446" s="2">
        <v>0</v>
      </c>
      <c r="H446" s="2">
        <v>0</v>
      </c>
      <c r="I446" s="2">
        <v>0</v>
      </c>
      <c r="J446" s="2">
        <v>0</v>
      </c>
      <c r="K446" s="2">
        <v>0</v>
      </c>
      <c r="L446" s="2">
        <v>0</v>
      </c>
      <c r="M446" s="2">
        <v>0</v>
      </c>
      <c r="N446" s="2">
        <v>0</v>
      </c>
      <c r="O446" s="2">
        <v>0</v>
      </c>
      <c r="P446" s="2">
        <v>0</v>
      </c>
      <c r="Q446" s="2">
        <v>0</v>
      </c>
      <c r="R446" s="2">
        <v>0</v>
      </c>
      <c r="S446" s="2"/>
      <c r="T446" s="2"/>
      <c r="U446" s="2"/>
      <c r="V446" s="2"/>
      <c r="AB446" s="7"/>
      <c r="AC446" s="7"/>
      <c r="AD446" s="7"/>
      <c r="AE446" s="7"/>
      <c r="AF446" s="7"/>
      <c r="AG446" s="7"/>
      <c r="AH446" s="7"/>
      <c r="AI446" s="7"/>
    </row>
    <row r="447" spans="1:35" x14ac:dyDescent="0.2">
      <c r="A447" s="5">
        <v>2021</v>
      </c>
      <c r="B447" s="2" t="s">
        <v>726</v>
      </c>
      <c r="C447" s="2" t="s">
        <v>738</v>
      </c>
      <c r="D447" s="2" t="s">
        <v>673</v>
      </c>
      <c r="E447" s="2">
        <v>12745498</v>
      </c>
      <c r="F447" s="2">
        <v>8469439</v>
      </c>
      <c r="G447" s="2">
        <v>0</v>
      </c>
      <c r="H447" s="2">
        <v>0</v>
      </c>
      <c r="I447" s="2">
        <v>0</v>
      </c>
      <c r="J447" s="2">
        <v>0</v>
      </c>
      <c r="K447" s="2">
        <v>0</v>
      </c>
      <c r="L447" s="2">
        <v>0</v>
      </c>
      <c r="M447" s="2">
        <v>0</v>
      </c>
      <c r="N447" s="2">
        <v>0</v>
      </c>
      <c r="O447" s="2">
        <v>0</v>
      </c>
      <c r="P447" s="2">
        <v>0</v>
      </c>
      <c r="Q447" s="2">
        <v>0</v>
      </c>
      <c r="R447" s="2">
        <v>0</v>
      </c>
      <c r="S447" s="2"/>
      <c r="T447" s="2"/>
      <c r="U447" s="2"/>
      <c r="V447" s="2"/>
      <c r="AB447" s="7"/>
      <c r="AC447" s="7"/>
      <c r="AD447" s="7"/>
      <c r="AE447" s="7"/>
      <c r="AF447" s="7"/>
      <c r="AG447" s="7"/>
      <c r="AH447" s="7"/>
      <c r="AI447" s="7"/>
    </row>
    <row r="448" spans="1:35" x14ac:dyDescent="0.2">
      <c r="A448" s="5">
        <v>2021</v>
      </c>
      <c r="B448" s="2" t="s">
        <v>725</v>
      </c>
      <c r="C448" s="2" t="s">
        <v>739</v>
      </c>
      <c r="D448" s="2" t="s">
        <v>673</v>
      </c>
      <c r="E448" s="2">
        <v>16295307</v>
      </c>
      <c r="F448" s="2">
        <v>0</v>
      </c>
      <c r="G448" s="2">
        <v>0</v>
      </c>
      <c r="H448" s="2">
        <v>0</v>
      </c>
      <c r="I448" s="2">
        <v>0</v>
      </c>
      <c r="J448" s="2">
        <v>0</v>
      </c>
      <c r="K448" s="2">
        <v>0</v>
      </c>
      <c r="L448" s="2">
        <v>0</v>
      </c>
      <c r="M448" s="2">
        <v>0</v>
      </c>
      <c r="N448" s="2">
        <v>0</v>
      </c>
      <c r="O448" s="2">
        <v>0</v>
      </c>
      <c r="P448" s="2">
        <v>0</v>
      </c>
      <c r="Q448" s="2">
        <v>0</v>
      </c>
      <c r="R448" s="2">
        <v>0</v>
      </c>
      <c r="S448" s="2"/>
      <c r="T448" s="2"/>
      <c r="U448" s="2"/>
      <c r="V448" s="2"/>
      <c r="AB448" s="7"/>
      <c r="AC448" s="7"/>
      <c r="AD448" s="7"/>
      <c r="AE448" s="7"/>
      <c r="AF448" s="7"/>
      <c r="AG448" s="7"/>
      <c r="AH448" s="7"/>
      <c r="AI448" s="7"/>
    </row>
    <row r="449" spans="1:35" x14ac:dyDescent="0.2">
      <c r="A449" s="5">
        <v>2021</v>
      </c>
      <c r="B449" s="2" t="s">
        <v>724</v>
      </c>
      <c r="C449" s="2" t="s">
        <v>747</v>
      </c>
      <c r="D449" s="2" t="s">
        <v>673</v>
      </c>
      <c r="E449" s="2">
        <v>11875893</v>
      </c>
      <c r="F449" s="2">
        <v>0</v>
      </c>
      <c r="G449" s="2">
        <v>0</v>
      </c>
      <c r="H449" s="2">
        <v>0</v>
      </c>
      <c r="I449" s="2">
        <v>0</v>
      </c>
      <c r="J449" s="2">
        <v>0</v>
      </c>
      <c r="K449" s="2">
        <v>0</v>
      </c>
      <c r="L449" s="2">
        <v>0</v>
      </c>
      <c r="M449" s="2">
        <v>0</v>
      </c>
      <c r="N449" s="2">
        <v>0</v>
      </c>
      <c r="O449" s="2">
        <v>0</v>
      </c>
      <c r="P449" s="2">
        <v>0</v>
      </c>
      <c r="Q449" s="2">
        <v>0</v>
      </c>
      <c r="R449" s="2">
        <v>0</v>
      </c>
      <c r="S449" s="2"/>
      <c r="T449" s="2"/>
      <c r="U449" s="2"/>
      <c r="V449" s="2"/>
      <c r="AB449" s="7"/>
      <c r="AC449" s="7"/>
      <c r="AD449" s="7"/>
      <c r="AE449" s="7"/>
      <c r="AF449" s="7"/>
      <c r="AG449" s="7"/>
      <c r="AH449" s="7"/>
      <c r="AI449" s="7"/>
    </row>
    <row r="450" spans="1:35" x14ac:dyDescent="0.2">
      <c r="A450" s="5">
        <v>2021</v>
      </c>
      <c r="B450" s="2" t="s">
        <v>726</v>
      </c>
      <c r="C450" s="2" t="s">
        <v>740</v>
      </c>
      <c r="D450" s="2" t="s">
        <v>673</v>
      </c>
      <c r="E450" s="2">
        <v>13915451</v>
      </c>
      <c r="F450" s="2">
        <v>8029081</v>
      </c>
      <c r="G450" s="2">
        <v>0</v>
      </c>
      <c r="H450" s="2">
        <v>0</v>
      </c>
      <c r="I450" s="2">
        <v>0</v>
      </c>
      <c r="J450" s="2">
        <v>0</v>
      </c>
      <c r="K450" s="2">
        <v>0</v>
      </c>
      <c r="L450" s="2">
        <v>0</v>
      </c>
      <c r="M450" s="2">
        <v>0</v>
      </c>
      <c r="N450" s="2">
        <v>0</v>
      </c>
      <c r="O450" s="2">
        <v>0</v>
      </c>
      <c r="P450" s="2">
        <v>0</v>
      </c>
      <c r="Q450" s="2">
        <v>0</v>
      </c>
      <c r="R450" s="2">
        <v>0</v>
      </c>
      <c r="S450" s="2"/>
      <c r="T450" s="2"/>
      <c r="U450" s="2"/>
      <c r="V450" s="2"/>
      <c r="AB450" s="7"/>
      <c r="AC450" s="7"/>
      <c r="AD450" s="7"/>
      <c r="AE450" s="7"/>
      <c r="AF450" s="7"/>
      <c r="AG450" s="7"/>
      <c r="AH450" s="7"/>
      <c r="AI450" s="7"/>
    </row>
    <row r="451" spans="1:35" x14ac:dyDescent="0.2">
      <c r="A451" s="5">
        <v>2021</v>
      </c>
      <c r="B451" s="2" t="s">
        <v>725</v>
      </c>
      <c r="C451" s="2" t="s">
        <v>741</v>
      </c>
      <c r="D451" s="2" t="s">
        <v>673</v>
      </c>
      <c r="E451" s="2">
        <v>11251562</v>
      </c>
      <c r="F451" s="2">
        <v>0</v>
      </c>
      <c r="G451" s="2">
        <v>0</v>
      </c>
      <c r="H451" s="2">
        <v>0</v>
      </c>
      <c r="I451" s="2">
        <v>0</v>
      </c>
      <c r="J451" s="2">
        <v>0</v>
      </c>
      <c r="K451" s="2">
        <v>0</v>
      </c>
      <c r="L451" s="2">
        <v>0</v>
      </c>
      <c r="M451" s="2">
        <v>0</v>
      </c>
      <c r="N451" s="2">
        <v>0</v>
      </c>
      <c r="O451" s="2">
        <v>0</v>
      </c>
      <c r="P451" s="2">
        <v>0</v>
      </c>
      <c r="Q451" s="2">
        <v>0</v>
      </c>
      <c r="R451" s="2">
        <v>0</v>
      </c>
      <c r="S451" s="2"/>
      <c r="T451" s="2"/>
      <c r="U451" s="2"/>
      <c r="V451" s="2"/>
      <c r="AB451" s="7"/>
      <c r="AC451" s="7"/>
      <c r="AD451" s="7"/>
      <c r="AE451" s="7"/>
      <c r="AF451" s="7"/>
      <c r="AG451" s="7"/>
      <c r="AH451" s="7"/>
      <c r="AI451" s="7"/>
    </row>
    <row r="452" spans="1:35" x14ac:dyDescent="0.2">
      <c r="A452" s="5">
        <v>2021</v>
      </c>
      <c r="B452" s="2" t="s">
        <v>724</v>
      </c>
      <c r="C452" s="2" t="s">
        <v>742</v>
      </c>
      <c r="D452" s="2" t="s">
        <v>673</v>
      </c>
      <c r="E452" s="2">
        <v>8669536</v>
      </c>
      <c r="F452" s="2">
        <v>0</v>
      </c>
      <c r="G452" s="2">
        <v>0</v>
      </c>
      <c r="H452" s="2">
        <v>0</v>
      </c>
      <c r="I452" s="2">
        <v>0</v>
      </c>
      <c r="J452" s="2">
        <v>0</v>
      </c>
      <c r="K452" s="2">
        <v>0</v>
      </c>
      <c r="L452" s="2">
        <v>0</v>
      </c>
      <c r="M452" s="2">
        <v>0</v>
      </c>
      <c r="N452" s="2">
        <v>0</v>
      </c>
      <c r="O452" s="2">
        <v>0</v>
      </c>
      <c r="P452" s="2">
        <v>0</v>
      </c>
      <c r="Q452" s="2">
        <v>0</v>
      </c>
      <c r="R452" s="2">
        <v>0</v>
      </c>
      <c r="S452" s="2"/>
      <c r="T452" s="2"/>
      <c r="U452" s="2"/>
      <c r="V452" s="2"/>
      <c r="AB452" s="7"/>
      <c r="AC452" s="7"/>
      <c r="AD452" s="7"/>
      <c r="AE452" s="7"/>
      <c r="AF452" s="7"/>
      <c r="AG452" s="7"/>
      <c r="AH452" s="7"/>
      <c r="AI452" s="7"/>
    </row>
    <row r="453" spans="1:35" x14ac:dyDescent="0.2">
      <c r="A453" s="5">
        <v>2021</v>
      </c>
      <c r="B453" s="2" t="s">
        <v>726</v>
      </c>
      <c r="C453" s="2" t="s">
        <v>743</v>
      </c>
      <c r="D453" s="2" t="s">
        <v>673</v>
      </c>
      <c r="E453" s="2">
        <v>14084345</v>
      </c>
      <c r="F453" s="2">
        <v>9365627</v>
      </c>
      <c r="G453" s="2">
        <v>0</v>
      </c>
      <c r="H453" s="2">
        <v>0</v>
      </c>
      <c r="I453" s="2">
        <v>0</v>
      </c>
      <c r="J453" s="2">
        <v>0</v>
      </c>
      <c r="K453" s="2">
        <v>0</v>
      </c>
      <c r="L453" s="2">
        <v>0</v>
      </c>
      <c r="M453" s="2">
        <v>0</v>
      </c>
      <c r="N453" s="2">
        <v>0</v>
      </c>
      <c r="O453" s="2">
        <v>0</v>
      </c>
      <c r="P453" s="2">
        <v>0</v>
      </c>
      <c r="Q453" s="2">
        <v>0</v>
      </c>
      <c r="R453" s="2">
        <v>0</v>
      </c>
      <c r="S453" s="2"/>
      <c r="T453" s="2"/>
      <c r="U453" s="2"/>
      <c r="V453" s="2"/>
      <c r="AB453" s="7"/>
      <c r="AC453" s="7"/>
      <c r="AD453" s="7"/>
      <c r="AE453" s="7"/>
      <c r="AF453" s="7"/>
      <c r="AG453" s="7"/>
      <c r="AH453" s="7"/>
      <c r="AI453" s="7"/>
    </row>
    <row r="454" spans="1:35" x14ac:dyDescent="0.2">
      <c r="A454" s="5">
        <v>2021</v>
      </c>
      <c r="B454" s="2" t="s">
        <v>725</v>
      </c>
      <c r="C454" s="2" t="s">
        <v>744</v>
      </c>
      <c r="D454" s="2" t="s">
        <v>673</v>
      </c>
      <c r="E454" s="2">
        <v>18197605</v>
      </c>
      <c r="F454" s="2">
        <v>9941832</v>
      </c>
      <c r="G454" s="2">
        <v>0</v>
      </c>
      <c r="H454" s="2">
        <v>0</v>
      </c>
      <c r="I454" s="2">
        <v>0</v>
      </c>
      <c r="J454" s="2">
        <v>0</v>
      </c>
      <c r="K454" s="2">
        <v>0</v>
      </c>
      <c r="L454" s="2">
        <v>0</v>
      </c>
      <c r="M454" s="2">
        <v>0</v>
      </c>
      <c r="N454" s="2">
        <v>0</v>
      </c>
      <c r="O454" s="2">
        <v>0</v>
      </c>
      <c r="P454" s="2">
        <v>0</v>
      </c>
      <c r="Q454" s="2">
        <v>0</v>
      </c>
      <c r="R454" s="2">
        <v>0</v>
      </c>
      <c r="S454" s="2"/>
      <c r="T454" s="2"/>
      <c r="U454" s="2"/>
      <c r="V454" s="2"/>
      <c r="AB454" s="7"/>
      <c r="AC454" s="7"/>
      <c r="AD454" s="7"/>
      <c r="AE454" s="7"/>
      <c r="AF454" s="7"/>
      <c r="AG454" s="7"/>
      <c r="AH454" s="7"/>
      <c r="AI454" s="7"/>
    </row>
    <row r="455" spans="1:35" x14ac:dyDescent="0.2">
      <c r="A455" s="5">
        <v>2021</v>
      </c>
      <c r="B455" s="2" t="s">
        <v>725</v>
      </c>
      <c r="C455" s="2" t="s">
        <v>445</v>
      </c>
      <c r="D455" s="2" t="s">
        <v>673</v>
      </c>
      <c r="E455" s="2">
        <v>8688401</v>
      </c>
      <c r="F455" s="2">
        <v>0</v>
      </c>
      <c r="G455" s="2">
        <v>0</v>
      </c>
      <c r="H455" s="2">
        <v>0</v>
      </c>
      <c r="I455" s="2">
        <v>0</v>
      </c>
      <c r="J455" s="2">
        <v>0</v>
      </c>
      <c r="K455" s="2">
        <v>0</v>
      </c>
      <c r="L455" s="2">
        <v>0</v>
      </c>
      <c r="M455" s="2">
        <v>0</v>
      </c>
      <c r="N455" s="2">
        <v>0</v>
      </c>
      <c r="O455" s="2">
        <v>0</v>
      </c>
      <c r="P455" s="2">
        <v>0</v>
      </c>
      <c r="Q455" s="2">
        <v>0</v>
      </c>
      <c r="R455" s="2">
        <v>0</v>
      </c>
      <c r="S455" s="2"/>
      <c r="T455" s="2"/>
      <c r="U455" s="2"/>
      <c r="V455" s="2"/>
      <c r="AB455" s="7"/>
      <c r="AC455" s="7"/>
      <c r="AD455" s="7"/>
      <c r="AE455" s="7"/>
      <c r="AF455" s="7"/>
      <c r="AG455" s="7"/>
      <c r="AH455" s="7"/>
      <c r="AI455" s="7"/>
    </row>
    <row r="456" spans="1:35" x14ac:dyDescent="0.2">
      <c r="A456" s="5">
        <v>2021</v>
      </c>
      <c r="B456" s="2" t="s">
        <v>724</v>
      </c>
      <c r="C456" s="2" t="s">
        <v>446</v>
      </c>
      <c r="D456" s="2" t="s">
        <v>673</v>
      </c>
      <c r="E456" s="2">
        <v>6368217</v>
      </c>
      <c r="F456" s="2">
        <v>0</v>
      </c>
      <c r="G456" s="2">
        <v>0</v>
      </c>
      <c r="H456" s="2">
        <v>0</v>
      </c>
      <c r="I456" s="2">
        <v>0</v>
      </c>
      <c r="J456" s="2">
        <v>0</v>
      </c>
      <c r="K456" s="2">
        <v>0</v>
      </c>
      <c r="L456" s="2">
        <v>0</v>
      </c>
      <c r="M456" s="2">
        <v>0</v>
      </c>
      <c r="N456" s="2">
        <v>0</v>
      </c>
      <c r="O456" s="2">
        <v>0</v>
      </c>
      <c r="P456" s="2">
        <v>0</v>
      </c>
      <c r="Q456" s="2">
        <v>0</v>
      </c>
      <c r="R456" s="2">
        <v>0</v>
      </c>
      <c r="S456" s="2"/>
      <c r="T456" s="2"/>
      <c r="U456" s="2"/>
      <c r="V456" s="2"/>
      <c r="AB456" s="7"/>
      <c r="AC456" s="7"/>
      <c r="AD456" s="7"/>
      <c r="AE456" s="7"/>
      <c r="AF456" s="7"/>
      <c r="AG456" s="7"/>
      <c r="AH456" s="7"/>
      <c r="AI456" s="7"/>
    </row>
    <row r="457" spans="1:35" x14ac:dyDescent="0.2">
      <c r="A457" s="5">
        <v>2021</v>
      </c>
      <c r="B457" s="2" t="s">
        <v>726</v>
      </c>
      <c r="C457" s="2" t="s">
        <v>745</v>
      </c>
      <c r="D457" s="2" t="s">
        <v>673</v>
      </c>
      <c r="E457" s="2">
        <v>5313498</v>
      </c>
      <c r="F457" s="2">
        <v>6975960</v>
      </c>
      <c r="G457" s="2">
        <v>0</v>
      </c>
      <c r="H457" s="2">
        <v>0</v>
      </c>
      <c r="I457" s="2">
        <v>0</v>
      </c>
      <c r="J457" s="2">
        <v>0</v>
      </c>
      <c r="K457" s="2">
        <v>0</v>
      </c>
      <c r="L457" s="2">
        <v>0</v>
      </c>
      <c r="M457" s="2">
        <v>0</v>
      </c>
      <c r="N457" s="2">
        <v>0</v>
      </c>
      <c r="O457" s="2">
        <v>0</v>
      </c>
      <c r="P457" s="2">
        <v>0</v>
      </c>
      <c r="Q457" s="2">
        <v>0</v>
      </c>
      <c r="R457" s="2">
        <v>0</v>
      </c>
      <c r="S457" s="2"/>
      <c r="T457" s="2"/>
      <c r="U457" s="2"/>
      <c r="V457" s="2"/>
      <c r="AB457" s="7"/>
      <c r="AC457" s="7"/>
      <c r="AD457" s="7"/>
      <c r="AE457" s="7"/>
      <c r="AF457" s="7"/>
      <c r="AG457" s="7"/>
      <c r="AH457" s="7"/>
      <c r="AI457" s="7"/>
    </row>
    <row r="458" spans="1:35" x14ac:dyDescent="0.2">
      <c r="A458" s="5">
        <v>2021</v>
      </c>
      <c r="B458" s="2" t="s">
        <v>724</v>
      </c>
      <c r="C458" s="2" t="s">
        <v>727</v>
      </c>
      <c r="D458" s="2" t="s">
        <v>676</v>
      </c>
      <c r="E458" s="2">
        <v>0</v>
      </c>
      <c r="F458" s="2">
        <v>1309200</v>
      </c>
      <c r="G458" s="2">
        <v>0</v>
      </c>
      <c r="H458" s="2">
        <v>0</v>
      </c>
      <c r="I458" s="2">
        <v>0</v>
      </c>
      <c r="J458" s="2">
        <v>0</v>
      </c>
      <c r="K458" s="2">
        <v>0</v>
      </c>
      <c r="L458" s="2">
        <v>0</v>
      </c>
      <c r="M458" s="2">
        <v>0</v>
      </c>
      <c r="N458" s="2">
        <v>0</v>
      </c>
      <c r="O458" s="2">
        <v>0</v>
      </c>
      <c r="P458" s="2">
        <v>0</v>
      </c>
      <c r="Q458" s="2">
        <v>0</v>
      </c>
      <c r="R458" s="2">
        <v>0</v>
      </c>
      <c r="S458" s="2"/>
      <c r="T458" s="2"/>
      <c r="U458" s="2"/>
      <c r="V458" s="2"/>
      <c r="AB458" s="7"/>
      <c r="AC458" s="7"/>
      <c r="AD458" s="7"/>
      <c r="AE458" s="7"/>
      <c r="AF458" s="7"/>
      <c r="AG458" s="7"/>
      <c r="AH458" s="7"/>
      <c r="AI458" s="7"/>
    </row>
    <row r="459" spans="1:35" x14ac:dyDescent="0.2">
      <c r="A459" s="5">
        <v>2021</v>
      </c>
      <c r="B459" s="2" t="s">
        <v>725</v>
      </c>
      <c r="C459" s="2" t="s">
        <v>728</v>
      </c>
      <c r="D459" s="2" t="s">
        <v>676</v>
      </c>
      <c r="E459" s="2">
        <v>0</v>
      </c>
      <c r="F459" s="2">
        <v>1120500</v>
      </c>
      <c r="G459" s="2">
        <v>0</v>
      </c>
      <c r="H459" s="2">
        <v>0</v>
      </c>
      <c r="I459" s="2">
        <v>0</v>
      </c>
      <c r="J459" s="2">
        <v>0</v>
      </c>
      <c r="K459" s="2">
        <v>0</v>
      </c>
      <c r="L459" s="2">
        <v>0</v>
      </c>
      <c r="M459" s="2">
        <v>0</v>
      </c>
      <c r="N459" s="2">
        <v>0</v>
      </c>
      <c r="O459" s="2">
        <v>0</v>
      </c>
      <c r="P459" s="2">
        <v>0</v>
      </c>
      <c r="Q459" s="2">
        <v>0</v>
      </c>
      <c r="R459" s="2">
        <v>0</v>
      </c>
      <c r="S459" s="2"/>
      <c r="T459" s="2"/>
      <c r="U459" s="2"/>
      <c r="V459" s="2"/>
      <c r="AB459" s="7"/>
      <c r="AC459" s="7"/>
      <c r="AD459" s="7"/>
      <c r="AE459" s="7"/>
      <c r="AF459" s="7"/>
      <c r="AG459" s="7"/>
      <c r="AH459" s="7"/>
      <c r="AI459" s="7"/>
    </row>
    <row r="460" spans="1:35" x14ac:dyDescent="0.2">
      <c r="A460" s="5">
        <v>2021</v>
      </c>
      <c r="B460" s="2" t="s">
        <v>725</v>
      </c>
      <c r="C460" s="2" t="s">
        <v>729</v>
      </c>
      <c r="D460" s="2" t="s">
        <v>676</v>
      </c>
      <c r="E460" s="2">
        <v>0</v>
      </c>
      <c r="F460" s="2">
        <v>2185000</v>
      </c>
      <c r="G460" s="2">
        <v>0</v>
      </c>
      <c r="H460" s="2">
        <v>0</v>
      </c>
      <c r="I460" s="2">
        <v>0</v>
      </c>
      <c r="J460" s="2">
        <v>0</v>
      </c>
      <c r="K460" s="2">
        <v>0</v>
      </c>
      <c r="L460" s="2">
        <v>0</v>
      </c>
      <c r="M460" s="2">
        <v>0</v>
      </c>
      <c r="N460" s="2">
        <v>0</v>
      </c>
      <c r="O460" s="2">
        <v>0</v>
      </c>
      <c r="P460" s="2">
        <v>0</v>
      </c>
      <c r="Q460" s="2">
        <v>0</v>
      </c>
      <c r="R460" s="2">
        <v>0</v>
      </c>
      <c r="S460" s="2"/>
      <c r="T460" s="2"/>
      <c r="U460" s="2"/>
      <c r="V460" s="2"/>
      <c r="AB460" s="7"/>
      <c r="AC460" s="7"/>
      <c r="AD460" s="7"/>
      <c r="AE460" s="7"/>
      <c r="AF460" s="7"/>
      <c r="AG460" s="7"/>
      <c r="AH460" s="7"/>
      <c r="AI460" s="7"/>
    </row>
    <row r="461" spans="1:35" x14ac:dyDescent="0.2">
      <c r="A461" s="5">
        <v>2021</v>
      </c>
      <c r="B461" s="2" t="s">
        <v>725</v>
      </c>
      <c r="C461" s="2" t="s">
        <v>730</v>
      </c>
      <c r="D461" s="2" t="s">
        <v>676</v>
      </c>
      <c r="E461" s="2">
        <v>0</v>
      </c>
      <c r="F461" s="2">
        <v>1953000</v>
      </c>
      <c r="G461" s="2">
        <v>0</v>
      </c>
      <c r="H461" s="2">
        <v>0</v>
      </c>
      <c r="I461" s="2">
        <v>0</v>
      </c>
      <c r="J461" s="2">
        <v>0</v>
      </c>
      <c r="K461" s="2">
        <v>0</v>
      </c>
      <c r="L461" s="2">
        <v>0</v>
      </c>
      <c r="M461" s="2">
        <v>0</v>
      </c>
      <c r="N461" s="2">
        <v>0</v>
      </c>
      <c r="O461" s="2">
        <v>0</v>
      </c>
      <c r="P461" s="2">
        <v>0</v>
      </c>
      <c r="Q461" s="2">
        <v>0</v>
      </c>
      <c r="R461" s="2">
        <v>0</v>
      </c>
      <c r="S461" s="2"/>
      <c r="T461" s="2"/>
      <c r="U461" s="2"/>
      <c r="V461" s="2"/>
      <c r="AB461" s="7"/>
      <c r="AC461" s="7"/>
      <c r="AD461" s="7"/>
      <c r="AE461" s="7"/>
      <c r="AF461" s="7"/>
      <c r="AG461" s="7"/>
      <c r="AH461" s="7"/>
      <c r="AI461" s="7"/>
    </row>
    <row r="462" spans="1:35" x14ac:dyDescent="0.2">
      <c r="A462" s="5">
        <v>2021</v>
      </c>
      <c r="B462" s="2" t="s">
        <v>726</v>
      </c>
      <c r="C462" s="2" t="s">
        <v>731</v>
      </c>
      <c r="D462" s="2" t="s">
        <v>676</v>
      </c>
      <c r="E462" s="2">
        <v>0</v>
      </c>
      <c r="F462" s="2">
        <v>988480</v>
      </c>
      <c r="G462" s="2">
        <v>0</v>
      </c>
      <c r="H462" s="2">
        <v>0</v>
      </c>
      <c r="I462" s="2">
        <v>0</v>
      </c>
      <c r="J462" s="2">
        <v>0</v>
      </c>
      <c r="K462" s="2">
        <v>0</v>
      </c>
      <c r="L462" s="2">
        <v>0</v>
      </c>
      <c r="M462" s="2">
        <v>0</v>
      </c>
      <c r="N462" s="2">
        <v>0</v>
      </c>
      <c r="O462" s="2">
        <v>0</v>
      </c>
      <c r="P462" s="2">
        <v>0</v>
      </c>
      <c r="Q462" s="2">
        <v>0</v>
      </c>
      <c r="R462" s="2">
        <v>0</v>
      </c>
      <c r="S462" s="2"/>
      <c r="T462" s="2"/>
      <c r="U462" s="2"/>
      <c r="V462" s="2"/>
      <c r="AB462" s="7"/>
      <c r="AC462" s="7"/>
      <c r="AD462" s="7"/>
      <c r="AE462" s="7"/>
      <c r="AF462" s="7"/>
      <c r="AG462" s="7"/>
      <c r="AH462" s="7"/>
      <c r="AI462" s="7"/>
    </row>
    <row r="463" spans="1:35" x14ac:dyDescent="0.2">
      <c r="A463" s="5">
        <v>2021</v>
      </c>
      <c r="B463" s="2" t="s">
        <v>724</v>
      </c>
      <c r="C463" s="2" t="s">
        <v>732</v>
      </c>
      <c r="D463" s="2" t="s">
        <v>676</v>
      </c>
      <c r="E463" s="2">
        <v>0</v>
      </c>
      <c r="F463" s="2">
        <v>1198600</v>
      </c>
      <c r="G463" s="2">
        <v>0</v>
      </c>
      <c r="H463" s="2">
        <v>0</v>
      </c>
      <c r="I463" s="2">
        <v>0</v>
      </c>
      <c r="J463" s="2">
        <v>0</v>
      </c>
      <c r="K463" s="2">
        <v>0</v>
      </c>
      <c r="L463" s="2">
        <v>0</v>
      </c>
      <c r="M463" s="2">
        <v>0</v>
      </c>
      <c r="N463" s="2">
        <v>0</v>
      </c>
      <c r="O463" s="2">
        <v>0</v>
      </c>
      <c r="P463" s="2">
        <v>0</v>
      </c>
      <c r="Q463" s="2">
        <v>0</v>
      </c>
      <c r="R463" s="2">
        <v>0</v>
      </c>
      <c r="S463" s="2"/>
      <c r="T463" s="2"/>
      <c r="U463" s="2"/>
      <c r="V463" s="2"/>
      <c r="AB463" s="7"/>
      <c r="AC463" s="7"/>
      <c r="AD463" s="7"/>
      <c r="AE463" s="7"/>
      <c r="AF463" s="7"/>
      <c r="AG463" s="7"/>
      <c r="AH463" s="7"/>
      <c r="AI463" s="7"/>
    </row>
    <row r="464" spans="1:35" x14ac:dyDescent="0.2">
      <c r="A464" s="5">
        <v>2021</v>
      </c>
      <c r="B464" s="2" t="s">
        <v>724</v>
      </c>
      <c r="C464" s="2" t="s">
        <v>733</v>
      </c>
      <c r="D464" s="2" t="s">
        <v>676</v>
      </c>
      <c r="E464" s="2">
        <v>0</v>
      </c>
      <c r="F464" s="2">
        <v>2600000</v>
      </c>
      <c r="G464" s="2">
        <v>0</v>
      </c>
      <c r="H464" s="2">
        <v>0</v>
      </c>
      <c r="I464" s="2">
        <v>0</v>
      </c>
      <c r="J464" s="2">
        <v>0</v>
      </c>
      <c r="K464" s="2">
        <v>0</v>
      </c>
      <c r="L464" s="2">
        <v>0</v>
      </c>
      <c r="M464" s="2">
        <v>0</v>
      </c>
      <c r="N464" s="2">
        <v>0</v>
      </c>
      <c r="O464" s="2">
        <v>0</v>
      </c>
      <c r="P464" s="2">
        <v>0</v>
      </c>
      <c r="Q464" s="2">
        <v>0</v>
      </c>
      <c r="R464" s="2">
        <v>0</v>
      </c>
      <c r="S464" s="2"/>
      <c r="T464" s="2"/>
      <c r="U464" s="2"/>
      <c r="V464" s="2"/>
      <c r="AB464" s="7"/>
      <c r="AC464" s="7"/>
      <c r="AD464" s="7"/>
      <c r="AE464" s="7"/>
      <c r="AF464" s="7"/>
      <c r="AG464" s="7"/>
      <c r="AH464" s="7"/>
      <c r="AI464" s="7"/>
    </row>
    <row r="465" spans="1:35" x14ac:dyDescent="0.2">
      <c r="A465" s="5">
        <v>2021</v>
      </c>
      <c r="B465" s="2" t="s">
        <v>726</v>
      </c>
      <c r="C465" s="2" t="s">
        <v>734</v>
      </c>
      <c r="D465" s="2" t="s">
        <v>676</v>
      </c>
      <c r="E465" s="2">
        <v>0</v>
      </c>
      <c r="F465" s="2">
        <v>1668575</v>
      </c>
      <c r="G465" s="2">
        <v>0</v>
      </c>
      <c r="H465" s="2">
        <v>0</v>
      </c>
      <c r="I465" s="2">
        <v>0</v>
      </c>
      <c r="J465" s="2">
        <v>0</v>
      </c>
      <c r="K465" s="2">
        <v>0</v>
      </c>
      <c r="L465" s="2">
        <v>0</v>
      </c>
      <c r="M465" s="2">
        <v>0</v>
      </c>
      <c r="N465" s="2">
        <v>0</v>
      </c>
      <c r="O465" s="2">
        <v>0</v>
      </c>
      <c r="P465" s="2">
        <v>0</v>
      </c>
      <c r="Q465" s="2">
        <v>0</v>
      </c>
      <c r="R465" s="2">
        <v>0</v>
      </c>
      <c r="S465" s="2"/>
      <c r="T465" s="2"/>
      <c r="U465" s="2"/>
      <c r="V465" s="2"/>
      <c r="AB465" s="7"/>
      <c r="AC465" s="7"/>
      <c r="AD465" s="7"/>
      <c r="AE465" s="7"/>
      <c r="AF465" s="7"/>
      <c r="AG465" s="7"/>
      <c r="AH465" s="7"/>
      <c r="AI465" s="7"/>
    </row>
    <row r="466" spans="1:35" x14ac:dyDescent="0.2">
      <c r="A466" s="5">
        <v>2021</v>
      </c>
      <c r="B466" s="2" t="s">
        <v>726</v>
      </c>
      <c r="C466" s="2" t="s">
        <v>735</v>
      </c>
      <c r="D466" s="2" t="s">
        <v>676</v>
      </c>
      <c r="E466" s="2">
        <v>0</v>
      </c>
      <c r="F466" s="2">
        <v>1567135</v>
      </c>
      <c r="G466" s="2">
        <v>0</v>
      </c>
      <c r="H466" s="2">
        <v>0</v>
      </c>
      <c r="I466" s="2">
        <v>0</v>
      </c>
      <c r="J466" s="2">
        <v>0</v>
      </c>
      <c r="K466" s="2">
        <v>0</v>
      </c>
      <c r="L466" s="2">
        <v>0</v>
      </c>
      <c r="M466" s="2">
        <v>0</v>
      </c>
      <c r="N466" s="2">
        <v>0</v>
      </c>
      <c r="O466" s="2">
        <v>0</v>
      </c>
      <c r="P466" s="2">
        <v>0</v>
      </c>
      <c r="Q466" s="2">
        <v>0</v>
      </c>
      <c r="R466" s="2">
        <v>0</v>
      </c>
      <c r="S466" s="2"/>
      <c r="T466" s="2"/>
      <c r="U466" s="2"/>
      <c r="V466" s="2"/>
      <c r="AB466" s="7"/>
      <c r="AC466" s="7"/>
      <c r="AD466" s="7"/>
      <c r="AE466" s="7"/>
      <c r="AF466" s="7"/>
      <c r="AG466" s="7"/>
      <c r="AH466" s="7"/>
      <c r="AI466" s="7"/>
    </row>
    <row r="467" spans="1:35" x14ac:dyDescent="0.2">
      <c r="A467" s="5">
        <v>2021</v>
      </c>
      <c r="B467" s="2" t="s">
        <v>725</v>
      </c>
      <c r="C467" s="2" t="s">
        <v>736</v>
      </c>
      <c r="D467" s="2" t="s">
        <v>676</v>
      </c>
      <c r="E467" s="2">
        <v>0</v>
      </c>
      <c r="F467" s="2">
        <v>1251563</v>
      </c>
      <c r="G467" s="2">
        <v>0</v>
      </c>
      <c r="H467" s="2">
        <v>0</v>
      </c>
      <c r="I467" s="2">
        <v>0</v>
      </c>
      <c r="J467" s="2">
        <v>0</v>
      </c>
      <c r="K467" s="2">
        <v>0</v>
      </c>
      <c r="L467" s="2">
        <v>0</v>
      </c>
      <c r="M467" s="2">
        <v>0</v>
      </c>
      <c r="N467" s="2">
        <v>0</v>
      </c>
      <c r="O467" s="2">
        <v>0</v>
      </c>
      <c r="P467" s="2">
        <v>0</v>
      </c>
      <c r="Q467" s="2">
        <v>0</v>
      </c>
      <c r="R467" s="2">
        <v>0</v>
      </c>
      <c r="S467" s="2"/>
      <c r="T467" s="2"/>
      <c r="U467" s="2"/>
      <c r="V467" s="2"/>
      <c r="AB467" s="7"/>
      <c r="AC467" s="7"/>
      <c r="AD467" s="7"/>
      <c r="AE467" s="7"/>
      <c r="AF467" s="7"/>
      <c r="AG467" s="7"/>
      <c r="AH467" s="7"/>
      <c r="AI467" s="7"/>
    </row>
    <row r="468" spans="1:35" x14ac:dyDescent="0.2">
      <c r="A468" s="5">
        <v>2021</v>
      </c>
      <c r="B468" s="2" t="s">
        <v>725</v>
      </c>
      <c r="C468" s="2" t="s">
        <v>746</v>
      </c>
      <c r="D468" s="2" t="s">
        <v>676</v>
      </c>
      <c r="E468" s="2">
        <v>0</v>
      </c>
      <c r="F468" s="2">
        <v>2221428</v>
      </c>
      <c r="G468" s="2">
        <v>0</v>
      </c>
      <c r="H468" s="2">
        <v>0</v>
      </c>
      <c r="I468" s="2">
        <v>0</v>
      </c>
      <c r="J468" s="2">
        <v>0</v>
      </c>
      <c r="K468" s="2">
        <v>0</v>
      </c>
      <c r="L468" s="2">
        <v>0</v>
      </c>
      <c r="M468" s="2">
        <v>0</v>
      </c>
      <c r="N468" s="2">
        <v>0</v>
      </c>
      <c r="O468" s="2">
        <v>0</v>
      </c>
      <c r="P468" s="2">
        <v>0</v>
      </c>
      <c r="Q468" s="2">
        <v>0</v>
      </c>
      <c r="R468" s="2">
        <v>0</v>
      </c>
      <c r="S468" s="2"/>
      <c r="T468" s="2"/>
      <c r="U468" s="2"/>
      <c r="V468" s="2"/>
      <c r="AB468" s="7"/>
      <c r="AC468" s="7"/>
      <c r="AD468" s="7"/>
      <c r="AE468" s="7"/>
      <c r="AF468" s="7"/>
      <c r="AG468" s="7"/>
      <c r="AH468" s="7"/>
      <c r="AI468" s="7"/>
    </row>
    <row r="469" spans="1:35" x14ac:dyDescent="0.2">
      <c r="A469" s="5">
        <v>2021</v>
      </c>
      <c r="B469" s="2" t="s">
        <v>726</v>
      </c>
      <c r="C469" s="2" t="s">
        <v>435</v>
      </c>
      <c r="D469" s="2" t="s">
        <v>676</v>
      </c>
      <c r="E469" s="2">
        <v>0</v>
      </c>
      <c r="F469" s="2">
        <v>315000</v>
      </c>
      <c r="G469" s="2">
        <v>0</v>
      </c>
      <c r="H469" s="2">
        <v>0</v>
      </c>
      <c r="I469" s="2">
        <v>0</v>
      </c>
      <c r="J469" s="2">
        <v>0</v>
      </c>
      <c r="K469" s="2">
        <v>0</v>
      </c>
      <c r="L469" s="2">
        <v>0</v>
      </c>
      <c r="M469" s="2">
        <v>0</v>
      </c>
      <c r="N469" s="2">
        <v>0</v>
      </c>
      <c r="O469" s="2">
        <v>0</v>
      </c>
      <c r="P469" s="2">
        <v>0</v>
      </c>
      <c r="Q469" s="2">
        <v>0</v>
      </c>
      <c r="R469" s="2">
        <v>0</v>
      </c>
      <c r="S469" s="2"/>
      <c r="T469" s="2"/>
      <c r="U469" s="2"/>
      <c r="V469" s="2"/>
      <c r="AB469" s="7"/>
      <c r="AC469" s="7"/>
      <c r="AD469" s="7"/>
      <c r="AE469" s="7"/>
      <c r="AF469" s="7"/>
      <c r="AG469" s="7"/>
      <c r="AH469" s="7"/>
      <c r="AI469" s="7"/>
    </row>
    <row r="470" spans="1:35" x14ac:dyDescent="0.2">
      <c r="A470" s="5">
        <v>2021</v>
      </c>
      <c r="B470" s="2" t="s">
        <v>726</v>
      </c>
      <c r="C470" s="2" t="s">
        <v>737</v>
      </c>
      <c r="D470" s="2" t="s">
        <v>676</v>
      </c>
      <c r="E470" s="2">
        <v>0</v>
      </c>
      <c r="F470" s="2">
        <v>1547250</v>
      </c>
      <c r="G470" s="2">
        <v>0</v>
      </c>
      <c r="H470" s="2">
        <v>0</v>
      </c>
      <c r="I470" s="2">
        <v>0</v>
      </c>
      <c r="J470" s="2">
        <v>0</v>
      </c>
      <c r="K470" s="2">
        <v>0</v>
      </c>
      <c r="L470" s="2">
        <v>0</v>
      </c>
      <c r="M470" s="2">
        <v>0</v>
      </c>
      <c r="N470" s="2">
        <v>0</v>
      </c>
      <c r="O470" s="2">
        <v>0</v>
      </c>
      <c r="P470" s="2">
        <v>0</v>
      </c>
      <c r="Q470" s="2">
        <v>0</v>
      </c>
      <c r="R470" s="2">
        <v>0</v>
      </c>
      <c r="S470" s="2"/>
      <c r="T470" s="2"/>
      <c r="U470" s="2"/>
      <c r="V470" s="2"/>
      <c r="AB470" s="7"/>
      <c r="AC470" s="7"/>
      <c r="AD470" s="7"/>
      <c r="AE470" s="7"/>
      <c r="AF470" s="7"/>
      <c r="AG470" s="7"/>
      <c r="AH470" s="7"/>
      <c r="AI470" s="7"/>
    </row>
    <row r="471" spans="1:35" x14ac:dyDescent="0.2">
      <c r="A471" s="5">
        <v>2021</v>
      </c>
      <c r="B471" s="2" t="s">
        <v>726</v>
      </c>
      <c r="C471" s="2" t="s">
        <v>738</v>
      </c>
      <c r="D471" s="2" t="s">
        <v>676</v>
      </c>
      <c r="E471" s="2">
        <v>0</v>
      </c>
      <c r="F471" s="2">
        <v>2313000</v>
      </c>
      <c r="G471" s="2">
        <v>0</v>
      </c>
      <c r="H471" s="2">
        <v>0</v>
      </c>
      <c r="I471" s="2">
        <v>0</v>
      </c>
      <c r="J471" s="2">
        <v>0</v>
      </c>
      <c r="K471" s="2">
        <v>0</v>
      </c>
      <c r="L471" s="2">
        <v>0</v>
      </c>
      <c r="M471" s="2">
        <v>0</v>
      </c>
      <c r="N471" s="2">
        <v>0</v>
      </c>
      <c r="O471" s="2">
        <v>0</v>
      </c>
      <c r="P471" s="2">
        <v>0</v>
      </c>
      <c r="Q471" s="2">
        <v>0</v>
      </c>
      <c r="R471" s="2">
        <v>0</v>
      </c>
      <c r="S471" s="2"/>
      <c r="T471" s="2"/>
      <c r="U471" s="2"/>
      <c r="V471" s="2"/>
      <c r="AB471" s="7"/>
      <c r="AC471" s="7"/>
      <c r="AD471" s="7"/>
      <c r="AE471" s="7"/>
      <c r="AF471" s="7"/>
      <c r="AG471" s="7"/>
      <c r="AH471" s="7"/>
      <c r="AI471" s="7"/>
    </row>
    <row r="472" spans="1:35" x14ac:dyDescent="0.2">
      <c r="A472" s="5">
        <v>2021</v>
      </c>
      <c r="B472" s="2" t="s">
        <v>725</v>
      </c>
      <c r="C472" s="2" t="s">
        <v>739</v>
      </c>
      <c r="D472" s="2" t="s">
        <v>676</v>
      </c>
      <c r="E472" s="2">
        <v>0</v>
      </c>
      <c r="F472" s="2">
        <v>1871150</v>
      </c>
      <c r="G472" s="2">
        <v>0</v>
      </c>
      <c r="H472" s="2">
        <v>0</v>
      </c>
      <c r="I472" s="2">
        <v>0</v>
      </c>
      <c r="J472" s="2">
        <v>0</v>
      </c>
      <c r="K472" s="2">
        <v>0</v>
      </c>
      <c r="L472" s="2">
        <v>0</v>
      </c>
      <c r="M472" s="2">
        <v>0</v>
      </c>
      <c r="N472" s="2">
        <v>0</v>
      </c>
      <c r="O472" s="2">
        <v>0</v>
      </c>
      <c r="P472" s="2">
        <v>0</v>
      </c>
      <c r="Q472" s="2">
        <v>0</v>
      </c>
      <c r="R472" s="2">
        <v>0</v>
      </c>
      <c r="S472" s="2"/>
      <c r="T472" s="2"/>
      <c r="U472" s="2"/>
      <c r="V472" s="2"/>
      <c r="AB472" s="7"/>
      <c r="AC472" s="7"/>
      <c r="AD472" s="7"/>
      <c r="AE472" s="7"/>
      <c r="AF472" s="7"/>
      <c r="AG472" s="7"/>
      <c r="AH472" s="7"/>
      <c r="AI472" s="7"/>
    </row>
    <row r="473" spans="1:35" x14ac:dyDescent="0.2">
      <c r="A473" s="5">
        <v>2021</v>
      </c>
      <c r="B473" s="2" t="s">
        <v>724</v>
      </c>
      <c r="C473" s="2" t="s">
        <v>747</v>
      </c>
      <c r="D473" s="2" t="s">
        <v>676</v>
      </c>
      <c r="E473" s="2">
        <v>0</v>
      </c>
      <c r="F473" s="2">
        <v>2188800</v>
      </c>
      <c r="G473" s="2">
        <v>0</v>
      </c>
      <c r="H473" s="2">
        <v>0</v>
      </c>
      <c r="I473" s="2">
        <v>0</v>
      </c>
      <c r="J473" s="2">
        <v>0</v>
      </c>
      <c r="K473" s="2">
        <v>0</v>
      </c>
      <c r="L473" s="2">
        <v>0</v>
      </c>
      <c r="M473" s="2">
        <v>0</v>
      </c>
      <c r="N473" s="2">
        <v>0</v>
      </c>
      <c r="O473" s="2">
        <v>0</v>
      </c>
      <c r="P473" s="2">
        <v>0</v>
      </c>
      <c r="Q473" s="2">
        <v>0</v>
      </c>
      <c r="R473" s="2">
        <v>0</v>
      </c>
      <c r="S473" s="2"/>
      <c r="T473" s="2"/>
      <c r="U473" s="2"/>
      <c r="V473" s="2"/>
      <c r="AB473" s="7"/>
      <c r="AC473" s="7"/>
      <c r="AD473" s="7"/>
      <c r="AE473" s="7"/>
      <c r="AF473" s="7"/>
      <c r="AG473" s="7"/>
      <c r="AH473" s="7"/>
      <c r="AI473" s="7"/>
    </row>
    <row r="474" spans="1:35" x14ac:dyDescent="0.2">
      <c r="A474" s="5">
        <v>2021</v>
      </c>
      <c r="B474" s="2" t="s">
        <v>726</v>
      </c>
      <c r="C474" s="2" t="s">
        <v>740</v>
      </c>
      <c r="D474" s="2" t="s">
        <v>676</v>
      </c>
      <c r="E474" s="2">
        <v>0</v>
      </c>
      <c r="F474" s="2">
        <v>1030100</v>
      </c>
      <c r="G474" s="2">
        <v>0</v>
      </c>
      <c r="H474" s="2">
        <v>0</v>
      </c>
      <c r="I474" s="2">
        <v>0</v>
      </c>
      <c r="J474" s="2">
        <v>0</v>
      </c>
      <c r="K474" s="2">
        <v>0</v>
      </c>
      <c r="L474" s="2">
        <v>0</v>
      </c>
      <c r="M474" s="2">
        <v>0</v>
      </c>
      <c r="N474" s="2">
        <v>0</v>
      </c>
      <c r="O474" s="2">
        <v>0</v>
      </c>
      <c r="P474" s="2">
        <v>0</v>
      </c>
      <c r="Q474" s="2">
        <v>0</v>
      </c>
      <c r="R474" s="2">
        <v>0</v>
      </c>
      <c r="S474" s="2"/>
      <c r="T474" s="2"/>
      <c r="U474" s="2"/>
      <c r="V474" s="2"/>
      <c r="AB474" s="7"/>
      <c r="AC474" s="7"/>
      <c r="AD474" s="7"/>
      <c r="AE474" s="7"/>
      <c r="AF474" s="7"/>
      <c r="AG474" s="7"/>
      <c r="AH474" s="7"/>
      <c r="AI474" s="7"/>
    </row>
    <row r="475" spans="1:35" x14ac:dyDescent="0.2">
      <c r="A475" s="5">
        <v>2021</v>
      </c>
      <c r="B475" s="2" t="s">
        <v>725</v>
      </c>
      <c r="C475" s="2" t="s">
        <v>741</v>
      </c>
      <c r="D475" s="2" t="s">
        <v>676</v>
      </c>
      <c r="E475" s="2">
        <v>0</v>
      </c>
      <c r="F475" s="2">
        <v>1017200</v>
      </c>
      <c r="G475" s="2">
        <v>0</v>
      </c>
      <c r="H475" s="2">
        <v>0</v>
      </c>
      <c r="I475" s="2">
        <v>0</v>
      </c>
      <c r="J475" s="2">
        <v>0</v>
      </c>
      <c r="K475" s="2">
        <v>0</v>
      </c>
      <c r="L475" s="2">
        <v>0</v>
      </c>
      <c r="M475" s="2">
        <v>0</v>
      </c>
      <c r="N475" s="2">
        <v>0</v>
      </c>
      <c r="O475" s="2">
        <v>0</v>
      </c>
      <c r="P475" s="2">
        <v>0</v>
      </c>
      <c r="Q475" s="2">
        <v>0</v>
      </c>
      <c r="R475" s="2">
        <v>0</v>
      </c>
      <c r="S475" s="2"/>
      <c r="T475" s="2"/>
      <c r="U475" s="2"/>
      <c r="V475" s="2"/>
      <c r="AB475" s="7"/>
      <c r="AC475" s="7"/>
      <c r="AD475" s="7"/>
      <c r="AE475" s="7"/>
      <c r="AF475" s="7"/>
      <c r="AG475" s="7"/>
      <c r="AH475" s="7"/>
      <c r="AI475" s="7"/>
    </row>
    <row r="476" spans="1:35" x14ac:dyDescent="0.2">
      <c r="A476" s="5">
        <v>2021</v>
      </c>
      <c r="B476" s="2" t="s">
        <v>724</v>
      </c>
      <c r="C476" s="2" t="s">
        <v>742</v>
      </c>
      <c r="D476" s="2" t="s">
        <v>676</v>
      </c>
      <c r="E476" s="2">
        <v>0</v>
      </c>
      <c r="F476" s="2">
        <v>2938125</v>
      </c>
      <c r="G476" s="2">
        <v>0</v>
      </c>
      <c r="H476" s="2">
        <v>0</v>
      </c>
      <c r="I476" s="2">
        <v>0</v>
      </c>
      <c r="J476" s="2">
        <v>0</v>
      </c>
      <c r="K476" s="2">
        <v>0</v>
      </c>
      <c r="L476" s="2">
        <v>0</v>
      </c>
      <c r="M476" s="2">
        <v>0</v>
      </c>
      <c r="N476" s="2">
        <v>0</v>
      </c>
      <c r="O476" s="2">
        <v>0</v>
      </c>
      <c r="P476" s="2">
        <v>0</v>
      </c>
      <c r="Q476" s="2">
        <v>0</v>
      </c>
      <c r="R476" s="2">
        <v>0</v>
      </c>
      <c r="S476" s="2"/>
      <c r="T476" s="2"/>
      <c r="U476" s="2"/>
      <c r="V476" s="2"/>
      <c r="AB476" s="7"/>
      <c r="AC476" s="7"/>
      <c r="AD476" s="7"/>
      <c r="AE476" s="7"/>
      <c r="AF476" s="7"/>
      <c r="AG476" s="7"/>
      <c r="AH476" s="7"/>
      <c r="AI476" s="7"/>
    </row>
    <row r="477" spans="1:35" x14ac:dyDescent="0.2">
      <c r="A477" s="5">
        <v>2021</v>
      </c>
      <c r="B477" s="2" t="s">
        <v>726</v>
      </c>
      <c r="C477" s="2" t="s">
        <v>743</v>
      </c>
      <c r="D477" s="2" t="s">
        <v>676</v>
      </c>
      <c r="E477" s="2">
        <v>0</v>
      </c>
      <c r="F477" s="2">
        <v>973120</v>
      </c>
      <c r="G477" s="2">
        <v>0</v>
      </c>
      <c r="H477" s="2">
        <v>0</v>
      </c>
      <c r="I477" s="2">
        <v>0</v>
      </c>
      <c r="J477" s="2">
        <v>0</v>
      </c>
      <c r="K477" s="2">
        <v>0</v>
      </c>
      <c r="L477" s="2">
        <v>0</v>
      </c>
      <c r="M477" s="2">
        <v>0</v>
      </c>
      <c r="N477" s="2">
        <v>0</v>
      </c>
      <c r="O477" s="2">
        <v>0</v>
      </c>
      <c r="P477" s="2">
        <v>0</v>
      </c>
      <c r="Q477" s="2">
        <v>0</v>
      </c>
      <c r="R477" s="2">
        <v>0</v>
      </c>
      <c r="S477" s="2"/>
      <c r="T477" s="2"/>
      <c r="U477" s="2"/>
      <c r="V477" s="2"/>
      <c r="AB477" s="7"/>
      <c r="AC477" s="7"/>
      <c r="AD477" s="7"/>
      <c r="AE477" s="7"/>
      <c r="AF477" s="7"/>
      <c r="AG477" s="7"/>
      <c r="AH477" s="7"/>
      <c r="AI477" s="7"/>
    </row>
    <row r="478" spans="1:35" x14ac:dyDescent="0.2">
      <c r="A478" s="5">
        <v>2021</v>
      </c>
      <c r="B478" s="2" t="s">
        <v>725</v>
      </c>
      <c r="C478" s="2" t="s">
        <v>744</v>
      </c>
      <c r="D478" s="2" t="s">
        <v>676</v>
      </c>
      <c r="E478" s="2">
        <v>0</v>
      </c>
      <c r="F478" s="2">
        <v>1510275</v>
      </c>
      <c r="G478" s="2">
        <v>0</v>
      </c>
      <c r="H478" s="2">
        <v>0</v>
      </c>
      <c r="I478" s="2">
        <v>0</v>
      </c>
      <c r="J478" s="2">
        <v>0</v>
      </c>
      <c r="K478" s="2">
        <v>0</v>
      </c>
      <c r="L478" s="2">
        <v>0</v>
      </c>
      <c r="M478" s="2">
        <v>0</v>
      </c>
      <c r="N478" s="2">
        <v>0</v>
      </c>
      <c r="O478" s="2">
        <v>0</v>
      </c>
      <c r="P478" s="2">
        <v>0</v>
      </c>
      <c r="Q478" s="2">
        <v>0</v>
      </c>
      <c r="R478" s="2">
        <v>0</v>
      </c>
      <c r="S478" s="2"/>
      <c r="T478" s="2"/>
      <c r="U478" s="2"/>
      <c r="V478" s="2"/>
      <c r="AB478" s="7"/>
      <c r="AC478" s="7"/>
      <c r="AD478" s="7"/>
      <c r="AE478" s="7"/>
      <c r="AF478" s="7"/>
      <c r="AG478" s="7"/>
      <c r="AH478" s="7"/>
      <c r="AI478" s="7"/>
    </row>
    <row r="479" spans="1:35" x14ac:dyDescent="0.2">
      <c r="A479" s="5">
        <v>2021</v>
      </c>
      <c r="B479" s="2" t="s">
        <v>725</v>
      </c>
      <c r="C479" s="2" t="s">
        <v>445</v>
      </c>
      <c r="D479" s="2" t="s">
        <v>676</v>
      </c>
      <c r="E479" s="2">
        <v>0</v>
      </c>
      <c r="F479" s="2">
        <v>995000</v>
      </c>
      <c r="G479" s="2">
        <v>0</v>
      </c>
      <c r="H479" s="2">
        <v>0</v>
      </c>
      <c r="I479" s="2">
        <v>0</v>
      </c>
      <c r="J479" s="2">
        <v>0</v>
      </c>
      <c r="K479" s="2">
        <v>0</v>
      </c>
      <c r="L479" s="2">
        <v>0</v>
      </c>
      <c r="M479" s="2">
        <v>0</v>
      </c>
      <c r="N479" s="2">
        <v>0</v>
      </c>
      <c r="O479" s="2">
        <v>0</v>
      </c>
      <c r="P479" s="2">
        <v>0</v>
      </c>
      <c r="Q479" s="2">
        <v>0</v>
      </c>
      <c r="R479" s="2">
        <v>0</v>
      </c>
      <c r="S479" s="2"/>
      <c r="T479" s="2"/>
      <c r="U479" s="2"/>
      <c r="V479" s="2"/>
      <c r="AB479" s="7"/>
      <c r="AC479" s="7"/>
      <c r="AD479" s="7"/>
      <c r="AE479" s="7"/>
      <c r="AF479" s="7"/>
      <c r="AG479" s="7"/>
      <c r="AH479" s="7"/>
      <c r="AI479" s="7"/>
    </row>
    <row r="480" spans="1:35" x14ac:dyDescent="0.2">
      <c r="A480" s="5">
        <v>2021</v>
      </c>
      <c r="B480" s="2" t="s">
        <v>724</v>
      </c>
      <c r="C480" s="2" t="s">
        <v>446</v>
      </c>
      <c r="D480" s="2" t="s">
        <v>676</v>
      </c>
      <c r="E480" s="2">
        <v>0</v>
      </c>
      <c r="F480" s="2">
        <v>994000</v>
      </c>
      <c r="G480" s="2">
        <v>0</v>
      </c>
      <c r="H480" s="2">
        <v>0</v>
      </c>
      <c r="I480" s="2">
        <v>0</v>
      </c>
      <c r="J480" s="2">
        <v>0</v>
      </c>
      <c r="K480" s="2">
        <v>0</v>
      </c>
      <c r="L480" s="2">
        <v>0</v>
      </c>
      <c r="M480" s="2">
        <v>0</v>
      </c>
      <c r="N480" s="2">
        <v>0</v>
      </c>
      <c r="O480" s="2">
        <v>0</v>
      </c>
      <c r="P480" s="2">
        <v>0</v>
      </c>
      <c r="Q480" s="2">
        <v>0</v>
      </c>
      <c r="R480" s="2">
        <v>0</v>
      </c>
      <c r="S480" s="2"/>
      <c r="T480" s="2"/>
      <c r="U480" s="2"/>
      <c r="V480" s="2"/>
      <c r="AB480" s="7"/>
      <c r="AC480" s="7"/>
      <c r="AD480" s="7"/>
      <c r="AE480" s="7"/>
      <c r="AF480" s="7"/>
      <c r="AG480" s="7"/>
      <c r="AH480" s="7"/>
      <c r="AI480" s="7"/>
    </row>
    <row r="481" spans="1:35" x14ac:dyDescent="0.2">
      <c r="A481" s="5">
        <v>2021</v>
      </c>
      <c r="B481" s="2" t="s">
        <v>726</v>
      </c>
      <c r="C481" s="2" t="s">
        <v>745</v>
      </c>
      <c r="D481" s="2" t="s">
        <v>676</v>
      </c>
      <c r="E481" s="2">
        <v>0</v>
      </c>
      <c r="F481" s="2">
        <v>1178800</v>
      </c>
      <c r="G481" s="2">
        <v>0</v>
      </c>
      <c r="H481" s="2">
        <v>0</v>
      </c>
      <c r="I481" s="2">
        <v>0</v>
      </c>
      <c r="J481" s="2">
        <v>0</v>
      </c>
      <c r="K481" s="2">
        <v>0</v>
      </c>
      <c r="L481" s="2">
        <v>0</v>
      </c>
      <c r="M481" s="2">
        <v>0</v>
      </c>
      <c r="N481" s="2">
        <v>0</v>
      </c>
      <c r="O481" s="2">
        <v>0</v>
      </c>
      <c r="P481" s="2">
        <v>0</v>
      </c>
      <c r="Q481" s="2">
        <v>0</v>
      </c>
      <c r="R481" s="2">
        <v>0</v>
      </c>
      <c r="S481" s="2"/>
      <c r="T481" s="2"/>
      <c r="U481" s="2"/>
      <c r="V481" s="2"/>
      <c r="AB481" s="7"/>
      <c r="AC481" s="7"/>
      <c r="AD481" s="7"/>
      <c r="AE481" s="7"/>
      <c r="AF481" s="7"/>
      <c r="AG481" s="7"/>
      <c r="AH481" s="7"/>
      <c r="AI481" s="7"/>
    </row>
    <row r="482" spans="1:35" x14ac:dyDescent="0.2">
      <c r="A482" s="5">
        <v>2021</v>
      </c>
      <c r="B482" s="2" t="s">
        <v>724</v>
      </c>
      <c r="C482" s="2" t="s">
        <v>727</v>
      </c>
      <c r="D482" s="2" t="s">
        <v>678</v>
      </c>
      <c r="E482" s="2">
        <v>0</v>
      </c>
      <c r="F482" s="2">
        <v>7688189</v>
      </c>
      <c r="G482" s="2">
        <v>0</v>
      </c>
      <c r="H482" s="2">
        <v>0</v>
      </c>
      <c r="I482" s="2">
        <v>0</v>
      </c>
      <c r="J482" s="2">
        <v>0</v>
      </c>
      <c r="K482" s="2">
        <v>0</v>
      </c>
      <c r="L482" s="2">
        <v>0</v>
      </c>
      <c r="M482" s="2">
        <v>0</v>
      </c>
      <c r="N482" s="2">
        <v>0</v>
      </c>
      <c r="O482" s="2">
        <v>0</v>
      </c>
      <c r="P482" s="2">
        <v>0</v>
      </c>
      <c r="Q482" s="2">
        <v>0</v>
      </c>
      <c r="R482" s="2">
        <v>0</v>
      </c>
      <c r="S482" s="2"/>
      <c r="T482" s="2"/>
      <c r="U482" s="2"/>
      <c r="V482" s="2"/>
      <c r="AB482" s="7"/>
      <c r="AC482" s="7"/>
      <c r="AD482" s="7"/>
      <c r="AE482" s="7"/>
      <c r="AF482" s="7"/>
      <c r="AG482" s="7"/>
      <c r="AH482" s="7"/>
      <c r="AI482" s="7"/>
    </row>
    <row r="483" spans="1:35" x14ac:dyDescent="0.2">
      <c r="A483" s="5">
        <v>2021</v>
      </c>
      <c r="B483" s="2" t="s">
        <v>725</v>
      </c>
      <c r="C483" s="2" t="s">
        <v>728</v>
      </c>
      <c r="D483" s="2" t="s">
        <v>678</v>
      </c>
      <c r="E483" s="2">
        <v>0</v>
      </c>
      <c r="F483" s="2">
        <v>5166115</v>
      </c>
      <c r="G483" s="2">
        <v>0</v>
      </c>
      <c r="H483" s="2">
        <v>0</v>
      </c>
      <c r="I483" s="2">
        <v>0</v>
      </c>
      <c r="J483" s="2">
        <v>0</v>
      </c>
      <c r="K483" s="2">
        <v>0</v>
      </c>
      <c r="L483" s="2">
        <v>0</v>
      </c>
      <c r="M483" s="2">
        <v>0</v>
      </c>
      <c r="N483" s="2">
        <v>0</v>
      </c>
      <c r="O483" s="2">
        <v>0</v>
      </c>
      <c r="P483" s="2">
        <v>0</v>
      </c>
      <c r="Q483" s="2">
        <v>0</v>
      </c>
      <c r="R483" s="2">
        <v>0</v>
      </c>
      <c r="S483" s="2"/>
      <c r="T483" s="2"/>
      <c r="U483" s="2"/>
      <c r="V483" s="2"/>
      <c r="AB483" s="7"/>
      <c r="AC483" s="7"/>
      <c r="AD483" s="7"/>
      <c r="AE483" s="7"/>
      <c r="AF483" s="7"/>
      <c r="AG483" s="7"/>
      <c r="AH483" s="7"/>
      <c r="AI483" s="7"/>
    </row>
    <row r="484" spans="1:35" x14ac:dyDescent="0.2">
      <c r="A484" s="5">
        <v>2021</v>
      </c>
      <c r="B484" s="2" t="s">
        <v>725</v>
      </c>
      <c r="C484" s="2" t="s">
        <v>729</v>
      </c>
      <c r="D484" s="2" t="s">
        <v>678</v>
      </c>
      <c r="E484" s="2">
        <v>0</v>
      </c>
      <c r="F484" s="2">
        <v>23985942</v>
      </c>
      <c r="G484" s="2">
        <v>0</v>
      </c>
      <c r="H484" s="2">
        <v>0</v>
      </c>
      <c r="I484" s="2">
        <v>0</v>
      </c>
      <c r="J484" s="2">
        <v>0</v>
      </c>
      <c r="K484" s="2">
        <v>0</v>
      </c>
      <c r="L484" s="2">
        <v>0</v>
      </c>
      <c r="M484" s="2">
        <v>0</v>
      </c>
      <c r="N484" s="2">
        <v>0</v>
      </c>
      <c r="O484" s="2">
        <v>0</v>
      </c>
      <c r="P484" s="2">
        <v>0</v>
      </c>
      <c r="Q484" s="2">
        <v>0</v>
      </c>
      <c r="R484" s="2">
        <v>0</v>
      </c>
      <c r="S484" s="2"/>
      <c r="T484" s="2"/>
      <c r="U484" s="2"/>
      <c r="V484" s="2"/>
      <c r="AB484" s="7"/>
      <c r="AC484" s="7"/>
      <c r="AD484" s="7"/>
      <c r="AE484" s="7"/>
      <c r="AF484" s="7"/>
      <c r="AG484" s="7"/>
      <c r="AH484" s="7"/>
      <c r="AI484" s="7"/>
    </row>
    <row r="485" spans="1:35" x14ac:dyDescent="0.2">
      <c r="A485" s="5">
        <v>2021</v>
      </c>
      <c r="B485" s="2" t="s">
        <v>725</v>
      </c>
      <c r="C485" s="2" t="s">
        <v>730</v>
      </c>
      <c r="D485" s="2" t="s">
        <v>678</v>
      </c>
      <c r="E485" s="2">
        <v>0</v>
      </c>
      <c r="F485" s="2">
        <v>12914269</v>
      </c>
      <c r="G485" s="2">
        <v>0</v>
      </c>
      <c r="H485" s="2">
        <v>0</v>
      </c>
      <c r="I485" s="2">
        <v>0</v>
      </c>
      <c r="J485" s="2">
        <v>0</v>
      </c>
      <c r="K485" s="2">
        <v>0</v>
      </c>
      <c r="L485" s="2">
        <v>0</v>
      </c>
      <c r="M485" s="2">
        <v>0</v>
      </c>
      <c r="N485" s="2">
        <v>0</v>
      </c>
      <c r="O485" s="2">
        <v>0</v>
      </c>
      <c r="P485" s="2">
        <v>0</v>
      </c>
      <c r="Q485" s="2">
        <v>0</v>
      </c>
      <c r="R485" s="2">
        <v>0</v>
      </c>
      <c r="S485" s="2"/>
      <c r="T485" s="2"/>
      <c r="U485" s="2"/>
      <c r="V485" s="2"/>
      <c r="AB485" s="7"/>
      <c r="AC485" s="7"/>
      <c r="AD485" s="7"/>
      <c r="AE485" s="7"/>
      <c r="AF485" s="7"/>
      <c r="AG485" s="7"/>
      <c r="AH485" s="7"/>
      <c r="AI485" s="7"/>
    </row>
    <row r="486" spans="1:35" x14ac:dyDescent="0.2">
      <c r="A486" s="5">
        <v>2021</v>
      </c>
      <c r="B486" s="2" t="s">
        <v>726</v>
      </c>
      <c r="C486" s="2" t="s">
        <v>731</v>
      </c>
      <c r="D486" s="2" t="s">
        <v>678</v>
      </c>
      <c r="E486" s="2">
        <v>0</v>
      </c>
      <c r="F486" s="2">
        <v>12797470</v>
      </c>
      <c r="G486" s="2">
        <v>0</v>
      </c>
      <c r="H486" s="2">
        <v>0</v>
      </c>
      <c r="I486" s="2">
        <v>0</v>
      </c>
      <c r="J486" s="2">
        <v>0</v>
      </c>
      <c r="K486" s="2">
        <v>0</v>
      </c>
      <c r="L486" s="2">
        <v>0</v>
      </c>
      <c r="M486" s="2">
        <v>0</v>
      </c>
      <c r="N486" s="2">
        <v>0</v>
      </c>
      <c r="O486" s="2">
        <v>0</v>
      </c>
      <c r="P486" s="2">
        <v>0</v>
      </c>
      <c r="Q486" s="2">
        <v>0</v>
      </c>
      <c r="R486" s="2">
        <v>0</v>
      </c>
      <c r="S486" s="2"/>
      <c r="T486" s="2"/>
      <c r="U486" s="2"/>
      <c r="V486" s="2"/>
      <c r="AB486" s="7"/>
      <c r="AC486" s="7"/>
      <c r="AD486" s="7"/>
      <c r="AE486" s="7"/>
      <c r="AF486" s="7"/>
      <c r="AG486" s="7"/>
      <c r="AH486" s="7"/>
      <c r="AI486" s="7"/>
    </row>
    <row r="487" spans="1:35" x14ac:dyDescent="0.2">
      <c r="A487" s="5">
        <v>2021</v>
      </c>
      <c r="B487" s="2" t="s">
        <v>724</v>
      </c>
      <c r="C487" s="2" t="s">
        <v>732</v>
      </c>
      <c r="D487" s="2" t="s">
        <v>678</v>
      </c>
      <c r="E487" s="2">
        <v>0</v>
      </c>
      <c r="F487" s="2">
        <v>15990883</v>
      </c>
      <c r="G487" s="2">
        <v>0</v>
      </c>
      <c r="H487" s="2">
        <v>0</v>
      </c>
      <c r="I487" s="2">
        <v>0</v>
      </c>
      <c r="J487" s="2">
        <v>0</v>
      </c>
      <c r="K487" s="2">
        <v>0</v>
      </c>
      <c r="L487" s="2">
        <v>0</v>
      </c>
      <c r="M487" s="2">
        <v>0</v>
      </c>
      <c r="N487" s="2">
        <v>0</v>
      </c>
      <c r="O487" s="2">
        <v>0</v>
      </c>
      <c r="P487" s="2">
        <v>0</v>
      </c>
      <c r="Q487" s="2">
        <v>0</v>
      </c>
      <c r="R487" s="2">
        <v>0</v>
      </c>
      <c r="S487" s="2"/>
      <c r="T487" s="2"/>
      <c r="U487" s="2"/>
      <c r="V487" s="2"/>
      <c r="AB487" s="7"/>
      <c r="AC487" s="7"/>
      <c r="AD487" s="7"/>
      <c r="AE487" s="7"/>
      <c r="AF487" s="7"/>
      <c r="AG487" s="7"/>
      <c r="AH487" s="7"/>
      <c r="AI487" s="7"/>
    </row>
    <row r="488" spans="1:35" x14ac:dyDescent="0.2">
      <c r="A488" s="5">
        <v>2021</v>
      </c>
      <c r="B488" s="2" t="s">
        <v>724</v>
      </c>
      <c r="C488" s="2" t="s">
        <v>733</v>
      </c>
      <c r="D488" s="2" t="s">
        <v>678</v>
      </c>
      <c r="E488" s="2">
        <v>0</v>
      </c>
      <c r="F488" s="2">
        <v>15307195</v>
      </c>
      <c r="G488" s="2">
        <v>0</v>
      </c>
      <c r="H488" s="2">
        <v>0</v>
      </c>
      <c r="I488" s="2">
        <v>0</v>
      </c>
      <c r="J488" s="2">
        <v>0</v>
      </c>
      <c r="K488" s="2">
        <v>0</v>
      </c>
      <c r="L488" s="2">
        <v>0</v>
      </c>
      <c r="M488" s="2">
        <v>0</v>
      </c>
      <c r="N488" s="2">
        <v>0</v>
      </c>
      <c r="O488" s="2">
        <v>0</v>
      </c>
      <c r="P488" s="2">
        <v>0</v>
      </c>
      <c r="Q488" s="2">
        <v>0</v>
      </c>
      <c r="R488" s="2">
        <v>0</v>
      </c>
      <c r="S488" s="2"/>
      <c r="T488" s="2"/>
      <c r="U488" s="2"/>
      <c r="V488" s="2"/>
      <c r="AB488" s="7"/>
      <c r="AC488" s="7"/>
      <c r="AD488" s="7"/>
      <c r="AE488" s="7"/>
      <c r="AF488" s="7"/>
      <c r="AG488" s="7"/>
      <c r="AH488" s="7"/>
      <c r="AI488" s="7"/>
    </row>
    <row r="489" spans="1:35" x14ac:dyDescent="0.2">
      <c r="A489" s="5">
        <v>2021</v>
      </c>
      <c r="B489" s="2" t="s">
        <v>726</v>
      </c>
      <c r="C489" s="2" t="s">
        <v>734</v>
      </c>
      <c r="D489" s="2" t="s">
        <v>678</v>
      </c>
      <c r="E489" s="2">
        <v>0</v>
      </c>
      <c r="F489" s="2">
        <v>23577046</v>
      </c>
      <c r="G489" s="2">
        <v>0</v>
      </c>
      <c r="H489" s="2">
        <v>0</v>
      </c>
      <c r="I489" s="2">
        <v>0</v>
      </c>
      <c r="J489" s="2">
        <v>0</v>
      </c>
      <c r="K489" s="2">
        <v>0</v>
      </c>
      <c r="L489" s="2">
        <v>0</v>
      </c>
      <c r="M489" s="2">
        <v>0</v>
      </c>
      <c r="N489" s="2">
        <v>0</v>
      </c>
      <c r="O489" s="2">
        <v>0</v>
      </c>
      <c r="P489" s="2">
        <v>0</v>
      </c>
      <c r="Q489" s="2">
        <v>0</v>
      </c>
      <c r="R489" s="2">
        <v>0</v>
      </c>
      <c r="S489" s="2"/>
      <c r="T489" s="2"/>
      <c r="U489" s="2"/>
      <c r="V489" s="2"/>
      <c r="AB489" s="7"/>
      <c r="AC489" s="7"/>
      <c r="AD489" s="7"/>
      <c r="AE489" s="7"/>
      <c r="AF489" s="7"/>
      <c r="AG489" s="7"/>
      <c r="AH489" s="7"/>
      <c r="AI489" s="7"/>
    </row>
    <row r="490" spans="1:35" x14ac:dyDescent="0.2">
      <c r="A490" s="5">
        <v>2021</v>
      </c>
      <c r="B490" s="2" t="s">
        <v>726</v>
      </c>
      <c r="C490" s="2" t="s">
        <v>735</v>
      </c>
      <c r="D490" s="2" t="s">
        <v>678</v>
      </c>
      <c r="E490" s="2">
        <v>0</v>
      </c>
      <c r="F490" s="2">
        <v>6850778</v>
      </c>
      <c r="G490" s="2">
        <v>0</v>
      </c>
      <c r="H490" s="2">
        <v>0</v>
      </c>
      <c r="I490" s="2">
        <v>0</v>
      </c>
      <c r="J490" s="2">
        <v>0</v>
      </c>
      <c r="K490" s="2">
        <v>0</v>
      </c>
      <c r="L490" s="2">
        <v>0</v>
      </c>
      <c r="M490" s="2">
        <v>0</v>
      </c>
      <c r="N490" s="2">
        <v>0</v>
      </c>
      <c r="O490" s="2">
        <v>0</v>
      </c>
      <c r="P490" s="2">
        <v>0</v>
      </c>
      <c r="Q490" s="2">
        <v>0</v>
      </c>
      <c r="R490" s="2">
        <v>0</v>
      </c>
      <c r="S490" s="2"/>
      <c r="T490" s="2"/>
      <c r="U490" s="2"/>
      <c r="V490" s="2"/>
      <c r="AB490" s="7"/>
      <c r="AC490" s="7"/>
      <c r="AD490" s="7"/>
      <c r="AE490" s="7"/>
      <c r="AF490" s="7"/>
      <c r="AG490" s="7"/>
      <c r="AH490" s="7"/>
      <c r="AI490" s="7"/>
    </row>
    <row r="491" spans="1:35" x14ac:dyDescent="0.2">
      <c r="A491" s="5">
        <v>2021</v>
      </c>
      <c r="B491" s="2" t="s">
        <v>725</v>
      </c>
      <c r="C491" s="2" t="s">
        <v>736</v>
      </c>
      <c r="D491" s="2" t="s">
        <v>678</v>
      </c>
      <c r="E491" s="2">
        <v>0</v>
      </c>
      <c r="F491" s="2">
        <v>12871304</v>
      </c>
      <c r="G491" s="2">
        <v>0</v>
      </c>
      <c r="H491" s="2">
        <v>0</v>
      </c>
      <c r="I491" s="2">
        <v>0</v>
      </c>
      <c r="J491" s="2">
        <v>0</v>
      </c>
      <c r="K491" s="2">
        <v>0</v>
      </c>
      <c r="L491" s="2">
        <v>0</v>
      </c>
      <c r="M491" s="2">
        <v>0</v>
      </c>
      <c r="N491" s="2">
        <v>0</v>
      </c>
      <c r="O491" s="2">
        <v>0</v>
      </c>
      <c r="P491" s="2">
        <v>0</v>
      </c>
      <c r="Q491" s="2">
        <v>0</v>
      </c>
      <c r="R491" s="2">
        <v>0</v>
      </c>
      <c r="S491" s="2"/>
      <c r="T491" s="2"/>
      <c r="U491" s="2"/>
      <c r="V491" s="2"/>
      <c r="AB491" s="7"/>
      <c r="AC491" s="7"/>
      <c r="AD491" s="7"/>
      <c r="AE491" s="7"/>
      <c r="AF491" s="7"/>
      <c r="AG491" s="7"/>
      <c r="AH491" s="7"/>
      <c r="AI491" s="7"/>
    </row>
    <row r="492" spans="1:35" x14ac:dyDescent="0.2">
      <c r="A492" s="5">
        <v>2021</v>
      </c>
      <c r="B492" s="2" t="s">
        <v>725</v>
      </c>
      <c r="C492" s="2" t="s">
        <v>746</v>
      </c>
      <c r="D492" s="2" t="s">
        <v>678</v>
      </c>
      <c r="E492" s="2">
        <v>0</v>
      </c>
      <c r="F492" s="2">
        <v>14841661</v>
      </c>
      <c r="G492" s="2">
        <v>0</v>
      </c>
      <c r="H492" s="2">
        <v>0</v>
      </c>
      <c r="I492" s="2">
        <v>0</v>
      </c>
      <c r="J492" s="2">
        <v>0</v>
      </c>
      <c r="K492" s="2">
        <v>0</v>
      </c>
      <c r="L492" s="2">
        <v>0</v>
      </c>
      <c r="M492" s="2">
        <v>0</v>
      </c>
      <c r="N492" s="2">
        <v>0</v>
      </c>
      <c r="O492" s="2">
        <v>0</v>
      </c>
      <c r="P492" s="2">
        <v>0</v>
      </c>
      <c r="Q492" s="2">
        <v>0</v>
      </c>
      <c r="R492" s="2">
        <v>0</v>
      </c>
      <c r="S492" s="2"/>
      <c r="T492" s="2"/>
      <c r="U492" s="2"/>
      <c r="V492" s="2"/>
      <c r="AB492" s="7"/>
      <c r="AC492" s="7"/>
      <c r="AD492" s="7"/>
      <c r="AE492" s="7"/>
      <c r="AF492" s="7"/>
      <c r="AG492" s="7"/>
      <c r="AH492" s="7"/>
      <c r="AI492" s="7"/>
    </row>
    <row r="493" spans="1:35" x14ac:dyDescent="0.2">
      <c r="A493" s="5">
        <v>2021</v>
      </c>
      <c r="B493" s="2" t="s">
        <v>726</v>
      </c>
      <c r="C493" s="2" t="s">
        <v>435</v>
      </c>
      <c r="D493" s="2" t="s">
        <v>678</v>
      </c>
      <c r="E493" s="2">
        <v>0</v>
      </c>
      <c r="F493" s="2">
        <v>11419148</v>
      </c>
      <c r="G493" s="2">
        <v>0</v>
      </c>
      <c r="H493" s="2">
        <v>0</v>
      </c>
      <c r="I493" s="2">
        <v>0</v>
      </c>
      <c r="J493" s="2">
        <v>0</v>
      </c>
      <c r="K493" s="2">
        <v>0</v>
      </c>
      <c r="L493" s="2">
        <v>0</v>
      </c>
      <c r="M493" s="2">
        <v>0</v>
      </c>
      <c r="N493" s="2">
        <v>0</v>
      </c>
      <c r="O493" s="2">
        <v>0</v>
      </c>
      <c r="P493" s="2">
        <v>0</v>
      </c>
      <c r="Q493" s="2">
        <v>0</v>
      </c>
      <c r="R493" s="2">
        <v>0</v>
      </c>
      <c r="S493" s="2"/>
      <c r="T493" s="2"/>
      <c r="U493" s="2"/>
      <c r="V493" s="2"/>
      <c r="AB493" s="7"/>
      <c r="AC493" s="7"/>
      <c r="AD493" s="7"/>
      <c r="AE493" s="7"/>
      <c r="AF493" s="7"/>
      <c r="AG493" s="7"/>
      <c r="AH493" s="7"/>
      <c r="AI493" s="7"/>
    </row>
    <row r="494" spans="1:35" x14ac:dyDescent="0.2">
      <c r="A494" s="5">
        <v>2021</v>
      </c>
      <c r="B494" s="2" t="s">
        <v>726</v>
      </c>
      <c r="C494" s="2" t="s">
        <v>737</v>
      </c>
      <c r="D494" s="2" t="s">
        <v>678</v>
      </c>
      <c r="E494" s="2">
        <v>0</v>
      </c>
      <c r="F494" s="2">
        <v>6223217</v>
      </c>
      <c r="G494" s="2">
        <v>0</v>
      </c>
      <c r="H494" s="2">
        <v>0</v>
      </c>
      <c r="I494" s="2">
        <v>0</v>
      </c>
      <c r="J494" s="2">
        <v>0</v>
      </c>
      <c r="K494" s="2">
        <v>0</v>
      </c>
      <c r="L494" s="2">
        <v>0</v>
      </c>
      <c r="M494" s="2">
        <v>0</v>
      </c>
      <c r="N494" s="2">
        <v>0</v>
      </c>
      <c r="O494" s="2">
        <v>0</v>
      </c>
      <c r="P494" s="2">
        <v>0</v>
      </c>
      <c r="Q494" s="2">
        <v>0</v>
      </c>
      <c r="R494" s="2">
        <v>0</v>
      </c>
      <c r="S494" s="2"/>
      <c r="T494" s="2"/>
      <c r="U494" s="2"/>
      <c r="V494" s="2"/>
      <c r="AB494" s="7"/>
      <c r="AC494" s="7"/>
      <c r="AD494" s="7"/>
      <c r="AE494" s="7"/>
      <c r="AF494" s="7"/>
      <c r="AG494" s="7"/>
      <c r="AH494" s="7"/>
      <c r="AI494" s="7"/>
    </row>
    <row r="495" spans="1:35" x14ac:dyDescent="0.2">
      <c r="A495" s="5">
        <v>2021</v>
      </c>
      <c r="B495" s="2" t="s">
        <v>726</v>
      </c>
      <c r="C495" s="2" t="s">
        <v>738</v>
      </c>
      <c r="D495" s="2" t="s">
        <v>678</v>
      </c>
      <c r="E495" s="2">
        <v>0</v>
      </c>
      <c r="F495" s="2">
        <v>14233304</v>
      </c>
      <c r="G495" s="2">
        <v>0</v>
      </c>
      <c r="H495" s="2">
        <v>0</v>
      </c>
      <c r="I495" s="2">
        <v>0</v>
      </c>
      <c r="J495" s="2">
        <v>0</v>
      </c>
      <c r="K495" s="2">
        <v>0</v>
      </c>
      <c r="L495" s="2">
        <v>0</v>
      </c>
      <c r="M495" s="2">
        <v>0</v>
      </c>
      <c r="N495" s="2">
        <v>0</v>
      </c>
      <c r="O495" s="2">
        <v>0</v>
      </c>
      <c r="P495" s="2">
        <v>0</v>
      </c>
      <c r="Q495" s="2">
        <v>0</v>
      </c>
      <c r="R495" s="2">
        <v>0</v>
      </c>
      <c r="S495" s="2"/>
      <c r="T495" s="2"/>
      <c r="U495" s="2"/>
      <c r="V495" s="2"/>
      <c r="AB495" s="7"/>
      <c r="AC495" s="7"/>
      <c r="AD495" s="7"/>
      <c r="AE495" s="7"/>
      <c r="AF495" s="7"/>
      <c r="AG495" s="7"/>
      <c r="AH495" s="7"/>
      <c r="AI495" s="7"/>
    </row>
    <row r="496" spans="1:35" x14ac:dyDescent="0.2">
      <c r="A496" s="5">
        <v>2021</v>
      </c>
      <c r="B496" s="2" t="s">
        <v>725</v>
      </c>
      <c r="C496" s="2" t="s">
        <v>739</v>
      </c>
      <c r="D496" s="2" t="s">
        <v>678</v>
      </c>
      <c r="E496" s="2">
        <v>0</v>
      </c>
      <c r="F496" s="2">
        <v>14893543</v>
      </c>
      <c r="G496" s="2">
        <v>0</v>
      </c>
      <c r="H496" s="2">
        <v>0</v>
      </c>
      <c r="I496" s="2">
        <v>0</v>
      </c>
      <c r="J496" s="2">
        <v>0</v>
      </c>
      <c r="K496" s="2">
        <v>0</v>
      </c>
      <c r="L496" s="2">
        <v>0</v>
      </c>
      <c r="M496" s="2">
        <v>0</v>
      </c>
      <c r="N496" s="2">
        <v>0</v>
      </c>
      <c r="O496" s="2">
        <v>0</v>
      </c>
      <c r="P496" s="2">
        <v>0</v>
      </c>
      <c r="Q496" s="2">
        <v>0</v>
      </c>
      <c r="R496" s="2">
        <v>0</v>
      </c>
      <c r="S496" s="2"/>
      <c r="T496" s="2"/>
      <c r="U496" s="2"/>
      <c r="V496" s="2"/>
      <c r="AB496" s="7"/>
      <c r="AC496" s="7"/>
      <c r="AD496" s="7"/>
      <c r="AE496" s="7"/>
      <c r="AF496" s="7"/>
      <c r="AG496" s="7"/>
      <c r="AH496" s="7"/>
      <c r="AI496" s="7"/>
    </row>
    <row r="497" spans="1:35" x14ac:dyDescent="0.2">
      <c r="A497" s="5">
        <v>2021</v>
      </c>
      <c r="B497" s="2" t="s">
        <v>724</v>
      </c>
      <c r="C497" s="2" t="s">
        <v>747</v>
      </c>
      <c r="D497" s="2" t="s">
        <v>678</v>
      </c>
      <c r="E497" s="2">
        <v>0</v>
      </c>
      <c r="F497" s="2">
        <v>21808304</v>
      </c>
      <c r="G497" s="2">
        <v>0</v>
      </c>
      <c r="H497" s="2">
        <v>0</v>
      </c>
      <c r="I497" s="2">
        <v>0</v>
      </c>
      <c r="J497" s="2">
        <v>0</v>
      </c>
      <c r="K497" s="2">
        <v>0</v>
      </c>
      <c r="L497" s="2">
        <v>0</v>
      </c>
      <c r="M497" s="2">
        <v>0</v>
      </c>
      <c r="N497" s="2">
        <v>0</v>
      </c>
      <c r="O497" s="2">
        <v>0</v>
      </c>
      <c r="P497" s="2">
        <v>0</v>
      </c>
      <c r="Q497" s="2">
        <v>0</v>
      </c>
      <c r="R497" s="2">
        <v>0</v>
      </c>
      <c r="S497" s="2"/>
      <c r="T497" s="2"/>
      <c r="U497" s="2"/>
      <c r="V497" s="2"/>
      <c r="AB497" s="7"/>
      <c r="AC497" s="7"/>
      <c r="AD497" s="7"/>
      <c r="AE497" s="7"/>
      <c r="AF497" s="7"/>
      <c r="AG497" s="7"/>
      <c r="AH497" s="7"/>
      <c r="AI497" s="7"/>
    </row>
    <row r="498" spans="1:35" x14ac:dyDescent="0.2">
      <c r="A498" s="5">
        <v>2021</v>
      </c>
      <c r="B498" s="2" t="s">
        <v>726</v>
      </c>
      <c r="C498" s="2" t="s">
        <v>740</v>
      </c>
      <c r="D498" s="2" t="s">
        <v>678</v>
      </c>
      <c r="E498" s="2">
        <v>0</v>
      </c>
      <c r="F498" s="2">
        <v>7393971</v>
      </c>
      <c r="G498" s="2">
        <v>0</v>
      </c>
      <c r="H498" s="2">
        <v>0</v>
      </c>
      <c r="I498" s="2">
        <v>0</v>
      </c>
      <c r="J498" s="2">
        <v>0</v>
      </c>
      <c r="K498" s="2">
        <v>0</v>
      </c>
      <c r="L498" s="2">
        <v>0</v>
      </c>
      <c r="M498" s="2">
        <v>0</v>
      </c>
      <c r="N498" s="2">
        <v>0</v>
      </c>
      <c r="O498" s="2">
        <v>0</v>
      </c>
      <c r="P498" s="2">
        <v>0</v>
      </c>
      <c r="Q498" s="2">
        <v>0</v>
      </c>
      <c r="R498" s="2">
        <v>0</v>
      </c>
      <c r="S498" s="2"/>
      <c r="T498" s="2"/>
      <c r="U498" s="2"/>
      <c r="V498" s="2"/>
      <c r="AB498" s="7"/>
      <c r="AC498" s="7"/>
      <c r="AD498" s="7"/>
      <c r="AE498" s="7"/>
      <c r="AF498" s="7"/>
      <c r="AG498" s="7"/>
      <c r="AH498" s="7"/>
      <c r="AI498" s="7"/>
    </row>
    <row r="499" spans="1:35" x14ac:dyDescent="0.2">
      <c r="A499" s="5">
        <v>2021</v>
      </c>
      <c r="B499" s="2" t="s">
        <v>725</v>
      </c>
      <c r="C499" s="2" t="s">
        <v>741</v>
      </c>
      <c r="D499" s="2" t="s">
        <v>678</v>
      </c>
      <c r="E499" s="2">
        <v>0</v>
      </c>
      <c r="F499" s="2">
        <v>5552427</v>
      </c>
      <c r="G499" s="2">
        <v>0</v>
      </c>
      <c r="H499" s="2">
        <v>0</v>
      </c>
      <c r="I499" s="2">
        <v>0</v>
      </c>
      <c r="J499" s="2">
        <v>0</v>
      </c>
      <c r="K499" s="2">
        <v>0</v>
      </c>
      <c r="L499" s="2">
        <v>0</v>
      </c>
      <c r="M499" s="2">
        <v>0</v>
      </c>
      <c r="N499" s="2">
        <v>0</v>
      </c>
      <c r="O499" s="2">
        <v>0</v>
      </c>
      <c r="P499" s="2">
        <v>0</v>
      </c>
      <c r="Q499" s="2">
        <v>0</v>
      </c>
      <c r="R499" s="2">
        <v>0</v>
      </c>
      <c r="S499" s="2"/>
      <c r="T499" s="2"/>
      <c r="U499" s="2"/>
      <c r="V499" s="2"/>
      <c r="AB499" s="7"/>
      <c r="AC499" s="7"/>
      <c r="AD499" s="7"/>
      <c r="AE499" s="7"/>
      <c r="AF499" s="7"/>
      <c r="AG499" s="7"/>
      <c r="AH499" s="7"/>
      <c r="AI499" s="7"/>
    </row>
    <row r="500" spans="1:35" x14ac:dyDescent="0.2">
      <c r="A500" s="5">
        <v>2021</v>
      </c>
      <c r="B500" s="2" t="s">
        <v>724</v>
      </c>
      <c r="C500" s="2" t="s">
        <v>742</v>
      </c>
      <c r="D500" s="2" t="s">
        <v>678</v>
      </c>
      <c r="E500" s="2">
        <v>0</v>
      </c>
      <c r="F500" s="2">
        <v>15449804</v>
      </c>
      <c r="G500" s="2">
        <v>0</v>
      </c>
      <c r="H500" s="2">
        <v>0</v>
      </c>
      <c r="I500" s="2">
        <v>0</v>
      </c>
      <c r="J500" s="2">
        <v>0</v>
      </c>
      <c r="K500" s="2">
        <v>0</v>
      </c>
      <c r="L500" s="2">
        <v>0</v>
      </c>
      <c r="M500" s="2">
        <v>0</v>
      </c>
      <c r="N500" s="2">
        <v>0</v>
      </c>
      <c r="O500" s="2">
        <v>0</v>
      </c>
      <c r="P500" s="2">
        <v>0</v>
      </c>
      <c r="Q500" s="2">
        <v>0</v>
      </c>
      <c r="R500" s="2">
        <v>0</v>
      </c>
      <c r="S500" s="2"/>
      <c r="T500" s="2"/>
      <c r="U500" s="2"/>
      <c r="V500" s="2"/>
      <c r="AB500" s="7"/>
      <c r="AC500" s="7"/>
      <c r="AD500" s="7"/>
      <c r="AE500" s="7"/>
      <c r="AF500" s="7"/>
      <c r="AG500" s="7"/>
      <c r="AH500" s="7"/>
      <c r="AI500" s="7"/>
    </row>
    <row r="501" spans="1:35" x14ac:dyDescent="0.2">
      <c r="A501" s="5">
        <v>2021</v>
      </c>
      <c r="B501" s="2" t="s">
        <v>726</v>
      </c>
      <c r="C501" s="2" t="s">
        <v>743</v>
      </c>
      <c r="D501" s="2" t="s">
        <v>678</v>
      </c>
      <c r="E501" s="2">
        <v>0</v>
      </c>
      <c r="F501" s="2">
        <v>10350517</v>
      </c>
      <c r="G501" s="2">
        <v>0</v>
      </c>
      <c r="H501" s="2">
        <v>0</v>
      </c>
      <c r="I501" s="2">
        <v>0</v>
      </c>
      <c r="J501" s="2">
        <v>0</v>
      </c>
      <c r="K501" s="2">
        <v>0</v>
      </c>
      <c r="L501" s="2">
        <v>0</v>
      </c>
      <c r="M501" s="2">
        <v>0</v>
      </c>
      <c r="N501" s="2">
        <v>0</v>
      </c>
      <c r="O501" s="2">
        <v>0</v>
      </c>
      <c r="P501" s="2">
        <v>0</v>
      </c>
      <c r="Q501" s="2">
        <v>0</v>
      </c>
      <c r="R501" s="2">
        <v>0</v>
      </c>
      <c r="S501" s="2"/>
      <c r="T501" s="2"/>
      <c r="U501" s="2"/>
      <c r="V501" s="2"/>
      <c r="AB501" s="7"/>
      <c r="AC501" s="7"/>
      <c r="AD501" s="7"/>
      <c r="AE501" s="7"/>
      <c r="AF501" s="7"/>
      <c r="AG501" s="7"/>
      <c r="AH501" s="7"/>
      <c r="AI501" s="7"/>
    </row>
    <row r="502" spans="1:35" x14ac:dyDescent="0.2">
      <c r="A502" s="5">
        <v>2021</v>
      </c>
      <c r="B502" s="2" t="s">
        <v>725</v>
      </c>
      <c r="C502" s="2" t="s">
        <v>744</v>
      </c>
      <c r="D502" s="2" t="s">
        <v>678</v>
      </c>
      <c r="E502" s="2">
        <v>0</v>
      </c>
      <c r="F502" s="2">
        <v>14326090</v>
      </c>
      <c r="G502" s="2">
        <v>0</v>
      </c>
      <c r="H502" s="2">
        <v>0</v>
      </c>
      <c r="I502" s="2">
        <v>0</v>
      </c>
      <c r="J502" s="2">
        <v>0</v>
      </c>
      <c r="K502" s="2">
        <v>0</v>
      </c>
      <c r="L502" s="2">
        <v>0</v>
      </c>
      <c r="M502" s="2">
        <v>0</v>
      </c>
      <c r="N502" s="2">
        <v>0</v>
      </c>
      <c r="O502" s="2">
        <v>0</v>
      </c>
      <c r="P502" s="2">
        <v>0</v>
      </c>
      <c r="Q502" s="2">
        <v>0</v>
      </c>
      <c r="R502" s="2">
        <v>0</v>
      </c>
      <c r="S502" s="2"/>
      <c r="T502" s="2"/>
      <c r="U502" s="2"/>
      <c r="V502" s="2"/>
      <c r="AB502" s="7"/>
      <c r="AC502" s="7"/>
      <c r="AD502" s="7"/>
      <c r="AE502" s="7"/>
      <c r="AF502" s="7"/>
      <c r="AG502" s="7"/>
      <c r="AH502" s="7"/>
      <c r="AI502" s="7"/>
    </row>
    <row r="503" spans="1:35" x14ac:dyDescent="0.2">
      <c r="A503" s="5">
        <v>2021</v>
      </c>
      <c r="B503" s="2" t="s">
        <v>725</v>
      </c>
      <c r="C503" s="2" t="s">
        <v>445</v>
      </c>
      <c r="D503" s="2" t="s">
        <v>678</v>
      </c>
      <c r="E503" s="2">
        <v>0</v>
      </c>
      <c r="F503" s="2">
        <v>8225266</v>
      </c>
      <c r="G503" s="2">
        <v>0</v>
      </c>
      <c r="H503" s="2">
        <v>0</v>
      </c>
      <c r="I503" s="2">
        <v>0</v>
      </c>
      <c r="J503" s="2">
        <v>0</v>
      </c>
      <c r="K503" s="2">
        <v>0</v>
      </c>
      <c r="L503" s="2">
        <v>0</v>
      </c>
      <c r="M503" s="2">
        <v>0</v>
      </c>
      <c r="N503" s="2">
        <v>0</v>
      </c>
      <c r="O503" s="2">
        <v>0</v>
      </c>
      <c r="P503" s="2">
        <v>0</v>
      </c>
      <c r="Q503" s="2">
        <v>0</v>
      </c>
      <c r="R503" s="2">
        <v>0</v>
      </c>
      <c r="S503" s="2"/>
      <c r="T503" s="2"/>
      <c r="U503" s="2"/>
      <c r="V503" s="2"/>
      <c r="AB503" s="7"/>
      <c r="AC503" s="7"/>
      <c r="AD503" s="7"/>
      <c r="AE503" s="7"/>
      <c r="AF503" s="7"/>
      <c r="AG503" s="7"/>
      <c r="AH503" s="7"/>
      <c r="AI503" s="7"/>
    </row>
    <row r="504" spans="1:35" x14ac:dyDescent="0.2">
      <c r="A504" s="5">
        <v>2021</v>
      </c>
      <c r="B504" s="2" t="s">
        <v>724</v>
      </c>
      <c r="C504" s="2" t="s">
        <v>446</v>
      </c>
      <c r="D504" s="2" t="s">
        <v>678</v>
      </c>
      <c r="E504" s="2">
        <v>0</v>
      </c>
      <c r="F504" s="2">
        <v>15622654</v>
      </c>
      <c r="G504" s="2">
        <v>0</v>
      </c>
      <c r="H504" s="2">
        <v>0</v>
      </c>
      <c r="I504" s="2">
        <v>0</v>
      </c>
      <c r="J504" s="2">
        <v>0</v>
      </c>
      <c r="K504" s="2">
        <v>0</v>
      </c>
      <c r="L504" s="2">
        <v>0</v>
      </c>
      <c r="M504" s="2">
        <v>0</v>
      </c>
      <c r="N504" s="2">
        <v>0</v>
      </c>
      <c r="O504" s="2">
        <v>0</v>
      </c>
      <c r="P504" s="2">
        <v>0</v>
      </c>
      <c r="Q504" s="2">
        <v>0</v>
      </c>
      <c r="R504" s="2">
        <v>0</v>
      </c>
      <c r="S504" s="2"/>
      <c r="T504" s="2"/>
      <c r="U504" s="2"/>
      <c r="V504" s="2"/>
      <c r="AB504" s="7"/>
      <c r="AC504" s="7"/>
      <c r="AD504" s="7"/>
      <c r="AE504" s="7"/>
      <c r="AF504" s="7"/>
      <c r="AG504" s="7"/>
      <c r="AH504" s="7"/>
      <c r="AI504" s="7"/>
    </row>
    <row r="505" spans="1:35" x14ac:dyDescent="0.2">
      <c r="A505" s="5">
        <v>2021</v>
      </c>
      <c r="B505" s="2" t="s">
        <v>726</v>
      </c>
      <c r="C505" s="2" t="s">
        <v>745</v>
      </c>
      <c r="D505" s="2" t="s">
        <v>678</v>
      </c>
      <c r="E505" s="2">
        <v>0</v>
      </c>
      <c r="F505" s="2">
        <v>21246932</v>
      </c>
      <c r="G505" s="2">
        <v>0</v>
      </c>
      <c r="H505" s="2">
        <v>0</v>
      </c>
      <c r="I505" s="2">
        <v>0</v>
      </c>
      <c r="J505" s="2">
        <v>0</v>
      </c>
      <c r="K505" s="2">
        <v>0</v>
      </c>
      <c r="L505" s="2">
        <v>0</v>
      </c>
      <c r="M505" s="2">
        <v>0</v>
      </c>
      <c r="N505" s="2">
        <v>0</v>
      </c>
      <c r="O505" s="2">
        <v>0</v>
      </c>
      <c r="P505" s="2">
        <v>0</v>
      </c>
      <c r="Q505" s="2">
        <v>0</v>
      </c>
      <c r="R505" s="2">
        <v>0</v>
      </c>
      <c r="S505" s="2"/>
      <c r="T505" s="2"/>
      <c r="U505" s="2"/>
      <c r="V505" s="2"/>
      <c r="AB505" s="7"/>
      <c r="AC505" s="7"/>
      <c r="AD505" s="7"/>
      <c r="AE505" s="7"/>
      <c r="AF505" s="7"/>
      <c r="AG505" s="7"/>
      <c r="AH505" s="7"/>
      <c r="AI505" s="7"/>
    </row>
    <row r="506" spans="1:35" x14ac:dyDescent="0.2">
      <c r="A506" s="5">
        <v>2020</v>
      </c>
      <c r="B506" s="2" t="s">
        <v>724</v>
      </c>
      <c r="C506" s="2" t="s">
        <v>727</v>
      </c>
      <c r="D506" s="2" t="s">
        <v>689</v>
      </c>
      <c r="P506" s="2">
        <v>0</v>
      </c>
      <c r="Q506" s="2">
        <v>0</v>
      </c>
      <c r="R506" s="2">
        <v>0</v>
      </c>
      <c r="S506" s="2"/>
      <c r="T506" s="2"/>
      <c r="U506" s="2"/>
      <c r="V506" s="2"/>
      <c r="Z506" s="23">
        <v>16.84</v>
      </c>
      <c r="AA506" s="7">
        <v>8.9499999999999993</v>
      </c>
      <c r="AB506" s="7"/>
      <c r="AC506" s="7"/>
      <c r="AD506" s="7"/>
      <c r="AE506" s="7"/>
      <c r="AF506" s="7"/>
      <c r="AG506" s="7"/>
      <c r="AH506" s="7"/>
      <c r="AI506" s="7"/>
    </row>
    <row r="507" spans="1:35" x14ac:dyDescent="0.2">
      <c r="A507" s="5">
        <v>2020</v>
      </c>
      <c r="B507" s="2" t="s">
        <v>725</v>
      </c>
      <c r="C507" s="2" t="s">
        <v>728</v>
      </c>
      <c r="D507" s="2" t="s">
        <v>689</v>
      </c>
      <c r="P507" s="2">
        <v>0</v>
      </c>
      <c r="Q507" s="2">
        <v>0</v>
      </c>
      <c r="R507" s="2">
        <v>0</v>
      </c>
      <c r="S507" s="2"/>
      <c r="T507" s="2"/>
      <c r="U507" s="2"/>
      <c r="V507" s="2"/>
      <c r="Z507" s="23">
        <v>14.44</v>
      </c>
      <c r="AA507" s="7">
        <v>8.26</v>
      </c>
      <c r="AB507" s="7"/>
      <c r="AC507" s="7"/>
      <c r="AD507" s="7"/>
      <c r="AE507" s="7"/>
      <c r="AF507" s="7"/>
      <c r="AG507" s="7"/>
      <c r="AH507" s="7"/>
      <c r="AI507" s="7"/>
    </row>
    <row r="508" spans="1:35" x14ac:dyDescent="0.2">
      <c r="A508" s="5">
        <v>2020</v>
      </c>
      <c r="B508" s="2" t="s">
        <v>725</v>
      </c>
      <c r="C508" s="2" t="s">
        <v>729</v>
      </c>
      <c r="D508" s="2" t="s">
        <v>689</v>
      </c>
      <c r="P508" s="2">
        <v>0</v>
      </c>
      <c r="Q508" s="2">
        <v>0</v>
      </c>
      <c r="R508" s="2">
        <v>0</v>
      </c>
      <c r="S508" s="2"/>
      <c r="T508" s="2"/>
      <c r="U508" s="2"/>
      <c r="V508" s="2"/>
      <c r="Z508" s="23">
        <v>81.33</v>
      </c>
      <c r="AA508" s="7">
        <v>10.68</v>
      </c>
      <c r="AB508" s="7"/>
      <c r="AC508" s="7"/>
      <c r="AD508" s="7"/>
      <c r="AE508" s="7"/>
      <c r="AF508" s="7"/>
      <c r="AG508" s="7"/>
      <c r="AH508" s="7"/>
      <c r="AI508" s="7"/>
    </row>
    <row r="509" spans="1:35" x14ac:dyDescent="0.2">
      <c r="A509" s="5">
        <v>2020</v>
      </c>
      <c r="B509" s="2" t="s">
        <v>725</v>
      </c>
      <c r="C509" s="2" t="s">
        <v>730</v>
      </c>
      <c r="D509" s="2" t="s">
        <v>689</v>
      </c>
      <c r="P509" s="2">
        <v>0</v>
      </c>
      <c r="Q509" s="2">
        <v>0</v>
      </c>
      <c r="R509" s="2">
        <v>0</v>
      </c>
      <c r="S509" s="2"/>
      <c r="T509" s="2"/>
      <c r="U509" s="2"/>
      <c r="V509" s="2"/>
      <c r="Z509" s="23">
        <v>30</v>
      </c>
      <c r="AA509" s="7">
        <v>7.1</v>
      </c>
      <c r="AB509" s="7"/>
      <c r="AC509" s="7"/>
      <c r="AD509" s="7"/>
      <c r="AE509" s="7"/>
      <c r="AF509" s="7"/>
      <c r="AG509" s="7"/>
      <c r="AH509" s="7"/>
      <c r="AI509" s="7"/>
    </row>
    <row r="510" spans="1:35" x14ac:dyDescent="0.2">
      <c r="A510" s="5">
        <v>2020</v>
      </c>
      <c r="B510" s="2" t="s">
        <v>726</v>
      </c>
      <c r="C510" s="2" t="s">
        <v>731</v>
      </c>
      <c r="D510" s="2" t="s">
        <v>689</v>
      </c>
      <c r="P510" s="2">
        <v>0</v>
      </c>
      <c r="Q510" s="2">
        <v>0</v>
      </c>
      <c r="R510" s="2">
        <v>0</v>
      </c>
      <c r="S510" s="2"/>
      <c r="T510" s="2"/>
      <c r="U510" s="2"/>
      <c r="V510" s="2"/>
      <c r="Z510" s="23">
        <v>25.25</v>
      </c>
      <c r="AA510" s="7">
        <v>12.17</v>
      </c>
      <c r="AB510" s="7"/>
      <c r="AC510" s="7"/>
      <c r="AD510" s="7"/>
      <c r="AE510" s="7"/>
      <c r="AF510" s="7"/>
      <c r="AG510" s="7"/>
      <c r="AH510" s="7"/>
      <c r="AI510" s="7"/>
    </row>
    <row r="511" spans="1:35" x14ac:dyDescent="0.2">
      <c r="A511" s="5">
        <v>2020</v>
      </c>
      <c r="B511" s="2" t="s">
        <v>724</v>
      </c>
      <c r="C511" s="2" t="s">
        <v>732</v>
      </c>
      <c r="D511" s="2" t="s">
        <v>689</v>
      </c>
      <c r="P511" s="2">
        <v>0</v>
      </c>
      <c r="Q511" s="2">
        <v>0</v>
      </c>
      <c r="R511" s="2">
        <v>0</v>
      </c>
      <c r="S511" s="2"/>
      <c r="T511" s="2"/>
      <c r="U511" s="2"/>
      <c r="V511" s="2"/>
      <c r="Z511" s="23">
        <v>57.68</v>
      </c>
      <c r="AA511" s="7">
        <v>7.38</v>
      </c>
      <c r="AB511" s="7"/>
      <c r="AC511" s="7"/>
      <c r="AD511" s="7"/>
      <c r="AE511" s="7"/>
      <c r="AF511" s="7"/>
      <c r="AG511" s="7"/>
      <c r="AH511" s="7"/>
      <c r="AI511" s="7"/>
    </row>
    <row r="512" spans="1:35" x14ac:dyDescent="0.2">
      <c r="A512" s="5">
        <v>2020</v>
      </c>
      <c r="B512" s="2" t="s">
        <v>724</v>
      </c>
      <c r="C512" s="2" t="s">
        <v>733</v>
      </c>
      <c r="D512" s="2" t="s">
        <v>689</v>
      </c>
      <c r="P512" s="2">
        <v>0</v>
      </c>
      <c r="Q512" s="2">
        <v>0</v>
      </c>
      <c r="R512" s="2">
        <v>0</v>
      </c>
      <c r="S512" s="2"/>
      <c r="T512" s="2"/>
      <c r="U512" s="2"/>
      <c r="V512" s="2"/>
      <c r="Z512" s="23">
        <v>53.24</v>
      </c>
      <c r="AA512" s="7">
        <v>14.58</v>
      </c>
      <c r="AB512" s="7"/>
      <c r="AC512" s="7"/>
      <c r="AD512" s="7"/>
      <c r="AE512" s="7"/>
      <c r="AF512" s="7"/>
      <c r="AG512" s="7"/>
      <c r="AH512" s="7"/>
      <c r="AI512" s="7"/>
    </row>
    <row r="513" spans="1:35" x14ac:dyDescent="0.2">
      <c r="A513" s="5">
        <v>2020</v>
      </c>
      <c r="B513" s="2" t="s">
        <v>726</v>
      </c>
      <c r="C513" s="2" t="s">
        <v>734</v>
      </c>
      <c r="D513" s="2" t="s">
        <v>689</v>
      </c>
      <c r="P513" s="2">
        <v>0</v>
      </c>
      <c r="Q513" s="2">
        <v>0</v>
      </c>
      <c r="R513" s="2">
        <v>0</v>
      </c>
      <c r="S513" s="2"/>
      <c r="T513" s="2"/>
      <c r="U513" s="2"/>
      <c r="V513" s="2"/>
      <c r="Z513" s="23">
        <v>46.04</v>
      </c>
      <c r="AA513" s="7">
        <v>12.65</v>
      </c>
      <c r="AB513" s="7"/>
      <c r="AC513" s="7"/>
      <c r="AD513" s="7"/>
      <c r="AE513" s="7"/>
      <c r="AF513" s="7"/>
      <c r="AG513" s="7"/>
      <c r="AH513" s="7"/>
      <c r="AI513" s="7"/>
    </row>
    <row r="514" spans="1:35" x14ac:dyDescent="0.2">
      <c r="A514" s="5">
        <v>2020</v>
      </c>
      <c r="B514" s="2" t="s">
        <v>726</v>
      </c>
      <c r="C514" s="2" t="s">
        <v>735</v>
      </c>
      <c r="D514" s="2" t="s">
        <v>689</v>
      </c>
      <c r="P514" s="2">
        <v>0</v>
      </c>
      <c r="Q514" s="2">
        <v>0</v>
      </c>
      <c r="R514" s="2">
        <v>0</v>
      </c>
      <c r="S514" s="2"/>
      <c r="T514" s="2"/>
      <c r="U514" s="2"/>
      <c r="V514" s="2"/>
      <c r="Z514" s="23">
        <v>42.2</v>
      </c>
      <c r="AA514" s="7">
        <v>13.41</v>
      </c>
      <c r="AB514" s="7"/>
      <c r="AC514" s="7"/>
      <c r="AD514" s="7"/>
      <c r="AE514" s="7"/>
      <c r="AF514" s="7"/>
      <c r="AG514" s="7"/>
      <c r="AH514" s="7"/>
      <c r="AI514" s="7"/>
    </row>
    <row r="515" spans="1:35" x14ac:dyDescent="0.2">
      <c r="A515" s="5">
        <v>2020</v>
      </c>
      <c r="B515" s="2" t="s">
        <v>725</v>
      </c>
      <c r="C515" s="2" t="s">
        <v>736</v>
      </c>
      <c r="D515" s="2" t="s">
        <v>689</v>
      </c>
      <c r="P515" s="2">
        <v>0</v>
      </c>
      <c r="Q515" s="2">
        <v>0</v>
      </c>
      <c r="R515" s="2">
        <v>0</v>
      </c>
      <c r="S515" s="2"/>
      <c r="T515" s="2"/>
      <c r="U515" s="2"/>
      <c r="V515" s="2"/>
      <c r="Z515" s="23">
        <v>34.619999999999997</v>
      </c>
      <c r="AA515" s="7">
        <v>9.74</v>
      </c>
      <c r="AB515" s="7"/>
      <c r="AC515" s="7"/>
      <c r="AD515" s="7"/>
      <c r="AE515" s="7"/>
      <c r="AF515" s="7"/>
      <c r="AG515" s="7"/>
      <c r="AH515" s="7"/>
      <c r="AI515" s="7"/>
    </row>
    <row r="516" spans="1:35" x14ac:dyDescent="0.2">
      <c r="A516" s="5">
        <v>2020</v>
      </c>
      <c r="B516" s="2" t="s">
        <v>725</v>
      </c>
      <c r="C516" s="2" t="s">
        <v>746</v>
      </c>
      <c r="D516" s="2" t="s">
        <v>689</v>
      </c>
      <c r="P516" s="2">
        <v>0</v>
      </c>
      <c r="Q516" s="2">
        <v>0</v>
      </c>
      <c r="R516" s="2">
        <v>0</v>
      </c>
      <c r="S516" s="2"/>
      <c r="T516" s="2"/>
      <c r="U516" s="2"/>
      <c r="V516" s="2"/>
      <c r="Z516" s="23">
        <v>47.12</v>
      </c>
      <c r="AA516" s="7">
        <v>13.96</v>
      </c>
      <c r="AB516" s="7"/>
      <c r="AC516" s="7"/>
      <c r="AD516" s="7"/>
      <c r="AE516" s="7"/>
      <c r="AF516" s="7"/>
      <c r="AG516" s="7"/>
      <c r="AH516" s="7"/>
      <c r="AI516" s="7"/>
    </row>
    <row r="517" spans="1:35" x14ac:dyDescent="0.2">
      <c r="A517" s="5">
        <v>2020</v>
      </c>
      <c r="B517" s="2" t="s">
        <v>726</v>
      </c>
      <c r="C517" s="2" t="s">
        <v>435</v>
      </c>
      <c r="D517" s="2" t="s">
        <v>689</v>
      </c>
      <c r="P517" s="2">
        <v>0</v>
      </c>
      <c r="Q517" s="2">
        <v>0</v>
      </c>
      <c r="R517" s="2">
        <v>0</v>
      </c>
      <c r="S517" s="2"/>
      <c r="T517" s="2"/>
      <c r="U517" s="2"/>
      <c r="V517" s="2"/>
      <c r="Z517" s="23">
        <v>14.71</v>
      </c>
      <c r="AA517" s="7">
        <v>7.85</v>
      </c>
      <c r="AB517" s="7"/>
      <c r="AC517" s="7"/>
      <c r="AD517" s="7"/>
      <c r="AE517" s="7"/>
      <c r="AF517" s="7"/>
      <c r="AG517" s="7"/>
      <c r="AH517" s="7"/>
      <c r="AI517" s="7"/>
    </row>
    <row r="518" spans="1:35" x14ac:dyDescent="0.2">
      <c r="A518" s="5">
        <v>2020</v>
      </c>
      <c r="B518" s="2" t="s">
        <v>726</v>
      </c>
      <c r="C518" s="2" t="s">
        <v>737</v>
      </c>
      <c r="D518" s="2" t="s">
        <v>689</v>
      </c>
      <c r="P518" s="2">
        <v>0</v>
      </c>
      <c r="Q518" s="2">
        <v>0</v>
      </c>
      <c r="R518" s="2">
        <v>0</v>
      </c>
      <c r="S518" s="2"/>
      <c r="T518" s="2"/>
      <c r="U518" s="2"/>
      <c r="V518" s="2"/>
      <c r="Z518" s="23">
        <v>20.82</v>
      </c>
      <c r="AA518" s="7">
        <v>6.85</v>
      </c>
      <c r="AB518" s="7"/>
      <c r="AC518" s="7"/>
      <c r="AD518" s="7"/>
      <c r="AE518" s="7"/>
      <c r="AF518" s="7"/>
      <c r="AG518" s="7"/>
      <c r="AH518" s="7"/>
      <c r="AI518" s="7"/>
    </row>
    <row r="519" spans="1:35" x14ac:dyDescent="0.2">
      <c r="A519" s="5">
        <v>2020</v>
      </c>
      <c r="B519" s="2" t="s">
        <v>726</v>
      </c>
      <c r="C519" s="2" t="s">
        <v>738</v>
      </c>
      <c r="D519" s="2" t="s">
        <v>689</v>
      </c>
      <c r="P519" s="2">
        <v>0</v>
      </c>
      <c r="Q519" s="2">
        <v>0</v>
      </c>
      <c r="R519" s="2">
        <v>0</v>
      </c>
      <c r="S519" s="2"/>
      <c r="T519" s="2"/>
      <c r="U519" s="2"/>
      <c r="V519" s="2"/>
      <c r="Z519" s="23">
        <v>33.56</v>
      </c>
      <c r="AA519" s="7">
        <v>8.86</v>
      </c>
      <c r="AB519" s="7"/>
      <c r="AC519" s="7"/>
      <c r="AD519" s="7"/>
      <c r="AE519" s="7"/>
      <c r="AF519" s="7"/>
      <c r="AG519" s="7"/>
      <c r="AH519" s="7"/>
      <c r="AI519" s="7"/>
    </row>
    <row r="520" spans="1:35" x14ac:dyDescent="0.2">
      <c r="A520" s="5">
        <v>2020</v>
      </c>
      <c r="B520" s="2" t="s">
        <v>725</v>
      </c>
      <c r="C520" s="2" t="s">
        <v>739</v>
      </c>
      <c r="D520" s="2" t="s">
        <v>689</v>
      </c>
      <c r="P520" s="2">
        <v>0</v>
      </c>
      <c r="Q520" s="2">
        <v>0</v>
      </c>
      <c r="R520" s="2">
        <v>0</v>
      </c>
      <c r="S520" s="2"/>
      <c r="T520" s="2"/>
      <c r="U520" s="2"/>
      <c r="V520" s="2"/>
      <c r="Z520" s="23">
        <v>22.06</v>
      </c>
      <c r="AA520" s="7">
        <v>9</v>
      </c>
      <c r="AB520" s="7"/>
      <c r="AC520" s="7"/>
      <c r="AD520" s="7"/>
      <c r="AE520" s="7"/>
      <c r="AF520" s="7"/>
      <c r="AG520" s="7"/>
      <c r="AH520" s="7"/>
      <c r="AI520" s="7"/>
    </row>
    <row r="521" spans="1:35" x14ac:dyDescent="0.2">
      <c r="A521" s="5">
        <v>2020</v>
      </c>
      <c r="B521" s="2" t="s">
        <v>724</v>
      </c>
      <c r="C521" s="2" t="s">
        <v>747</v>
      </c>
      <c r="D521" s="2" t="s">
        <v>689</v>
      </c>
      <c r="P521" s="2">
        <v>0</v>
      </c>
      <c r="Q521" s="2">
        <v>0</v>
      </c>
      <c r="R521" s="2">
        <v>0</v>
      </c>
      <c r="S521" s="2"/>
      <c r="T521" s="2"/>
      <c r="U521" s="2"/>
      <c r="V521" s="2"/>
      <c r="Z521" s="23">
        <v>17.04</v>
      </c>
      <c r="AA521" s="7">
        <v>12.48</v>
      </c>
      <c r="AB521" s="7"/>
      <c r="AC521" s="7"/>
      <c r="AD521" s="7"/>
      <c r="AE521" s="7"/>
      <c r="AF521" s="7"/>
      <c r="AG521" s="7"/>
      <c r="AH521" s="7"/>
      <c r="AI521" s="7"/>
    </row>
    <row r="522" spans="1:35" x14ac:dyDescent="0.2">
      <c r="A522" s="5">
        <v>2020</v>
      </c>
      <c r="B522" s="2" t="s">
        <v>726</v>
      </c>
      <c r="C522" s="2" t="s">
        <v>740</v>
      </c>
      <c r="D522" s="2" t="s">
        <v>689</v>
      </c>
      <c r="P522" s="2">
        <v>0</v>
      </c>
      <c r="Q522" s="2">
        <v>0</v>
      </c>
      <c r="R522" s="2">
        <v>0</v>
      </c>
      <c r="S522" s="2"/>
      <c r="T522" s="2"/>
      <c r="U522" s="2"/>
      <c r="V522" s="2"/>
      <c r="Z522" s="23">
        <v>15.36</v>
      </c>
      <c r="AA522" s="7">
        <v>5.05</v>
      </c>
      <c r="AB522" s="7"/>
      <c r="AC522" s="7"/>
      <c r="AD522" s="7"/>
      <c r="AE522" s="7"/>
      <c r="AF522" s="7"/>
      <c r="AG522" s="7"/>
      <c r="AH522" s="7"/>
      <c r="AI522" s="7"/>
    </row>
    <row r="523" spans="1:35" x14ac:dyDescent="0.2">
      <c r="A523" s="5">
        <v>2020</v>
      </c>
      <c r="B523" s="2" t="s">
        <v>725</v>
      </c>
      <c r="C523" s="2" t="s">
        <v>741</v>
      </c>
      <c r="D523" s="2" t="s">
        <v>689</v>
      </c>
      <c r="P523" s="2">
        <v>0</v>
      </c>
      <c r="Q523" s="2">
        <v>0</v>
      </c>
      <c r="R523" s="2">
        <v>0</v>
      </c>
      <c r="S523" s="2"/>
      <c r="T523" s="2"/>
      <c r="U523" s="2"/>
      <c r="V523" s="2"/>
      <c r="Z523" s="23">
        <v>17.23</v>
      </c>
      <c r="AA523" s="7">
        <v>7.59</v>
      </c>
      <c r="AB523" s="7"/>
      <c r="AC523" s="7"/>
      <c r="AD523" s="7"/>
      <c r="AE523" s="7"/>
      <c r="AF523" s="7"/>
      <c r="AG523" s="7"/>
      <c r="AH523" s="7"/>
      <c r="AI523" s="7"/>
    </row>
    <row r="524" spans="1:35" x14ac:dyDescent="0.2">
      <c r="A524" s="5">
        <v>2020</v>
      </c>
      <c r="B524" s="2" t="s">
        <v>724</v>
      </c>
      <c r="C524" s="2" t="s">
        <v>742</v>
      </c>
      <c r="D524" s="2" t="s">
        <v>689</v>
      </c>
      <c r="P524" s="2">
        <v>0</v>
      </c>
      <c r="Q524" s="2">
        <v>0</v>
      </c>
      <c r="R524" s="2">
        <v>0</v>
      </c>
      <c r="S524" s="2"/>
      <c r="T524" s="2"/>
      <c r="U524" s="2"/>
      <c r="V524" s="2"/>
      <c r="Z524" s="23">
        <v>25.38</v>
      </c>
      <c r="AA524" s="7">
        <v>8.44</v>
      </c>
      <c r="AB524" s="7"/>
      <c r="AC524" s="7"/>
      <c r="AD524" s="7"/>
      <c r="AE524" s="7"/>
      <c r="AF524" s="7"/>
      <c r="AG524" s="7"/>
      <c r="AH524" s="7"/>
      <c r="AI524" s="7"/>
    </row>
    <row r="525" spans="1:35" x14ac:dyDescent="0.2">
      <c r="A525" s="5">
        <v>2020</v>
      </c>
      <c r="B525" s="2" t="s">
        <v>726</v>
      </c>
      <c r="C525" s="2" t="s">
        <v>743</v>
      </c>
      <c r="D525" s="2" t="s">
        <v>689</v>
      </c>
      <c r="P525" s="2">
        <v>0</v>
      </c>
      <c r="Q525" s="2">
        <v>0</v>
      </c>
      <c r="R525" s="2">
        <v>0</v>
      </c>
      <c r="S525" s="2"/>
      <c r="T525" s="2"/>
      <c r="U525" s="2"/>
      <c r="V525" s="2"/>
      <c r="Z525" s="23">
        <v>28.41</v>
      </c>
      <c r="AA525" s="7">
        <v>12.1</v>
      </c>
      <c r="AB525" s="7"/>
      <c r="AC525" s="7"/>
      <c r="AD525" s="7"/>
      <c r="AE525" s="7"/>
      <c r="AF525" s="7"/>
      <c r="AG525" s="7"/>
      <c r="AH525" s="7"/>
      <c r="AI525" s="7"/>
    </row>
    <row r="526" spans="1:35" x14ac:dyDescent="0.2">
      <c r="A526" s="5">
        <v>2020</v>
      </c>
      <c r="B526" s="2" t="s">
        <v>725</v>
      </c>
      <c r="C526" s="2" t="s">
        <v>744</v>
      </c>
      <c r="D526" s="2" t="s">
        <v>689</v>
      </c>
      <c r="P526" s="2">
        <v>0</v>
      </c>
      <c r="Q526" s="2">
        <v>0</v>
      </c>
      <c r="R526" s="2">
        <v>0</v>
      </c>
      <c r="S526" s="2"/>
      <c r="T526" s="2"/>
      <c r="U526" s="2"/>
      <c r="V526" s="2"/>
      <c r="Z526" s="23">
        <v>27.69</v>
      </c>
      <c r="AA526" s="7">
        <v>6.95</v>
      </c>
      <c r="AB526" s="7"/>
      <c r="AC526" s="7"/>
      <c r="AD526" s="7"/>
      <c r="AE526" s="7"/>
      <c r="AF526" s="7"/>
      <c r="AG526" s="7"/>
      <c r="AH526" s="7"/>
      <c r="AI526" s="7"/>
    </row>
    <row r="527" spans="1:35" x14ac:dyDescent="0.2">
      <c r="A527" s="5">
        <v>2020</v>
      </c>
      <c r="B527" s="2" t="s">
        <v>725</v>
      </c>
      <c r="C527" s="2" t="s">
        <v>445</v>
      </c>
      <c r="D527" s="2" t="s">
        <v>689</v>
      </c>
      <c r="P527" s="2">
        <v>0</v>
      </c>
      <c r="Q527" s="2">
        <v>0</v>
      </c>
      <c r="R527" s="2">
        <v>0</v>
      </c>
      <c r="S527" s="2"/>
      <c r="T527" s="2"/>
      <c r="U527" s="2"/>
      <c r="V527" s="2"/>
      <c r="Z527" s="23">
        <v>7.96</v>
      </c>
      <c r="AA527" s="7">
        <v>5.44</v>
      </c>
      <c r="AB527" s="7"/>
      <c r="AC527" s="7"/>
      <c r="AD527" s="7"/>
      <c r="AE527" s="7"/>
      <c r="AF527" s="7"/>
      <c r="AG527" s="7"/>
      <c r="AH527" s="7"/>
      <c r="AI527" s="7"/>
    </row>
    <row r="528" spans="1:35" x14ac:dyDescent="0.2">
      <c r="A528" s="5">
        <v>2020</v>
      </c>
      <c r="B528" s="2" t="s">
        <v>724</v>
      </c>
      <c r="C528" s="2" t="s">
        <v>446</v>
      </c>
      <c r="D528" s="2" t="s">
        <v>689</v>
      </c>
      <c r="P528" s="2">
        <v>0</v>
      </c>
      <c r="Q528" s="2">
        <v>0</v>
      </c>
      <c r="R528" s="2">
        <v>0</v>
      </c>
      <c r="S528" s="2"/>
      <c r="T528" s="2"/>
      <c r="U528" s="2"/>
      <c r="V528" s="2"/>
      <c r="Z528" s="23">
        <v>69.98</v>
      </c>
      <c r="AA528" s="7">
        <v>4.54</v>
      </c>
      <c r="AB528" s="7"/>
      <c r="AC528" s="7"/>
      <c r="AD528" s="7"/>
      <c r="AE528" s="7"/>
      <c r="AF528" s="7"/>
      <c r="AG528" s="7"/>
      <c r="AH528" s="7"/>
      <c r="AI528" s="7"/>
    </row>
    <row r="529" spans="1:35" x14ac:dyDescent="0.2">
      <c r="A529" s="5">
        <v>2020</v>
      </c>
      <c r="B529" s="2" t="s">
        <v>726</v>
      </c>
      <c r="C529" s="2" t="s">
        <v>745</v>
      </c>
      <c r="D529" s="2" t="s">
        <v>689</v>
      </c>
      <c r="P529" s="2">
        <v>0</v>
      </c>
      <c r="Q529" s="2">
        <v>0</v>
      </c>
      <c r="R529" s="2">
        <v>0</v>
      </c>
      <c r="S529" s="2"/>
      <c r="T529" s="2"/>
      <c r="U529" s="2"/>
      <c r="V529" s="2"/>
      <c r="Z529" s="23">
        <v>27.88</v>
      </c>
      <c r="AA529" s="7">
        <v>12.01</v>
      </c>
      <c r="AB529" s="7"/>
      <c r="AC529" s="7"/>
      <c r="AD529" s="7"/>
      <c r="AE529" s="7"/>
      <c r="AF529" s="7"/>
      <c r="AG529" s="7"/>
      <c r="AH529" s="7"/>
      <c r="AI529" s="7"/>
    </row>
    <row r="530" spans="1:35" x14ac:dyDescent="0.2">
      <c r="A530" s="5">
        <v>2021</v>
      </c>
      <c r="B530" s="2" t="s">
        <v>724</v>
      </c>
      <c r="C530" s="2" t="s">
        <v>727</v>
      </c>
      <c r="D530" s="2" t="s">
        <v>672</v>
      </c>
      <c r="H530" s="2">
        <v>0</v>
      </c>
      <c r="S530" s="2"/>
      <c r="T530" s="2"/>
      <c r="U530" s="2"/>
      <c r="V530" s="2"/>
      <c r="Z530" s="7">
        <v>0</v>
      </c>
      <c r="AB530" s="7"/>
      <c r="AC530" s="7"/>
      <c r="AD530" s="7"/>
      <c r="AE530" s="7"/>
      <c r="AF530" s="7"/>
      <c r="AG530" s="7"/>
      <c r="AH530" s="7"/>
      <c r="AI530" s="7"/>
    </row>
    <row r="531" spans="1:35" x14ac:dyDescent="0.2">
      <c r="A531" s="5">
        <v>2021</v>
      </c>
      <c r="B531" s="2" t="s">
        <v>725</v>
      </c>
      <c r="C531" s="2" t="s">
        <v>728</v>
      </c>
      <c r="D531" s="2" t="s">
        <v>672</v>
      </c>
      <c r="H531" s="2">
        <v>291177</v>
      </c>
      <c r="S531" s="2"/>
      <c r="T531" s="2"/>
      <c r="U531" s="2"/>
      <c r="V531" s="2"/>
      <c r="Z531" s="7">
        <v>0</v>
      </c>
      <c r="AB531" s="7"/>
      <c r="AC531" s="7"/>
      <c r="AD531" s="7"/>
      <c r="AE531" s="7"/>
      <c r="AF531" s="7"/>
      <c r="AG531" s="7"/>
      <c r="AH531" s="7"/>
      <c r="AI531" s="7"/>
    </row>
    <row r="532" spans="1:35" x14ac:dyDescent="0.2">
      <c r="A532" s="5">
        <v>2021</v>
      </c>
      <c r="B532" s="2" t="s">
        <v>725</v>
      </c>
      <c r="C532" s="2" t="s">
        <v>729</v>
      </c>
      <c r="D532" s="2" t="s">
        <v>672</v>
      </c>
      <c r="H532" s="2">
        <v>383117</v>
      </c>
      <c r="S532" s="2"/>
      <c r="T532" s="2"/>
      <c r="U532" s="2"/>
      <c r="V532" s="2"/>
      <c r="Z532" s="7">
        <v>0</v>
      </c>
      <c r="AB532" s="7"/>
      <c r="AC532" s="7"/>
      <c r="AD532" s="7"/>
      <c r="AE532" s="7"/>
      <c r="AF532" s="7"/>
      <c r="AG532" s="7"/>
      <c r="AH532" s="7"/>
      <c r="AI532" s="7"/>
    </row>
    <row r="533" spans="1:35" x14ac:dyDescent="0.2">
      <c r="A533" s="5">
        <v>2021</v>
      </c>
      <c r="B533" s="2" t="s">
        <v>725</v>
      </c>
      <c r="C533" s="2" t="s">
        <v>730</v>
      </c>
      <c r="D533" s="2" t="s">
        <v>672</v>
      </c>
      <c r="H533" s="2">
        <v>466448</v>
      </c>
      <c r="S533" s="2"/>
      <c r="T533" s="2"/>
      <c r="U533" s="2"/>
      <c r="V533" s="2"/>
      <c r="Z533" s="7">
        <v>0</v>
      </c>
      <c r="AB533" s="7"/>
      <c r="AC533" s="7"/>
      <c r="AD533" s="7"/>
      <c r="AE533" s="7"/>
      <c r="AF533" s="7"/>
      <c r="AG533" s="7"/>
      <c r="AH533" s="7"/>
      <c r="AI533" s="7"/>
    </row>
    <row r="534" spans="1:35" x14ac:dyDescent="0.2">
      <c r="A534" s="5">
        <v>2021</v>
      </c>
      <c r="B534" s="2" t="s">
        <v>726</v>
      </c>
      <c r="C534" s="2" t="s">
        <v>731</v>
      </c>
      <c r="D534" s="2" t="s">
        <v>672</v>
      </c>
      <c r="H534" s="2">
        <v>291177</v>
      </c>
      <c r="S534" s="2"/>
      <c r="T534" s="2"/>
      <c r="U534" s="2"/>
      <c r="V534" s="2"/>
      <c r="Z534" s="7">
        <v>0</v>
      </c>
      <c r="AB534" s="7"/>
      <c r="AC534" s="7"/>
      <c r="AD534" s="7"/>
      <c r="AE534" s="7"/>
      <c r="AF534" s="7"/>
      <c r="AG534" s="7"/>
      <c r="AH534" s="7"/>
      <c r="AI534" s="7"/>
    </row>
    <row r="535" spans="1:35" x14ac:dyDescent="0.2">
      <c r="A535" s="5">
        <v>2021</v>
      </c>
      <c r="B535" s="2" t="s">
        <v>724</v>
      </c>
      <c r="C535" s="2" t="s">
        <v>732</v>
      </c>
      <c r="D535" s="2" t="s">
        <v>672</v>
      </c>
      <c r="H535" s="2">
        <v>454070</v>
      </c>
      <c r="S535" s="2"/>
      <c r="T535" s="2"/>
      <c r="U535" s="2"/>
      <c r="V535" s="2"/>
      <c r="Z535" s="7">
        <v>0</v>
      </c>
      <c r="AB535" s="7"/>
      <c r="AC535" s="7"/>
      <c r="AD535" s="7"/>
      <c r="AE535" s="7"/>
      <c r="AF535" s="7"/>
      <c r="AG535" s="7"/>
      <c r="AH535" s="7"/>
      <c r="AI535" s="7"/>
    </row>
    <row r="536" spans="1:35" x14ac:dyDescent="0.2">
      <c r="A536" s="5">
        <v>2021</v>
      </c>
      <c r="B536" s="2" t="s">
        <v>724</v>
      </c>
      <c r="C536" s="2" t="s">
        <v>733</v>
      </c>
      <c r="D536" s="2" t="s">
        <v>672</v>
      </c>
      <c r="H536" s="2">
        <v>334944</v>
      </c>
      <c r="S536" s="2"/>
      <c r="T536" s="2"/>
      <c r="U536" s="2"/>
      <c r="V536" s="2"/>
      <c r="Z536" s="7">
        <v>0</v>
      </c>
      <c r="AB536" s="7"/>
      <c r="AC536" s="7"/>
      <c r="AD536" s="7"/>
      <c r="AE536" s="7"/>
      <c r="AF536" s="7"/>
      <c r="AG536" s="7"/>
      <c r="AH536" s="7"/>
      <c r="AI536" s="7"/>
    </row>
    <row r="537" spans="1:35" x14ac:dyDescent="0.2">
      <c r="A537" s="5">
        <v>2021</v>
      </c>
      <c r="B537" s="2" t="s">
        <v>726</v>
      </c>
      <c r="C537" s="2" t="s">
        <v>734</v>
      </c>
      <c r="D537" s="2" t="s">
        <v>672</v>
      </c>
      <c r="H537" s="2">
        <v>286177</v>
      </c>
      <c r="S537" s="2"/>
      <c r="T537" s="2"/>
      <c r="U537" s="2"/>
      <c r="V537" s="2"/>
      <c r="Z537" s="7">
        <v>0</v>
      </c>
      <c r="AB537" s="7"/>
      <c r="AC537" s="7"/>
      <c r="AD537" s="7"/>
      <c r="AE537" s="7"/>
      <c r="AF537" s="7"/>
      <c r="AG537" s="7"/>
      <c r="AH537" s="7"/>
      <c r="AI537" s="7"/>
    </row>
    <row r="538" spans="1:35" x14ac:dyDescent="0.2">
      <c r="A538" s="5">
        <v>2021</v>
      </c>
      <c r="B538" s="2" t="s">
        <v>726</v>
      </c>
      <c r="C538" s="2" t="s">
        <v>735</v>
      </c>
      <c r="D538" s="2" t="s">
        <v>672</v>
      </c>
      <c r="H538" s="2">
        <v>410806</v>
      </c>
      <c r="S538" s="2"/>
      <c r="T538" s="2"/>
      <c r="U538" s="2"/>
      <c r="V538" s="2"/>
      <c r="Z538" s="7">
        <v>0</v>
      </c>
      <c r="AB538" s="7"/>
      <c r="AC538" s="7"/>
      <c r="AD538" s="7"/>
      <c r="AE538" s="7"/>
      <c r="AF538" s="7"/>
      <c r="AG538" s="7"/>
      <c r="AH538" s="7"/>
      <c r="AI538" s="7"/>
    </row>
    <row r="539" spans="1:35" x14ac:dyDescent="0.2">
      <c r="A539" s="5">
        <v>2021</v>
      </c>
      <c r="B539" s="2" t="s">
        <v>725</v>
      </c>
      <c r="C539" s="2" t="s">
        <v>736</v>
      </c>
      <c r="D539" s="2" t="s">
        <v>672</v>
      </c>
      <c r="H539" s="2">
        <v>337659</v>
      </c>
      <c r="S539" s="2"/>
      <c r="T539" s="2"/>
      <c r="U539" s="2"/>
      <c r="V539" s="2"/>
      <c r="Z539" s="7">
        <v>0</v>
      </c>
      <c r="AB539" s="7"/>
      <c r="AC539" s="7"/>
      <c r="AD539" s="7"/>
      <c r="AE539" s="7"/>
      <c r="AF539" s="7"/>
      <c r="AG539" s="7"/>
      <c r="AH539" s="7"/>
      <c r="AI539" s="7"/>
    </row>
    <row r="540" spans="1:35" x14ac:dyDescent="0.2">
      <c r="A540" s="5">
        <v>2021</v>
      </c>
      <c r="B540" s="2" t="s">
        <v>725</v>
      </c>
      <c r="C540" s="2" t="s">
        <v>746</v>
      </c>
      <c r="D540" s="2" t="s">
        <v>672</v>
      </c>
      <c r="H540" s="2">
        <v>319384</v>
      </c>
      <c r="S540" s="2"/>
      <c r="T540" s="2"/>
      <c r="U540" s="2"/>
      <c r="V540" s="2"/>
      <c r="Z540" s="7">
        <v>0</v>
      </c>
      <c r="AB540" s="7"/>
      <c r="AC540" s="7"/>
      <c r="AD540" s="7"/>
      <c r="AE540" s="7"/>
      <c r="AF540" s="7"/>
      <c r="AG540" s="7"/>
      <c r="AH540" s="7"/>
      <c r="AI540" s="7"/>
    </row>
    <row r="541" spans="1:35" x14ac:dyDescent="0.2">
      <c r="A541" s="5">
        <v>2021</v>
      </c>
      <c r="B541" s="2" t="s">
        <v>726</v>
      </c>
      <c r="C541" s="2" t="s">
        <v>435</v>
      </c>
      <c r="D541" s="2" t="s">
        <v>672</v>
      </c>
      <c r="H541" s="2">
        <v>0</v>
      </c>
      <c r="S541" s="2"/>
      <c r="T541" s="2"/>
      <c r="U541" s="2"/>
      <c r="V541" s="2"/>
      <c r="Z541" s="7">
        <v>0</v>
      </c>
      <c r="AB541" s="7"/>
      <c r="AC541" s="7"/>
      <c r="AD541" s="7"/>
      <c r="AE541" s="7"/>
      <c r="AF541" s="7"/>
      <c r="AG541" s="7"/>
      <c r="AH541" s="7"/>
      <c r="AI541" s="7"/>
    </row>
    <row r="542" spans="1:35" x14ac:dyDescent="0.2">
      <c r="A542" s="5">
        <v>2021</v>
      </c>
      <c r="B542" s="2" t="s">
        <v>726</v>
      </c>
      <c r="C542" s="2" t="s">
        <v>737</v>
      </c>
      <c r="D542" s="2" t="s">
        <v>672</v>
      </c>
      <c r="H542" s="2">
        <v>337659</v>
      </c>
      <c r="S542" s="2"/>
      <c r="T542" s="2"/>
      <c r="U542" s="2"/>
      <c r="V542" s="2"/>
      <c r="Z542" s="7">
        <v>0</v>
      </c>
      <c r="AB542" s="7"/>
      <c r="AC542" s="7"/>
      <c r="AD542" s="7"/>
      <c r="AE542" s="7"/>
      <c r="AF542" s="7"/>
      <c r="AG542" s="7"/>
      <c r="AH542" s="7"/>
      <c r="AI542" s="7"/>
    </row>
    <row r="543" spans="1:35" x14ac:dyDescent="0.2">
      <c r="A543" s="5">
        <v>2021</v>
      </c>
      <c r="B543" s="2" t="s">
        <v>726</v>
      </c>
      <c r="C543" s="2" t="s">
        <v>738</v>
      </c>
      <c r="D543" s="2" t="s">
        <v>672</v>
      </c>
      <c r="H543" s="2">
        <v>0</v>
      </c>
      <c r="S543" s="2"/>
      <c r="T543" s="2"/>
      <c r="U543" s="2"/>
      <c r="V543" s="2"/>
      <c r="Z543" s="7">
        <v>0</v>
      </c>
      <c r="AB543" s="7"/>
      <c r="AC543" s="7"/>
      <c r="AD543" s="7"/>
      <c r="AE543" s="7"/>
      <c r="AF543" s="7"/>
      <c r="AG543" s="7"/>
      <c r="AH543" s="7"/>
      <c r="AI543" s="7"/>
    </row>
    <row r="544" spans="1:35" x14ac:dyDescent="0.2">
      <c r="A544" s="5">
        <v>2021</v>
      </c>
      <c r="B544" s="2" t="s">
        <v>725</v>
      </c>
      <c r="C544" s="2" t="s">
        <v>739</v>
      </c>
      <c r="D544" s="2" t="s">
        <v>672</v>
      </c>
      <c r="H544" s="2">
        <v>282348</v>
      </c>
      <c r="S544" s="2"/>
      <c r="T544" s="2"/>
      <c r="U544" s="2"/>
      <c r="V544" s="2"/>
      <c r="Z544" s="7">
        <v>0</v>
      </c>
      <c r="AB544" s="7"/>
      <c r="AC544" s="7"/>
      <c r="AD544" s="7"/>
      <c r="AE544" s="7"/>
      <c r="AF544" s="7"/>
      <c r="AG544" s="7"/>
      <c r="AH544" s="7"/>
      <c r="AI544" s="7"/>
    </row>
    <row r="545" spans="1:35" x14ac:dyDescent="0.2">
      <c r="A545" s="5">
        <v>2021</v>
      </c>
      <c r="B545" s="2" t="s">
        <v>724</v>
      </c>
      <c r="C545" s="2" t="s">
        <v>747</v>
      </c>
      <c r="D545" s="2" t="s">
        <v>672</v>
      </c>
      <c r="H545" s="2">
        <v>0</v>
      </c>
      <c r="S545" s="2"/>
      <c r="T545" s="2"/>
      <c r="U545" s="2"/>
      <c r="V545" s="2"/>
      <c r="Z545" s="7">
        <v>0</v>
      </c>
      <c r="AB545" s="7"/>
      <c r="AC545" s="7"/>
      <c r="AD545" s="7"/>
      <c r="AE545" s="7"/>
      <c r="AF545" s="7"/>
      <c r="AG545" s="7"/>
      <c r="AH545" s="7"/>
      <c r="AI545" s="7"/>
    </row>
    <row r="546" spans="1:35" x14ac:dyDescent="0.2">
      <c r="A546" s="5">
        <v>2021</v>
      </c>
      <c r="B546" s="2" t="s">
        <v>726</v>
      </c>
      <c r="C546" s="2" t="s">
        <v>740</v>
      </c>
      <c r="D546" s="2" t="s">
        <v>672</v>
      </c>
      <c r="H546" s="2">
        <v>0</v>
      </c>
      <c r="S546" s="2"/>
      <c r="T546" s="2"/>
      <c r="U546" s="2"/>
      <c r="V546" s="2"/>
      <c r="Z546" s="7">
        <v>0</v>
      </c>
      <c r="AB546" s="7"/>
      <c r="AC546" s="7"/>
      <c r="AD546" s="7"/>
      <c r="AE546" s="7"/>
      <c r="AF546" s="7"/>
      <c r="AG546" s="7"/>
      <c r="AH546" s="7"/>
      <c r="AI546" s="7"/>
    </row>
    <row r="547" spans="1:35" x14ac:dyDescent="0.2">
      <c r="A547" s="5">
        <v>2021</v>
      </c>
      <c r="B547" s="2" t="s">
        <v>725</v>
      </c>
      <c r="C547" s="2" t="s">
        <v>741</v>
      </c>
      <c r="D547" s="2" t="s">
        <v>672</v>
      </c>
      <c r="H547" s="2">
        <v>337659</v>
      </c>
      <c r="S547" s="2"/>
      <c r="T547" s="2"/>
      <c r="U547" s="2"/>
      <c r="V547" s="2"/>
      <c r="Z547" s="7">
        <v>0</v>
      </c>
      <c r="AB547" s="7"/>
      <c r="AC547" s="7"/>
      <c r="AD547" s="7"/>
      <c r="AE547" s="7"/>
      <c r="AF547" s="7"/>
      <c r="AG547" s="7"/>
      <c r="AH547" s="7"/>
      <c r="AI547" s="7"/>
    </row>
    <row r="548" spans="1:35" x14ac:dyDescent="0.2">
      <c r="A548" s="5">
        <v>2021</v>
      </c>
      <c r="B548" s="2" t="s">
        <v>724</v>
      </c>
      <c r="C548" s="2" t="s">
        <v>742</v>
      </c>
      <c r="D548" s="2" t="s">
        <v>672</v>
      </c>
      <c r="H548" s="2">
        <v>286177</v>
      </c>
      <c r="S548" s="2"/>
      <c r="T548" s="2"/>
      <c r="U548" s="2"/>
      <c r="V548" s="2"/>
      <c r="Z548" s="7">
        <v>0</v>
      </c>
      <c r="AB548" s="7"/>
      <c r="AC548" s="7"/>
      <c r="AD548" s="7"/>
      <c r="AE548" s="7"/>
      <c r="AF548" s="7"/>
      <c r="AG548" s="7"/>
      <c r="AH548" s="7"/>
      <c r="AI548" s="7"/>
    </row>
    <row r="549" spans="1:35" x14ac:dyDescent="0.2">
      <c r="A549" s="5">
        <v>2021</v>
      </c>
      <c r="B549" s="2" t="s">
        <v>726</v>
      </c>
      <c r="C549" s="2" t="s">
        <v>743</v>
      </c>
      <c r="D549" s="2" t="s">
        <v>672</v>
      </c>
      <c r="H549" s="2">
        <v>291177</v>
      </c>
      <c r="S549" s="2"/>
      <c r="T549" s="2"/>
      <c r="U549" s="2"/>
      <c r="V549" s="2"/>
      <c r="Z549" s="7">
        <v>0</v>
      </c>
      <c r="AB549" s="7"/>
      <c r="AC549" s="7"/>
      <c r="AD549" s="7"/>
      <c r="AE549" s="7"/>
      <c r="AF549" s="7"/>
      <c r="AG549" s="7"/>
      <c r="AH549" s="7"/>
      <c r="AI549" s="7"/>
    </row>
    <row r="550" spans="1:35" x14ac:dyDescent="0.2">
      <c r="A550" s="5">
        <v>2021</v>
      </c>
      <c r="B550" s="2" t="s">
        <v>725</v>
      </c>
      <c r="C550" s="2" t="s">
        <v>744</v>
      </c>
      <c r="D550" s="2" t="s">
        <v>672</v>
      </c>
      <c r="H550" s="2">
        <v>297517</v>
      </c>
      <c r="S550" s="2"/>
      <c r="T550" s="2"/>
      <c r="U550" s="2"/>
      <c r="V550" s="2"/>
      <c r="Z550" s="7">
        <v>0</v>
      </c>
      <c r="AB550" s="7"/>
      <c r="AC550" s="7"/>
      <c r="AD550" s="7"/>
      <c r="AE550" s="7"/>
      <c r="AF550" s="7"/>
      <c r="AG550" s="7"/>
      <c r="AH550" s="7"/>
      <c r="AI550" s="7"/>
    </row>
    <row r="551" spans="1:35" x14ac:dyDescent="0.2">
      <c r="A551" s="5">
        <v>2021</v>
      </c>
      <c r="B551" s="2" t="s">
        <v>725</v>
      </c>
      <c r="C551" s="2" t="s">
        <v>445</v>
      </c>
      <c r="D551" s="2" t="s">
        <v>672</v>
      </c>
      <c r="H551" s="2">
        <v>454070</v>
      </c>
      <c r="S551" s="2"/>
      <c r="T551" s="2"/>
      <c r="U551" s="2"/>
      <c r="V551" s="2"/>
      <c r="Z551" s="7">
        <v>0</v>
      </c>
      <c r="AB551" s="7"/>
      <c r="AC551" s="7"/>
      <c r="AD551" s="7"/>
      <c r="AE551" s="7"/>
      <c r="AF551" s="7"/>
      <c r="AG551" s="7"/>
      <c r="AH551" s="7"/>
      <c r="AI551" s="7"/>
    </row>
    <row r="552" spans="1:35" x14ac:dyDescent="0.2">
      <c r="A552" s="5">
        <v>2021</v>
      </c>
      <c r="B552" s="2" t="s">
        <v>724</v>
      </c>
      <c r="C552" s="2" t="s">
        <v>446</v>
      </c>
      <c r="D552" s="2" t="s">
        <v>672</v>
      </c>
      <c r="H552" s="2">
        <v>551368</v>
      </c>
      <c r="S552" s="2"/>
      <c r="T552" s="2"/>
      <c r="U552" s="2"/>
      <c r="V552" s="2"/>
      <c r="Z552" s="7">
        <v>0</v>
      </c>
      <c r="AB552" s="7"/>
      <c r="AC552" s="7"/>
      <c r="AD552" s="7"/>
      <c r="AE552" s="7"/>
      <c r="AF552" s="7"/>
      <c r="AG552" s="7"/>
      <c r="AH552" s="7"/>
      <c r="AI552" s="7"/>
    </row>
    <row r="553" spans="1:35" x14ac:dyDescent="0.2">
      <c r="A553" s="5">
        <v>2021</v>
      </c>
      <c r="B553" s="2" t="s">
        <v>726</v>
      </c>
      <c r="C553" s="2" t="s">
        <v>745</v>
      </c>
      <c r="D553" s="2" t="s">
        <v>672</v>
      </c>
      <c r="H553" s="2">
        <v>287677</v>
      </c>
      <c r="S553" s="2"/>
      <c r="T553" s="2"/>
      <c r="U553" s="2"/>
      <c r="V553" s="2"/>
      <c r="Z553" s="7">
        <v>0</v>
      </c>
      <c r="AB553" s="7"/>
      <c r="AC553" s="7"/>
      <c r="AD553" s="7"/>
      <c r="AE553" s="7"/>
      <c r="AF553" s="7"/>
      <c r="AG553" s="7"/>
      <c r="AH553" s="7"/>
      <c r="AI553" s="7"/>
    </row>
    <row r="554" spans="1:35" x14ac:dyDescent="0.2">
      <c r="A554" s="5">
        <v>2022</v>
      </c>
      <c r="B554" s="2" t="s">
        <v>724</v>
      </c>
      <c r="C554" s="2" t="s">
        <v>727</v>
      </c>
      <c r="D554" s="2" t="s">
        <v>662</v>
      </c>
      <c r="I554" s="15">
        <v>468052247</v>
      </c>
      <c r="J554" s="15">
        <v>7471375</v>
      </c>
      <c r="K554" s="15">
        <v>37466592</v>
      </c>
      <c r="L554" s="15">
        <v>4955381</v>
      </c>
      <c r="M554" s="15">
        <v>4556555</v>
      </c>
      <c r="N554" s="15">
        <v>729697</v>
      </c>
      <c r="O554" s="15">
        <v>5844371</v>
      </c>
      <c r="P554" s="15">
        <v>36798</v>
      </c>
      <c r="Q554" s="15">
        <v>1958311</v>
      </c>
      <c r="R554" s="2">
        <v>0</v>
      </c>
      <c r="S554" s="2"/>
      <c r="T554" s="2"/>
      <c r="U554" s="2"/>
      <c r="V554" s="2"/>
      <c r="Z554" s="7">
        <v>0</v>
      </c>
      <c r="AB554" s="7"/>
      <c r="AC554" s="7"/>
      <c r="AD554" s="7"/>
      <c r="AE554" s="7"/>
      <c r="AF554" s="15"/>
      <c r="AG554" s="7"/>
      <c r="AH554" s="7"/>
      <c r="AI554" s="7"/>
    </row>
    <row r="555" spans="1:35" x14ac:dyDescent="0.2">
      <c r="A555" s="5">
        <v>2022</v>
      </c>
      <c r="B555" s="2" t="s">
        <v>725</v>
      </c>
      <c r="C555" s="2" t="s">
        <v>728</v>
      </c>
      <c r="D555" s="2" t="s">
        <v>662</v>
      </c>
      <c r="I555" s="15">
        <v>482675239</v>
      </c>
      <c r="J555" s="15">
        <v>9909264</v>
      </c>
      <c r="K555" s="15">
        <v>42933469</v>
      </c>
      <c r="L555" s="15">
        <v>5360506</v>
      </c>
      <c r="M555" s="15">
        <v>4577196</v>
      </c>
      <c r="N555" s="15">
        <v>729697</v>
      </c>
      <c r="O555" s="15">
        <v>5859488</v>
      </c>
      <c r="P555" s="15">
        <v>33964</v>
      </c>
      <c r="Q555" s="15">
        <v>1958311</v>
      </c>
      <c r="R555" s="2">
        <v>0</v>
      </c>
      <c r="S555" s="2"/>
      <c r="T555" s="2"/>
      <c r="U555" s="2"/>
      <c r="V555" s="2"/>
      <c r="Z555" s="7">
        <v>0</v>
      </c>
      <c r="AB555" s="7"/>
      <c r="AC555" s="7"/>
      <c r="AD555" s="7"/>
      <c r="AE555" s="7"/>
      <c r="AF555" s="15"/>
      <c r="AG555" s="7"/>
      <c r="AH555" s="7"/>
      <c r="AI555" s="7"/>
    </row>
    <row r="556" spans="1:35" x14ac:dyDescent="0.2">
      <c r="A556" s="5">
        <v>2022</v>
      </c>
      <c r="B556" s="2" t="s">
        <v>725</v>
      </c>
      <c r="C556" s="2" t="s">
        <v>729</v>
      </c>
      <c r="D556" s="2" t="s">
        <v>662</v>
      </c>
      <c r="I556" s="15">
        <v>996360633</v>
      </c>
      <c r="J556" s="15">
        <v>23712584</v>
      </c>
      <c r="K556" s="15">
        <v>314660111</v>
      </c>
      <c r="L556" s="15">
        <v>9305206</v>
      </c>
      <c r="M556" s="15">
        <v>8604956</v>
      </c>
      <c r="N556" s="15">
        <v>729697</v>
      </c>
      <c r="O556" s="15">
        <v>6941656</v>
      </c>
      <c r="P556" s="15">
        <v>52778</v>
      </c>
      <c r="Q556" s="15">
        <v>1958311</v>
      </c>
      <c r="R556" s="2">
        <v>0</v>
      </c>
      <c r="S556" s="2"/>
      <c r="T556" s="2"/>
      <c r="U556" s="2"/>
      <c r="V556" s="2"/>
      <c r="Z556" s="7">
        <v>0</v>
      </c>
      <c r="AB556" s="7"/>
      <c r="AC556" s="7"/>
      <c r="AD556" s="7"/>
      <c r="AE556" s="7"/>
      <c r="AF556" s="15"/>
      <c r="AG556" s="7"/>
      <c r="AH556" s="7"/>
      <c r="AI556" s="7"/>
    </row>
    <row r="557" spans="1:35" x14ac:dyDescent="0.2">
      <c r="A557" s="5">
        <v>2022</v>
      </c>
      <c r="B557" s="2" t="s">
        <v>725</v>
      </c>
      <c r="C557" s="2" t="s">
        <v>730</v>
      </c>
      <c r="D557" s="2" t="s">
        <v>662</v>
      </c>
      <c r="I557" s="15">
        <v>659907896</v>
      </c>
      <c r="J557" s="2">
        <v>0</v>
      </c>
      <c r="K557" s="15">
        <v>103308610</v>
      </c>
      <c r="L557" s="15">
        <v>7040720</v>
      </c>
      <c r="M557" s="15">
        <v>6556140</v>
      </c>
      <c r="N557" s="15">
        <v>729697</v>
      </c>
      <c r="O557" s="15">
        <v>5844371</v>
      </c>
      <c r="P557" s="15">
        <v>45753</v>
      </c>
      <c r="Q557" s="15">
        <v>1958311</v>
      </c>
      <c r="R557" s="2">
        <v>0</v>
      </c>
      <c r="S557" s="2"/>
      <c r="T557" s="2"/>
      <c r="U557" s="2"/>
      <c r="V557" s="2"/>
      <c r="Z557" s="7">
        <v>0</v>
      </c>
      <c r="AB557" s="7"/>
      <c r="AC557" s="7"/>
      <c r="AD557" s="7"/>
      <c r="AE557" s="7"/>
      <c r="AF557" s="15"/>
      <c r="AG557" s="7"/>
      <c r="AH557" s="7"/>
      <c r="AI557" s="7"/>
    </row>
    <row r="558" spans="1:35" x14ac:dyDescent="0.2">
      <c r="A558" s="5">
        <v>2022</v>
      </c>
      <c r="B558" s="2" t="s">
        <v>726</v>
      </c>
      <c r="C558" s="2" t="s">
        <v>731</v>
      </c>
      <c r="D558" s="2" t="s">
        <v>662</v>
      </c>
      <c r="I558" s="15">
        <v>496696804</v>
      </c>
      <c r="J558" s="15">
        <v>5722448</v>
      </c>
      <c r="K558" s="15">
        <v>98840451</v>
      </c>
      <c r="L558" s="15">
        <v>4947600</v>
      </c>
      <c r="M558" s="15">
        <v>4975483</v>
      </c>
      <c r="N558" s="15">
        <v>729697</v>
      </c>
      <c r="O558" s="15">
        <v>5862293</v>
      </c>
      <c r="P558" s="15">
        <v>44008</v>
      </c>
      <c r="Q558" s="15">
        <v>1958311</v>
      </c>
      <c r="R558" s="2">
        <v>0</v>
      </c>
      <c r="S558" s="2"/>
      <c r="T558" s="2"/>
      <c r="U558" s="2"/>
      <c r="V558" s="2"/>
      <c r="Z558" s="7">
        <v>0</v>
      </c>
      <c r="AB558" s="7"/>
      <c r="AC558" s="7"/>
      <c r="AD558" s="7"/>
      <c r="AE558" s="7"/>
      <c r="AF558" s="15"/>
      <c r="AG558" s="7"/>
      <c r="AH558" s="7"/>
      <c r="AI558" s="7"/>
    </row>
    <row r="559" spans="1:35" x14ac:dyDescent="0.2">
      <c r="A559" s="5">
        <v>2022</v>
      </c>
      <c r="B559" s="2" t="s">
        <v>724</v>
      </c>
      <c r="C559" s="2" t="s">
        <v>732</v>
      </c>
      <c r="D559" s="2" t="s">
        <v>662</v>
      </c>
      <c r="I559" s="15">
        <v>795804286</v>
      </c>
      <c r="J559" s="2">
        <v>0</v>
      </c>
      <c r="K559" s="15">
        <v>139675871</v>
      </c>
      <c r="L559" s="15">
        <v>8148641</v>
      </c>
      <c r="M559" s="15">
        <v>6038841</v>
      </c>
      <c r="N559" s="15">
        <v>729697</v>
      </c>
      <c r="O559" s="15">
        <v>5844371</v>
      </c>
      <c r="P559" s="15">
        <v>73231</v>
      </c>
      <c r="Q559" s="15">
        <v>1958311</v>
      </c>
      <c r="R559" s="2">
        <v>0</v>
      </c>
      <c r="S559" s="2"/>
      <c r="T559" s="2"/>
      <c r="U559" s="2"/>
      <c r="V559" s="2"/>
      <c r="Z559" s="7">
        <v>0</v>
      </c>
      <c r="AB559" s="7"/>
      <c r="AC559" s="7"/>
      <c r="AD559" s="7"/>
      <c r="AE559" s="7"/>
      <c r="AF559" s="15"/>
      <c r="AG559" s="7"/>
      <c r="AH559" s="7"/>
      <c r="AI559" s="7"/>
    </row>
    <row r="560" spans="1:35" x14ac:dyDescent="0.2">
      <c r="A560" s="5">
        <v>2022</v>
      </c>
      <c r="B560" s="2" t="s">
        <v>724</v>
      </c>
      <c r="C560" s="2" t="s">
        <v>733</v>
      </c>
      <c r="D560" s="2" t="s">
        <v>662</v>
      </c>
      <c r="I560" s="15">
        <v>604867921</v>
      </c>
      <c r="J560" s="2">
        <v>0</v>
      </c>
      <c r="K560" s="15">
        <v>93929160</v>
      </c>
      <c r="L560" s="15">
        <v>6693752</v>
      </c>
      <c r="M560" s="15">
        <v>5214280</v>
      </c>
      <c r="N560" s="15">
        <v>729697</v>
      </c>
      <c r="O560" s="15">
        <v>5844371</v>
      </c>
      <c r="P560" s="15">
        <v>33383</v>
      </c>
      <c r="Q560" s="15">
        <v>1958311</v>
      </c>
      <c r="R560" s="2">
        <v>0</v>
      </c>
      <c r="S560" s="2"/>
      <c r="T560" s="2"/>
      <c r="U560" s="2"/>
      <c r="V560" s="2"/>
      <c r="Z560" s="7">
        <v>0</v>
      </c>
      <c r="AB560" s="7"/>
      <c r="AC560" s="7"/>
      <c r="AD560" s="7"/>
      <c r="AE560" s="7"/>
      <c r="AF560" s="15"/>
      <c r="AG560" s="7"/>
      <c r="AH560" s="7"/>
      <c r="AI560" s="7"/>
    </row>
    <row r="561" spans="1:35" x14ac:dyDescent="0.2">
      <c r="A561" s="5">
        <v>2022</v>
      </c>
      <c r="B561" s="2" t="s">
        <v>726</v>
      </c>
      <c r="C561" s="2" t="s">
        <v>734</v>
      </c>
      <c r="D561" s="2" t="s">
        <v>662</v>
      </c>
      <c r="I561" s="15">
        <v>647617174</v>
      </c>
      <c r="J561" s="15">
        <v>4781031</v>
      </c>
      <c r="K561" s="15">
        <v>171327909</v>
      </c>
      <c r="L561" s="15">
        <v>5559972</v>
      </c>
      <c r="M561" s="15">
        <v>4983641</v>
      </c>
      <c r="N561" s="15">
        <v>729697</v>
      </c>
      <c r="O561" s="15">
        <v>6789222</v>
      </c>
      <c r="P561" s="15">
        <v>33708</v>
      </c>
      <c r="Q561" s="15">
        <v>1958311</v>
      </c>
      <c r="R561" s="2">
        <v>0</v>
      </c>
      <c r="S561" s="2"/>
      <c r="T561" s="2"/>
      <c r="U561" s="2"/>
      <c r="V561" s="2"/>
      <c r="Z561" s="7">
        <v>0</v>
      </c>
      <c r="AB561" s="7"/>
      <c r="AC561" s="7"/>
      <c r="AD561" s="7"/>
      <c r="AE561" s="7"/>
      <c r="AF561" s="15"/>
      <c r="AG561" s="7"/>
      <c r="AH561" s="7"/>
      <c r="AI561" s="7"/>
    </row>
    <row r="562" spans="1:35" x14ac:dyDescent="0.2">
      <c r="A562" s="5">
        <v>2022</v>
      </c>
      <c r="B562" s="2" t="s">
        <v>726</v>
      </c>
      <c r="C562" s="2" t="s">
        <v>735</v>
      </c>
      <c r="D562" s="2" t="s">
        <v>662</v>
      </c>
      <c r="I562" s="15">
        <v>617420659</v>
      </c>
      <c r="J562" s="15">
        <v>5214640</v>
      </c>
      <c r="K562" s="15">
        <v>151405577</v>
      </c>
      <c r="L562" s="15">
        <v>5267541</v>
      </c>
      <c r="M562" s="15">
        <v>5732654</v>
      </c>
      <c r="N562" s="15">
        <v>729697</v>
      </c>
      <c r="O562" s="15">
        <v>7179088</v>
      </c>
      <c r="P562" s="15">
        <v>33383</v>
      </c>
      <c r="Q562" s="15">
        <v>1958311</v>
      </c>
      <c r="R562" s="2">
        <v>0</v>
      </c>
      <c r="S562" s="2"/>
      <c r="T562" s="2"/>
      <c r="U562" s="2"/>
      <c r="V562" s="2"/>
      <c r="Z562" s="7">
        <v>0</v>
      </c>
      <c r="AB562" s="7"/>
      <c r="AC562" s="7"/>
      <c r="AD562" s="7"/>
      <c r="AE562" s="7"/>
      <c r="AF562" s="15"/>
      <c r="AG562" s="7"/>
      <c r="AH562" s="7"/>
      <c r="AI562" s="7"/>
    </row>
    <row r="563" spans="1:35" x14ac:dyDescent="0.2">
      <c r="A563" s="5">
        <v>2022</v>
      </c>
      <c r="B563" s="2" t="s">
        <v>725</v>
      </c>
      <c r="C563" s="2" t="s">
        <v>736</v>
      </c>
      <c r="D563" s="2" t="s">
        <v>662</v>
      </c>
      <c r="I563" s="15">
        <v>660026786</v>
      </c>
      <c r="J563" s="15">
        <v>18413677</v>
      </c>
      <c r="K563" s="15">
        <v>80501940</v>
      </c>
      <c r="L563" s="15">
        <v>10159679</v>
      </c>
      <c r="M563" s="15">
        <v>8063672</v>
      </c>
      <c r="N563" s="15">
        <v>729697</v>
      </c>
      <c r="O563" s="15">
        <v>5879768</v>
      </c>
      <c r="P563" s="15">
        <v>40082</v>
      </c>
      <c r="Q563" s="15">
        <v>1958311</v>
      </c>
      <c r="R563" s="2">
        <v>0</v>
      </c>
      <c r="S563" s="2"/>
      <c r="T563" s="2"/>
      <c r="U563" s="2"/>
      <c r="V563" s="2"/>
      <c r="Z563" s="7">
        <v>0</v>
      </c>
      <c r="AB563" s="7"/>
      <c r="AC563" s="7"/>
      <c r="AD563" s="7"/>
      <c r="AE563" s="7"/>
      <c r="AF563" s="15"/>
      <c r="AG563" s="7"/>
      <c r="AH563" s="7"/>
      <c r="AI563" s="7"/>
    </row>
    <row r="564" spans="1:35" x14ac:dyDescent="0.2">
      <c r="A564" s="5">
        <v>2022</v>
      </c>
      <c r="B564" s="2" t="s">
        <v>725</v>
      </c>
      <c r="C564" s="2" t="s">
        <v>746</v>
      </c>
      <c r="D564" s="2" t="s">
        <v>662</v>
      </c>
      <c r="I564" s="15">
        <v>702238532</v>
      </c>
      <c r="J564" s="15">
        <v>5757231</v>
      </c>
      <c r="K564" s="15">
        <v>62236999</v>
      </c>
      <c r="L564" s="15">
        <v>10781750</v>
      </c>
      <c r="M564" s="15">
        <v>11025072</v>
      </c>
      <c r="N564" s="15">
        <v>729697</v>
      </c>
      <c r="O564" s="15">
        <v>6015811</v>
      </c>
      <c r="P564" s="15">
        <v>33693</v>
      </c>
      <c r="Q564" s="15">
        <v>1958311</v>
      </c>
      <c r="R564" s="2">
        <v>0</v>
      </c>
      <c r="S564" s="2"/>
      <c r="T564" s="2"/>
      <c r="U564" s="2"/>
      <c r="V564" s="2"/>
      <c r="Z564" s="7">
        <v>0</v>
      </c>
      <c r="AB564" s="7"/>
      <c r="AC564" s="7"/>
      <c r="AD564" s="7"/>
      <c r="AE564" s="7"/>
      <c r="AF564" s="15"/>
      <c r="AG564" s="7"/>
      <c r="AH564" s="7"/>
      <c r="AI564" s="7"/>
    </row>
    <row r="565" spans="1:35" x14ac:dyDescent="0.2">
      <c r="A565" s="5">
        <v>2022</v>
      </c>
      <c r="B565" s="2" t="s">
        <v>726</v>
      </c>
      <c r="C565" s="2" t="s">
        <v>435</v>
      </c>
      <c r="D565" s="2" t="s">
        <v>662</v>
      </c>
      <c r="I565" s="15">
        <v>487717402</v>
      </c>
      <c r="J565" s="15">
        <v>9008187</v>
      </c>
      <c r="K565" s="2">
        <v>0</v>
      </c>
      <c r="L565" s="15">
        <v>7428093</v>
      </c>
      <c r="M565" s="15">
        <v>4364059</v>
      </c>
      <c r="N565" s="15">
        <v>729697</v>
      </c>
      <c r="O565" s="15">
        <v>5844371</v>
      </c>
      <c r="P565" s="15">
        <v>33383</v>
      </c>
      <c r="Q565" s="15">
        <v>1958311</v>
      </c>
      <c r="R565" s="2">
        <v>0</v>
      </c>
      <c r="S565" s="2"/>
      <c r="T565" s="2"/>
      <c r="U565" s="2"/>
      <c r="V565" s="2"/>
      <c r="Z565" s="7">
        <v>0</v>
      </c>
      <c r="AB565" s="7"/>
      <c r="AC565" s="7"/>
      <c r="AD565" s="7"/>
      <c r="AE565" s="7"/>
      <c r="AF565" s="15"/>
      <c r="AG565" s="7"/>
      <c r="AH565" s="7"/>
      <c r="AI565" s="7"/>
    </row>
    <row r="566" spans="1:35" x14ac:dyDescent="0.2">
      <c r="A566" s="5">
        <v>2022</v>
      </c>
      <c r="B566" s="2" t="s">
        <v>726</v>
      </c>
      <c r="C566" s="2" t="s">
        <v>737</v>
      </c>
      <c r="D566" s="2" t="s">
        <v>662</v>
      </c>
      <c r="I566" s="15">
        <v>503126813</v>
      </c>
      <c r="J566" s="2">
        <v>0</v>
      </c>
      <c r="K566" s="15">
        <v>103003087</v>
      </c>
      <c r="L566" s="15">
        <v>14314462</v>
      </c>
      <c r="M566" s="15">
        <v>24894934</v>
      </c>
      <c r="N566" s="15">
        <v>729697</v>
      </c>
      <c r="O566" s="15">
        <v>141438889</v>
      </c>
      <c r="P566" s="15">
        <v>578888</v>
      </c>
      <c r="Q566" s="15">
        <v>1958311</v>
      </c>
      <c r="R566" s="2">
        <v>0</v>
      </c>
      <c r="S566" s="2"/>
      <c r="T566" s="2"/>
      <c r="U566" s="2"/>
      <c r="V566" s="2"/>
      <c r="Z566" s="7">
        <v>0</v>
      </c>
      <c r="AB566" s="7"/>
      <c r="AC566" s="7"/>
      <c r="AD566" s="7"/>
      <c r="AE566" s="7"/>
      <c r="AF566" s="15"/>
      <c r="AG566" s="7"/>
      <c r="AH566" s="7"/>
      <c r="AI566" s="7"/>
    </row>
    <row r="567" spans="1:35" x14ac:dyDescent="0.2">
      <c r="A567" s="5">
        <v>2022</v>
      </c>
      <c r="B567" s="2" t="s">
        <v>726</v>
      </c>
      <c r="C567" s="2" t="s">
        <v>738</v>
      </c>
      <c r="D567" s="2" t="s">
        <v>662</v>
      </c>
      <c r="I567" s="15">
        <v>661435610</v>
      </c>
      <c r="J567" s="15">
        <v>10730536</v>
      </c>
      <c r="K567" s="15">
        <v>61981628</v>
      </c>
      <c r="L567" s="15">
        <v>6240150</v>
      </c>
      <c r="M567" s="15">
        <v>4937778</v>
      </c>
      <c r="N567" s="15">
        <v>729697</v>
      </c>
      <c r="O567" s="15">
        <v>5844371</v>
      </c>
      <c r="P567" s="15">
        <v>36957</v>
      </c>
      <c r="Q567" s="15">
        <v>1958311</v>
      </c>
      <c r="R567" s="2">
        <v>0</v>
      </c>
      <c r="S567" s="2"/>
      <c r="T567" s="2"/>
      <c r="U567" s="2"/>
      <c r="V567" s="2"/>
      <c r="Z567" s="7">
        <v>0</v>
      </c>
      <c r="AB567" s="7"/>
      <c r="AC567" s="7"/>
      <c r="AD567" s="7"/>
      <c r="AE567" s="7"/>
      <c r="AF567" s="15"/>
      <c r="AG567" s="7"/>
      <c r="AH567" s="7"/>
      <c r="AI567" s="7"/>
    </row>
    <row r="568" spans="1:35" x14ac:dyDescent="0.2">
      <c r="A568" s="5">
        <v>2022</v>
      </c>
      <c r="B568" s="2" t="s">
        <v>725</v>
      </c>
      <c r="C568" s="2" t="s">
        <v>739</v>
      </c>
      <c r="D568" s="2" t="s">
        <v>662</v>
      </c>
      <c r="I568" s="15">
        <v>542287308</v>
      </c>
      <c r="J568" s="15">
        <v>13192300</v>
      </c>
      <c r="K568" s="15">
        <v>63693673</v>
      </c>
      <c r="L568" s="15">
        <v>5551709</v>
      </c>
      <c r="M568" s="15">
        <v>4627794</v>
      </c>
      <c r="N568" s="15">
        <v>729697</v>
      </c>
      <c r="O568" s="15">
        <v>5849540</v>
      </c>
      <c r="P568" s="15">
        <v>37556</v>
      </c>
      <c r="Q568" s="15">
        <v>1958311</v>
      </c>
      <c r="R568" s="2">
        <v>0</v>
      </c>
      <c r="S568" s="2"/>
      <c r="T568" s="2"/>
      <c r="U568" s="2"/>
      <c r="V568" s="2"/>
      <c r="Z568" s="7">
        <v>0</v>
      </c>
      <c r="AB568" s="7"/>
      <c r="AC568" s="7"/>
      <c r="AD568" s="7"/>
      <c r="AE568" s="7"/>
      <c r="AF568" s="15"/>
      <c r="AG568" s="7"/>
      <c r="AH568" s="7"/>
      <c r="AI568" s="7"/>
    </row>
    <row r="569" spans="1:35" x14ac:dyDescent="0.2">
      <c r="A569" s="5">
        <v>2022</v>
      </c>
      <c r="B569" s="2" t="s">
        <v>724</v>
      </c>
      <c r="C569" s="2" t="s">
        <v>747</v>
      </c>
      <c r="D569" s="2" t="s">
        <v>662</v>
      </c>
      <c r="I569" s="15">
        <v>560595329</v>
      </c>
      <c r="J569" s="15">
        <v>2950221</v>
      </c>
      <c r="K569" s="15">
        <v>71045205</v>
      </c>
      <c r="L569" s="15">
        <v>4704109</v>
      </c>
      <c r="M569" s="15">
        <v>4808312</v>
      </c>
      <c r="N569" s="15">
        <v>729697</v>
      </c>
      <c r="O569" s="15">
        <v>5844371</v>
      </c>
      <c r="P569" s="15">
        <v>35242</v>
      </c>
      <c r="Q569" s="15">
        <v>1958311</v>
      </c>
      <c r="R569" s="2">
        <v>0</v>
      </c>
      <c r="S569" s="2"/>
      <c r="T569" s="2"/>
      <c r="U569" s="2"/>
      <c r="V569" s="2"/>
      <c r="Z569" s="7">
        <v>0</v>
      </c>
      <c r="AB569" s="7"/>
      <c r="AC569" s="7"/>
      <c r="AD569" s="7"/>
      <c r="AE569" s="7"/>
      <c r="AF569" s="15"/>
      <c r="AG569" s="7"/>
      <c r="AH569" s="7"/>
      <c r="AI569" s="7"/>
    </row>
    <row r="570" spans="1:35" x14ac:dyDescent="0.2">
      <c r="A570" s="5">
        <v>2022</v>
      </c>
      <c r="B570" s="2" t="s">
        <v>726</v>
      </c>
      <c r="C570" s="2" t="s">
        <v>740</v>
      </c>
      <c r="D570" s="2" t="s">
        <v>662</v>
      </c>
      <c r="I570" s="15">
        <v>575549310</v>
      </c>
      <c r="J570" s="15">
        <v>8505823</v>
      </c>
      <c r="K570" s="15">
        <v>58720589</v>
      </c>
      <c r="L570" s="15">
        <v>6049837</v>
      </c>
      <c r="M570" s="15">
        <v>4897448</v>
      </c>
      <c r="N570" s="15">
        <v>729697</v>
      </c>
      <c r="O570" s="15">
        <v>5844371</v>
      </c>
      <c r="P570" s="15">
        <v>36207</v>
      </c>
      <c r="Q570" s="15">
        <v>1958311</v>
      </c>
      <c r="R570" s="2">
        <v>0</v>
      </c>
      <c r="S570" s="2"/>
      <c r="T570" s="2"/>
      <c r="U570" s="2"/>
      <c r="V570" s="2"/>
      <c r="Z570" s="7">
        <v>0</v>
      </c>
      <c r="AB570" s="7"/>
      <c r="AC570" s="7"/>
      <c r="AD570" s="7"/>
      <c r="AE570" s="7"/>
      <c r="AF570" s="15"/>
      <c r="AG570" s="7"/>
      <c r="AH570" s="7"/>
      <c r="AI570" s="7"/>
    </row>
    <row r="571" spans="1:35" x14ac:dyDescent="0.2">
      <c r="A571" s="5">
        <v>2022</v>
      </c>
      <c r="B571" s="2" t="s">
        <v>725</v>
      </c>
      <c r="C571" s="2" t="s">
        <v>741</v>
      </c>
      <c r="D571" s="2" t="s">
        <v>662</v>
      </c>
      <c r="I571" s="15">
        <v>579187870</v>
      </c>
      <c r="J571" s="15">
        <v>11070217</v>
      </c>
      <c r="K571" s="15">
        <v>43250089</v>
      </c>
      <c r="L571" s="15">
        <v>5661833</v>
      </c>
      <c r="M571" s="15">
        <v>4787002</v>
      </c>
      <c r="N571" s="15">
        <v>729697</v>
      </c>
      <c r="O571" s="15">
        <v>5848855</v>
      </c>
      <c r="P571" s="15">
        <v>37731</v>
      </c>
      <c r="Q571" s="15">
        <v>1958311</v>
      </c>
      <c r="R571" s="2">
        <v>0</v>
      </c>
      <c r="S571" s="2"/>
      <c r="T571" s="2"/>
      <c r="U571" s="2"/>
      <c r="V571" s="2"/>
      <c r="Z571" s="7">
        <v>0</v>
      </c>
      <c r="AB571" s="7"/>
      <c r="AC571" s="7"/>
      <c r="AD571" s="7"/>
      <c r="AE571" s="7"/>
      <c r="AF571" s="15"/>
      <c r="AG571" s="7"/>
      <c r="AH571" s="7"/>
      <c r="AI571" s="7"/>
    </row>
    <row r="572" spans="1:35" x14ac:dyDescent="0.2">
      <c r="A572" s="5">
        <v>2022</v>
      </c>
      <c r="B572" s="2" t="s">
        <v>724</v>
      </c>
      <c r="C572" s="2" t="s">
        <v>742</v>
      </c>
      <c r="D572" s="2" t="s">
        <v>662</v>
      </c>
      <c r="I572" s="15">
        <v>564934568</v>
      </c>
      <c r="J572" s="2">
        <v>0</v>
      </c>
      <c r="K572" s="15">
        <v>75045028</v>
      </c>
      <c r="L572" s="15">
        <v>5686774</v>
      </c>
      <c r="M572" s="15">
        <v>6882412</v>
      </c>
      <c r="N572" s="15">
        <v>729697</v>
      </c>
      <c r="O572" s="15">
        <v>5844371</v>
      </c>
      <c r="P572" s="15">
        <v>33383</v>
      </c>
      <c r="Q572" s="15">
        <v>1958311</v>
      </c>
      <c r="R572" s="2">
        <v>0</v>
      </c>
      <c r="S572" s="2"/>
      <c r="T572" s="2"/>
      <c r="U572" s="2"/>
      <c r="V572" s="2"/>
      <c r="Z572" s="7">
        <v>0</v>
      </c>
      <c r="AB572" s="7"/>
      <c r="AC572" s="7"/>
      <c r="AD572" s="7"/>
      <c r="AE572" s="7"/>
      <c r="AF572" s="15"/>
      <c r="AG572" s="7"/>
      <c r="AH572" s="7"/>
      <c r="AI572" s="7"/>
    </row>
    <row r="573" spans="1:35" x14ac:dyDescent="0.2">
      <c r="A573" s="5">
        <v>2022</v>
      </c>
      <c r="B573" s="2" t="s">
        <v>726</v>
      </c>
      <c r="C573" s="2" t="s">
        <v>743</v>
      </c>
      <c r="D573" s="2" t="s">
        <v>662</v>
      </c>
      <c r="I573" s="15">
        <v>537324447</v>
      </c>
      <c r="J573" s="2">
        <v>0</v>
      </c>
      <c r="K573" s="15">
        <v>110910140</v>
      </c>
      <c r="L573" s="15">
        <v>5356742</v>
      </c>
      <c r="M573" s="15">
        <v>4800117</v>
      </c>
      <c r="N573" s="15">
        <v>729697</v>
      </c>
      <c r="O573" s="15">
        <v>5959581</v>
      </c>
      <c r="P573" s="15">
        <v>40073</v>
      </c>
      <c r="Q573" s="15">
        <v>1958311</v>
      </c>
      <c r="R573" s="2">
        <v>0</v>
      </c>
      <c r="S573" s="2"/>
      <c r="T573" s="2"/>
      <c r="U573" s="2"/>
      <c r="V573" s="2"/>
      <c r="Z573" s="7">
        <v>0</v>
      </c>
      <c r="AB573" s="7"/>
      <c r="AC573" s="7"/>
      <c r="AD573" s="7"/>
      <c r="AE573" s="7"/>
      <c r="AF573" s="15"/>
      <c r="AG573" s="7"/>
      <c r="AH573" s="7"/>
      <c r="AI573" s="7"/>
    </row>
    <row r="574" spans="1:35" x14ac:dyDescent="0.2">
      <c r="A574" s="5">
        <v>2022</v>
      </c>
      <c r="B574" s="2" t="s">
        <v>725</v>
      </c>
      <c r="C574" s="2" t="s">
        <v>744</v>
      </c>
      <c r="D574" s="2" t="s">
        <v>662</v>
      </c>
      <c r="I574" s="15">
        <v>668126385</v>
      </c>
      <c r="J574" s="15">
        <v>6062576</v>
      </c>
      <c r="K574" s="15">
        <v>113241776</v>
      </c>
      <c r="L574" s="15">
        <v>7256532</v>
      </c>
      <c r="M574" s="15">
        <v>18660012</v>
      </c>
      <c r="N574" s="15">
        <v>16782946</v>
      </c>
      <c r="O574" s="15">
        <v>5844371</v>
      </c>
      <c r="P574" s="15">
        <v>35433</v>
      </c>
      <c r="Q574" s="15">
        <v>1958311</v>
      </c>
      <c r="R574" s="2">
        <v>0</v>
      </c>
      <c r="S574" s="2"/>
      <c r="T574" s="2"/>
      <c r="U574" s="2"/>
      <c r="V574" s="2"/>
      <c r="Z574" s="7">
        <v>0</v>
      </c>
      <c r="AB574" s="7"/>
      <c r="AC574" s="7"/>
      <c r="AD574" s="7"/>
      <c r="AE574" s="7"/>
      <c r="AF574" s="15"/>
      <c r="AG574" s="7"/>
      <c r="AH574" s="7"/>
      <c r="AI574" s="7"/>
    </row>
    <row r="575" spans="1:35" x14ac:dyDescent="0.2">
      <c r="A575" s="5">
        <v>2022</v>
      </c>
      <c r="B575" s="2" t="s">
        <v>725</v>
      </c>
      <c r="C575" s="2" t="s">
        <v>445</v>
      </c>
      <c r="D575" s="2" t="s">
        <v>662</v>
      </c>
      <c r="I575" s="15">
        <v>429881874</v>
      </c>
      <c r="J575" s="15">
        <v>10291555</v>
      </c>
      <c r="K575" s="2">
        <v>0</v>
      </c>
      <c r="L575" s="15">
        <v>8158397</v>
      </c>
      <c r="M575" s="15">
        <v>4341828</v>
      </c>
      <c r="N575" s="15">
        <v>729697</v>
      </c>
      <c r="O575" s="15">
        <v>5844371</v>
      </c>
      <c r="P575" s="15">
        <v>33383</v>
      </c>
      <c r="Q575" s="15">
        <v>1958311</v>
      </c>
      <c r="R575" s="2">
        <v>0</v>
      </c>
      <c r="S575" s="2"/>
      <c r="T575" s="2"/>
      <c r="U575" s="2"/>
      <c r="V575" s="2"/>
      <c r="Z575" s="7">
        <v>0</v>
      </c>
      <c r="AB575" s="7"/>
      <c r="AC575" s="7"/>
      <c r="AD575" s="7"/>
      <c r="AE575" s="7"/>
      <c r="AF575" s="15"/>
      <c r="AG575" s="7"/>
      <c r="AH575" s="7"/>
      <c r="AI575" s="7"/>
    </row>
    <row r="576" spans="1:35" x14ac:dyDescent="0.2">
      <c r="A576" s="5">
        <v>2022</v>
      </c>
      <c r="B576" s="2" t="s">
        <v>724</v>
      </c>
      <c r="C576" s="2" t="s">
        <v>446</v>
      </c>
      <c r="D576" s="2" t="s">
        <v>662</v>
      </c>
      <c r="I576" s="15">
        <v>1257670897</v>
      </c>
      <c r="J576" s="2">
        <v>0</v>
      </c>
      <c r="K576" s="2">
        <v>0</v>
      </c>
      <c r="L576" s="15">
        <v>98386579</v>
      </c>
      <c r="M576" s="15">
        <v>6145699</v>
      </c>
      <c r="N576" s="15">
        <v>729697</v>
      </c>
      <c r="O576" s="15">
        <v>5844371</v>
      </c>
      <c r="P576" s="15">
        <v>112283</v>
      </c>
      <c r="Q576" s="15">
        <v>1958311</v>
      </c>
      <c r="R576" s="2">
        <v>0</v>
      </c>
      <c r="S576" s="2"/>
      <c r="T576" s="2"/>
      <c r="U576" s="2"/>
      <c r="V576" s="2"/>
      <c r="Z576" s="7">
        <v>0</v>
      </c>
      <c r="AB576" s="7"/>
      <c r="AC576" s="7"/>
      <c r="AD576" s="7"/>
      <c r="AE576" s="7"/>
      <c r="AF576" s="15"/>
      <c r="AG576" s="7"/>
      <c r="AH576" s="7"/>
      <c r="AI576" s="7"/>
    </row>
    <row r="577" spans="1:35" x14ac:dyDescent="0.2">
      <c r="A577" s="5">
        <v>2022</v>
      </c>
      <c r="B577" s="2" t="s">
        <v>726</v>
      </c>
      <c r="C577" s="2" t="s">
        <v>745</v>
      </c>
      <c r="D577" s="2" t="s">
        <v>662</v>
      </c>
      <c r="I577" s="15">
        <v>498503368</v>
      </c>
      <c r="J577" s="2">
        <v>0</v>
      </c>
      <c r="K577" s="15">
        <v>119966904</v>
      </c>
      <c r="L577" s="15">
        <v>5031903</v>
      </c>
      <c r="M577" s="15">
        <v>4720586</v>
      </c>
      <c r="N577" s="15">
        <v>729697</v>
      </c>
      <c r="O577" s="15">
        <v>5862804</v>
      </c>
      <c r="P577" s="15">
        <v>35213</v>
      </c>
      <c r="Q577" s="15">
        <v>1958311</v>
      </c>
      <c r="R577" s="2">
        <v>0</v>
      </c>
      <c r="S577" s="2"/>
      <c r="T577" s="2"/>
      <c r="U577" s="2"/>
      <c r="V577" s="2"/>
      <c r="Z577" s="7">
        <v>0</v>
      </c>
      <c r="AB577" s="7"/>
      <c r="AC577" s="7"/>
      <c r="AD577" s="7"/>
      <c r="AE577" s="7"/>
      <c r="AF577" s="15"/>
      <c r="AG577" s="7"/>
      <c r="AH577" s="7"/>
      <c r="AI577" s="7"/>
    </row>
    <row r="578" spans="1:35" x14ac:dyDescent="0.2">
      <c r="A578" s="5">
        <v>2021</v>
      </c>
      <c r="B578" s="2" t="s">
        <v>724</v>
      </c>
      <c r="C578" s="2" t="s">
        <v>727</v>
      </c>
      <c r="D578" s="16" t="s">
        <v>689</v>
      </c>
      <c r="S578" s="2"/>
      <c r="T578" s="2"/>
      <c r="U578" s="2"/>
      <c r="V578" s="2"/>
      <c r="Z578" s="23">
        <v>17.78</v>
      </c>
      <c r="AA578" s="7">
        <v>9.41</v>
      </c>
      <c r="AB578" s="7"/>
      <c r="AC578" s="7"/>
      <c r="AD578" s="7"/>
      <c r="AE578" s="7"/>
      <c r="AF578" s="7"/>
      <c r="AG578" s="7"/>
      <c r="AH578" s="7"/>
      <c r="AI578" s="7"/>
    </row>
    <row r="579" spans="1:35" x14ac:dyDescent="0.2">
      <c r="A579" s="5">
        <v>2021</v>
      </c>
      <c r="B579" s="2" t="s">
        <v>725</v>
      </c>
      <c r="C579" s="2" t="s">
        <v>728</v>
      </c>
      <c r="D579" s="16" t="s">
        <v>689</v>
      </c>
      <c r="S579" s="2"/>
      <c r="T579" s="2"/>
      <c r="U579" s="2"/>
      <c r="V579" s="2"/>
      <c r="Z579" s="23">
        <v>15.18</v>
      </c>
      <c r="AA579" s="7">
        <v>8.68</v>
      </c>
      <c r="AB579" s="7"/>
      <c r="AC579" s="7"/>
      <c r="AD579" s="7"/>
      <c r="AE579" s="7"/>
      <c r="AF579" s="7"/>
      <c r="AG579" s="7"/>
      <c r="AH579" s="7"/>
      <c r="AI579" s="7"/>
    </row>
    <row r="580" spans="1:35" x14ac:dyDescent="0.2">
      <c r="A580" s="5">
        <v>2021</v>
      </c>
      <c r="B580" s="2" t="s">
        <v>725</v>
      </c>
      <c r="C580" s="2" t="s">
        <v>729</v>
      </c>
      <c r="D580" s="16" t="s">
        <v>689</v>
      </c>
      <c r="S580" s="2"/>
      <c r="T580" s="2"/>
      <c r="U580" s="2"/>
      <c r="V580" s="2"/>
      <c r="Z580" s="23">
        <v>79.64</v>
      </c>
      <c r="AA580" s="7">
        <v>10.52</v>
      </c>
      <c r="AB580" s="7"/>
      <c r="AC580" s="7"/>
      <c r="AD580" s="7"/>
      <c r="AE580" s="7"/>
      <c r="AF580" s="7"/>
      <c r="AG580" s="7"/>
      <c r="AH580" s="7"/>
      <c r="AI580" s="7"/>
    </row>
    <row r="581" spans="1:35" x14ac:dyDescent="0.2">
      <c r="A581" s="5">
        <v>2021</v>
      </c>
      <c r="B581" s="2" t="s">
        <v>725</v>
      </c>
      <c r="C581" s="2" t="s">
        <v>730</v>
      </c>
      <c r="D581" s="16" t="s">
        <v>689</v>
      </c>
      <c r="S581" s="2"/>
      <c r="T581" s="2"/>
      <c r="U581" s="2"/>
      <c r="V581" s="2"/>
      <c r="Z581" s="23">
        <v>31.31</v>
      </c>
      <c r="AA581" s="7">
        <v>7.43</v>
      </c>
      <c r="AB581" s="7"/>
      <c r="AC581" s="7"/>
      <c r="AD581" s="7"/>
      <c r="AE581" s="7"/>
      <c r="AF581" s="7"/>
      <c r="AG581" s="7"/>
      <c r="AH581" s="7"/>
      <c r="AI581" s="7"/>
    </row>
    <row r="582" spans="1:35" x14ac:dyDescent="0.2">
      <c r="A582" s="5">
        <v>2021</v>
      </c>
      <c r="B582" s="2" t="s">
        <v>726</v>
      </c>
      <c r="C582" s="2" t="s">
        <v>731</v>
      </c>
      <c r="D582" s="16" t="s">
        <v>689</v>
      </c>
      <c r="S582" s="2"/>
      <c r="T582" s="2"/>
      <c r="U582" s="2"/>
      <c r="V582" s="2"/>
      <c r="Z582" s="23">
        <v>26.13</v>
      </c>
      <c r="AA582" s="7">
        <v>12.47</v>
      </c>
      <c r="AB582" s="7"/>
      <c r="AC582" s="7"/>
      <c r="AD582" s="7"/>
      <c r="AE582" s="7"/>
      <c r="AF582" s="7"/>
      <c r="AG582" s="7"/>
      <c r="AH582" s="7"/>
      <c r="AI582" s="7"/>
    </row>
    <row r="583" spans="1:35" x14ac:dyDescent="0.2">
      <c r="A583" s="5">
        <v>2021</v>
      </c>
      <c r="B583" s="2" t="s">
        <v>724</v>
      </c>
      <c r="C583" s="2" t="s">
        <v>732</v>
      </c>
      <c r="D583" s="16" t="s">
        <v>689</v>
      </c>
      <c r="S583" s="2"/>
      <c r="T583" s="2"/>
      <c r="U583" s="2"/>
      <c r="V583" s="2"/>
      <c r="Z583" s="23">
        <v>58.66</v>
      </c>
      <c r="AA583" s="7">
        <v>7.54</v>
      </c>
      <c r="AB583" s="7"/>
      <c r="AC583" s="7"/>
      <c r="AD583" s="7"/>
      <c r="AE583" s="7"/>
      <c r="AF583" s="7"/>
      <c r="AG583" s="7"/>
      <c r="AH583" s="7"/>
      <c r="AI583" s="7"/>
    </row>
    <row r="584" spans="1:35" x14ac:dyDescent="0.2">
      <c r="A584" s="5">
        <v>2021</v>
      </c>
      <c r="B584" s="2" t="s">
        <v>724</v>
      </c>
      <c r="C584" s="2" t="s">
        <v>733</v>
      </c>
      <c r="D584" s="16" t="s">
        <v>689</v>
      </c>
      <c r="S584" s="2"/>
      <c r="T584" s="2"/>
      <c r="U584" s="2"/>
      <c r="V584" s="2"/>
      <c r="Z584" s="23">
        <v>52.35</v>
      </c>
      <c r="AA584" s="7">
        <v>14.28</v>
      </c>
      <c r="AB584" s="7"/>
      <c r="AC584" s="7"/>
      <c r="AD584" s="7"/>
      <c r="AE584" s="7"/>
      <c r="AF584" s="7"/>
      <c r="AG584" s="7"/>
      <c r="AH584" s="7"/>
      <c r="AI584" s="7"/>
    </row>
    <row r="585" spans="1:35" x14ac:dyDescent="0.2">
      <c r="A585" s="5">
        <v>2021</v>
      </c>
      <c r="B585" s="2" t="s">
        <v>726</v>
      </c>
      <c r="C585" s="2" t="s">
        <v>734</v>
      </c>
      <c r="D585" s="16" t="s">
        <v>689</v>
      </c>
      <c r="S585" s="2"/>
      <c r="T585" s="2"/>
      <c r="U585" s="2"/>
      <c r="V585" s="2"/>
      <c r="Z585" s="23">
        <v>46.26</v>
      </c>
      <c r="AA585" s="7">
        <v>12.53</v>
      </c>
      <c r="AB585" s="7"/>
      <c r="AC585" s="7"/>
      <c r="AD585" s="7"/>
      <c r="AE585" s="7"/>
      <c r="AF585" s="7"/>
      <c r="AG585" s="7"/>
      <c r="AH585" s="7"/>
      <c r="AI585" s="7"/>
    </row>
    <row r="586" spans="1:35" x14ac:dyDescent="0.2">
      <c r="A586" s="5">
        <v>2021</v>
      </c>
      <c r="B586" s="2" t="s">
        <v>726</v>
      </c>
      <c r="C586" s="2" t="s">
        <v>735</v>
      </c>
      <c r="D586" s="16" t="s">
        <v>689</v>
      </c>
      <c r="S586" s="2"/>
      <c r="T586" s="2"/>
      <c r="U586" s="2"/>
      <c r="V586" s="2"/>
      <c r="Z586" s="23">
        <v>43.15</v>
      </c>
      <c r="AA586" s="7">
        <v>13.59</v>
      </c>
      <c r="AB586" s="7"/>
      <c r="AC586" s="7"/>
      <c r="AD586" s="7"/>
      <c r="AE586" s="7"/>
      <c r="AF586" s="7"/>
      <c r="AG586" s="7"/>
      <c r="AH586" s="7"/>
      <c r="AI586" s="7"/>
    </row>
    <row r="587" spans="1:35" x14ac:dyDescent="0.2">
      <c r="A587" s="5">
        <v>2021</v>
      </c>
      <c r="B587" s="2" t="s">
        <v>725</v>
      </c>
      <c r="C587" s="2" t="s">
        <v>736</v>
      </c>
      <c r="D587" s="16" t="s">
        <v>689</v>
      </c>
      <c r="S587" s="2"/>
      <c r="T587" s="2"/>
      <c r="U587" s="2"/>
      <c r="V587" s="2"/>
      <c r="Z587" s="23">
        <v>34.11</v>
      </c>
      <c r="AA587" s="7">
        <v>9.57</v>
      </c>
      <c r="AB587" s="7"/>
      <c r="AC587" s="7"/>
      <c r="AD587" s="7"/>
      <c r="AE587" s="7"/>
      <c r="AF587" s="7"/>
      <c r="AG587" s="7"/>
      <c r="AH587" s="7"/>
      <c r="AI587" s="7"/>
    </row>
    <row r="588" spans="1:35" x14ac:dyDescent="0.2">
      <c r="A588" s="5">
        <v>2021</v>
      </c>
      <c r="B588" s="2" t="s">
        <v>725</v>
      </c>
      <c r="C588" s="2" t="s">
        <v>746</v>
      </c>
      <c r="D588" s="16" t="s">
        <v>689</v>
      </c>
      <c r="S588" s="2"/>
      <c r="T588" s="2"/>
      <c r="U588" s="2"/>
      <c r="V588" s="2"/>
      <c r="Z588" s="23">
        <v>48.4</v>
      </c>
      <c r="AA588" s="7">
        <v>14.28</v>
      </c>
      <c r="AB588" s="7"/>
      <c r="AC588" s="7"/>
      <c r="AD588" s="7"/>
      <c r="AE588" s="7"/>
      <c r="AF588" s="7"/>
      <c r="AG588" s="7"/>
      <c r="AH588" s="7"/>
      <c r="AI588" s="7"/>
    </row>
    <row r="589" spans="1:35" x14ac:dyDescent="0.2">
      <c r="A589" s="5">
        <v>2021</v>
      </c>
      <c r="B589" s="2" t="s">
        <v>726</v>
      </c>
      <c r="C589" s="2" t="s">
        <v>435</v>
      </c>
      <c r="D589" s="16" t="s">
        <v>689</v>
      </c>
      <c r="S589" s="2"/>
      <c r="T589" s="2"/>
      <c r="U589" s="2"/>
      <c r="V589" s="2"/>
      <c r="Z589" s="23">
        <v>15.21</v>
      </c>
      <c r="AA589" s="7">
        <v>8.14</v>
      </c>
      <c r="AB589" s="7"/>
      <c r="AC589" s="7"/>
      <c r="AD589" s="7"/>
      <c r="AE589" s="7"/>
      <c r="AF589" s="7"/>
      <c r="AG589" s="7"/>
      <c r="AH589" s="7"/>
      <c r="AI589" s="7"/>
    </row>
    <row r="590" spans="1:35" x14ac:dyDescent="0.2">
      <c r="A590" s="5">
        <v>2021</v>
      </c>
      <c r="B590" s="2" t="s">
        <v>726</v>
      </c>
      <c r="C590" s="2" t="s">
        <v>737</v>
      </c>
      <c r="D590" s="16" t="s">
        <v>689</v>
      </c>
      <c r="S590" s="2"/>
      <c r="T590" s="2"/>
      <c r="U590" s="2"/>
      <c r="V590" s="2"/>
      <c r="Z590" s="23">
        <v>20.99</v>
      </c>
      <c r="AA590" s="7">
        <v>6.94</v>
      </c>
      <c r="AB590" s="7"/>
      <c r="AC590" s="7"/>
      <c r="AD590" s="7"/>
      <c r="AE590" s="7"/>
      <c r="AF590" s="7"/>
      <c r="AG590" s="7"/>
      <c r="AH590" s="7"/>
      <c r="AI590" s="7"/>
    </row>
    <row r="591" spans="1:35" x14ac:dyDescent="0.2">
      <c r="A591" s="5">
        <v>2021</v>
      </c>
      <c r="B591" s="2" t="s">
        <v>726</v>
      </c>
      <c r="C591" s="2" t="s">
        <v>738</v>
      </c>
      <c r="D591" s="16" t="s">
        <v>689</v>
      </c>
      <c r="S591" s="2"/>
      <c r="T591" s="2"/>
      <c r="U591" s="2"/>
      <c r="V591" s="2"/>
      <c r="Z591" s="23">
        <v>33.51</v>
      </c>
      <c r="AA591" s="7">
        <v>8.81</v>
      </c>
      <c r="AB591" s="7"/>
      <c r="AC591" s="7"/>
      <c r="AD591" s="7"/>
      <c r="AE591" s="7"/>
      <c r="AF591" s="7"/>
      <c r="AG591" s="7"/>
      <c r="AH591" s="7"/>
      <c r="AI591" s="7"/>
    </row>
    <row r="592" spans="1:35" x14ac:dyDescent="0.2">
      <c r="A592" s="5">
        <v>2021</v>
      </c>
      <c r="B592" s="2" t="s">
        <v>725</v>
      </c>
      <c r="C592" s="2" t="s">
        <v>739</v>
      </c>
      <c r="D592" s="16" t="s">
        <v>689</v>
      </c>
      <c r="S592" s="2"/>
      <c r="T592" s="2"/>
      <c r="U592" s="2"/>
      <c r="V592" s="2"/>
      <c r="Z592" s="23">
        <v>21.69</v>
      </c>
      <c r="AA592" s="7">
        <v>8.84</v>
      </c>
      <c r="AB592" s="7"/>
      <c r="AC592" s="7"/>
      <c r="AD592" s="7"/>
      <c r="AE592" s="7"/>
      <c r="AF592" s="7"/>
      <c r="AG592" s="7"/>
      <c r="AH592" s="7"/>
      <c r="AI592" s="7"/>
    </row>
    <row r="593" spans="1:35" x14ac:dyDescent="0.2">
      <c r="A593" s="5">
        <v>2021</v>
      </c>
      <c r="B593" s="2" t="s">
        <v>724</v>
      </c>
      <c r="C593" s="2" t="s">
        <v>747</v>
      </c>
      <c r="D593" s="16" t="s">
        <v>689</v>
      </c>
      <c r="S593" s="2"/>
      <c r="T593" s="2"/>
      <c r="U593" s="2"/>
      <c r="V593" s="2"/>
      <c r="Z593" s="23">
        <v>16.93</v>
      </c>
      <c r="AA593" s="7">
        <v>12.45</v>
      </c>
      <c r="AB593" s="7"/>
      <c r="AC593" s="7"/>
      <c r="AD593" s="7"/>
      <c r="AE593" s="7"/>
      <c r="AF593" s="7"/>
      <c r="AG593" s="7"/>
      <c r="AH593" s="7"/>
      <c r="AI593" s="7"/>
    </row>
    <row r="594" spans="1:35" x14ac:dyDescent="0.2">
      <c r="A594" s="5">
        <v>2021</v>
      </c>
      <c r="B594" s="2" t="s">
        <v>726</v>
      </c>
      <c r="C594" s="2" t="s">
        <v>740</v>
      </c>
      <c r="D594" s="16" t="s">
        <v>689</v>
      </c>
      <c r="S594" s="2"/>
      <c r="T594" s="2"/>
      <c r="U594" s="2"/>
      <c r="V594" s="2"/>
      <c r="Z594" s="23">
        <v>15.25</v>
      </c>
      <c r="AA594" s="7">
        <v>5.04</v>
      </c>
      <c r="AB594" s="7"/>
      <c r="AC594" s="7"/>
      <c r="AD594" s="7"/>
      <c r="AE594" s="7"/>
      <c r="AF594" s="7"/>
      <c r="AG594" s="7"/>
      <c r="AH594" s="7"/>
      <c r="AI594" s="7"/>
    </row>
    <row r="595" spans="1:35" x14ac:dyDescent="0.2">
      <c r="A595" s="5">
        <v>2021</v>
      </c>
      <c r="B595" s="2" t="s">
        <v>725</v>
      </c>
      <c r="C595" s="2" t="s">
        <v>741</v>
      </c>
      <c r="D595" s="16" t="s">
        <v>689</v>
      </c>
      <c r="S595" s="2"/>
      <c r="T595" s="2"/>
      <c r="U595" s="2"/>
      <c r="V595" s="2"/>
      <c r="Z595" s="23">
        <v>17.27</v>
      </c>
      <c r="AA595" s="7">
        <v>7.53</v>
      </c>
      <c r="AB595" s="7"/>
      <c r="AC595" s="7"/>
      <c r="AD595" s="7"/>
      <c r="AE595" s="7"/>
      <c r="AF595" s="7"/>
      <c r="AG595" s="7"/>
      <c r="AH595" s="7"/>
      <c r="AI595" s="7"/>
    </row>
    <row r="596" spans="1:35" x14ac:dyDescent="0.2">
      <c r="A596" s="5">
        <v>2021</v>
      </c>
      <c r="B596" s="2" t="s">
        <v>724</v>
      </c>
      <c r="C596" s="2" t="s">
        <v>742</v>
      </c>
      <c r="D596" s="16" t="s">
        <v>689</v>
      </c>
      <c r="S596" s="2"/>
      <c r="T596" s="2"/>
      <c r="U596" s="2"/>
      <c r="V596" s="2"/>
      <c r="Z596" s="23">
        <v>24.6</v>
      </c>
      <c r="AA596" s="7">
        <v>8.25</v>
      </c>
      <c r="AB596" s="7"/>
      <c r="AC596" s="7"/>
      <c r="AD596" s="7"/>
      <c r="AE596" s="7"/>
      <c r="AF596" s="7"/>
      <c r="AG596" s="7"/>
      <c r="AH596" s="7"/>
      <c r="AI596" s="7"/>
    </row>
    <row r="597" spans="1:35" x14ac:dyDescent="0.2">
      <c r="A597" s="5">
        <v>2021</v>
      </c>
      <c r="B597" s="2" t="s">
        <v>726</v>
      </c>
      <c r="C597" s="2" t="s">
        <v>743</v>
      </c>
      <c r="D597" s="16" t="s">
        <v>689</v>
      </c>
      <c r="S597" s="2"/>
      <c r="T597" s="2"/>
      <c r="U597" s="2"/>
      <c r="V597" s="2"/>
      <c r="Z597" s="23">
        <v>29.33</v>
      </c>
      <c r="AA597" s="7">
        <v>12.27</v>
      </c>
      <c r="AB597" s="7"/>
      <c r="AC597" s="7"/>
      <c r="AD597" s="7"/>
      <c r="AE597" s="7"/>
      <c r="AF597" s="7"/>
      <c r="AG597" s="7"/>
      <c r="AH597" s="7"/>
      <c r="AI597" s="7"/>
    </row>
    <row r="598" spans="1:35" x14ac:dyDescent="0.2">
      <c r="A598" s="5">
        <v>2021</v>
      </c>
      <c r="B598" s="2" t="s">
        <v>725</v>
      </c>
      <c r="C598" s="2" t="s">
        <v>744</v>
      </c>
      <c r="D598" s="16" t="s">
        <v>689</v>
      </c>
      <c r="S598" s="2"/>
      <c r="T598" s="2"/>
      <c r="U598" s="2"/>
      <c r="V598" s="2"/>
      <c r="Z598" s="23">
        <v>26.22</v>
      </c>
      <c r="AA598" s="7">
        <v>6.46</v>
      </c>
      <c r="AB598" s="7"/>
      <c r="AC598" s="7"/>
      <c r="AD598" s="7"/>
      <c r="AE598" s="7"/>
      <c r="AF598" s="7"/>
      <c r="AG598" s="7"/>
      <c r="AH598" s="7"/>
      <c r="AI598" s="7"/>
    </row>
    <row r="599" spans="1:35" x14ac:dyDescent="0.2">
      <c r="A599" s="5">
        <v>2021</v>
      </c>
      <c r="B599" s="2" t="s">
        <v>725</v>
      </c>
      <c r="C599" s="2" t="s">
        <v>445</v>
      </c>
      <c r="D599" s="16" t="s">
        <v>689</v>
      </c>
      <c r="S599" s="2"/>
      <c r="T599" s="2"/>
      <c r="U599" s="2"/>
      <c r="V599" s="2"/>
      <c r="Z599" s="23">
        <v>7.93</v>
      </c>
      <c r="AA599" s="7">
        <v>5.4</v>
      </c>
      <c r="AB599" s="7"/>
      <c r="AC599" s="7"/>
      <c r="AD599" s="7"/>
      <c r="AE599" s="7"/>
      <c r="AF599" s="7"/>
      <c r="AG599" s="7"/>
      <c r="AH599" s="7"/>
      <c r="AI599" s="7"/>
    </row>
    <row r="600" spans="1:35" x14ac:dyDescent="0.2">
      <c r="A600" s="5">
        <v>2021</v>
      </c>
      <c r="B600" s="2" t="s">
        <v>724</v>
      </c>
      <c r="C600" s="2" t="s">
        <v>446</v>
      </c>
      <c r="D600" s="16" t="s">
        <v>689</v>
      </c>
      <c r="S600" s="2"/>
      <c r="T600" s="2"/>
      <c r="U600" s="2"/>
      <c r="V600" s="2"/>
      <c r="Z600" s="23">
        <v>74.69</v>
      </c>
      <c r="AA600" s="7">
        <v>4.82</v>
      </c>
      <c r="AB600" s="7"/>
      <c r="AC600" s="7"/>
      <c r="AD600" s="7"/>
      <c r="AE600" s="7"/>
      <c r="AF600" s="7"/>
      <c r="AG600" s="7"/>
      <c r="AH600" s="7"/>
      <c r="AI600" s="7"/>
    </row>
    <row r="601" spans="1:35" x14ac:dyDescent="0.2">
      <c r="A601" s="5">
        <v>2021</v>
      </c>
      <c r="B601" s="2" t="s">
        <v>726</v>
      </c>
      <c r="C601" s="2" t="s">
        <v>745</v>
      </c>
      <c r="D601" s="16" t="s">
        <v>689</v>
      </c>
      <c r="S601" s="2"/>
      <c r="T601" s="2"/>
      <c r="U601" s="2"/>
      <c r="V601" s="2"/>
      <c r="Z601" s="23">
        <v>28.39</v>
      </c>
      <c r="AA601" s="7">
        <v>11.99</v>
      </c>
      <c r="AB601" s="7"/>
      <c r="AC601" s="7"/>
      <c r="AD601" s="7"/>
      <c r="AE601" s="7"/>
      <c r="AF601" s="7"/>
      <c r="AG601" s="7"/>
      <c r="AH601" s="7"/>
      <c r="AI601" s="7"/>
    </row>
    <row r="602" spans="1:35" x14ac:dyDescent="0.2">
      <c r="A602" s="18">
        <v>2022</v>
      </c>
      <c r="B602" s="2" t="s">
        <v>724</v>
      </c>
      <c r="C602" s="2" t="s">
        <v>727</v>
      </c>
      <c r="D602" s="19" t="s">
        <v>689</v>
      </c>
      <c r="S602" s="2"/>
      <c r="T602" s="2"/>
      <c r="U602" s="2"/>
      <c r="V602" s="2"/>
      <c r="Z602" s="2"/>
      <c r="AA602" s="2"/>
      <c r="AB602" s="7"/>
      <c r="AC602" s="7"/>
      <c r="AD602" s="7"/>
      <c r="AE602" s="7"/>
      <c r="AF602" s="7"/>
      <c r="AG602" s="7"/>
      <c r="AH602" s="7"/>
      <c r="AI602" s="7"/>
    </row>
    <row r="603" spans="1:35" x14ac:dyDescent="0.2">
      <c r="A603" s="18">
        <v>2022</v>
      </c>
      <c r="B603" s="2" t="s">
        <v>725</v>
      </c>
      <c r="C603" s="2" t="s">
        <v>728</v>
      </c>
      <c r="D603" s="19" t="s">
        <v>689</v>
      </c>
      <c r="S603" s="2"/>
      <c r="T603" s="2"/>
      <c r="U603" s="2"/>
      <c r="V603" s="2"/>
      <c r="Z603" s="2"/>
      <c r="AA603" s="2"/>
      <c r="AB603" s="7"/>
      <c r="AC603" s="7"/>
      <c r="AD603" s="7"/>
      <c r="AE603" s="7"/>
      <c r="AF603" s="7"/>
      <c r="AG603" s="7"/>
      <c r="AH603" s="7"/>
      <c r="AI603" s="7"/>
    </row>
    <row r="604" spans="1:35" x14ac:dyDescent="0.2">
      <c r="A604" s="18">
        <v>2022</v>
      </c>
      <c r="B604" s="2" t="s">
        <v>725</v>
      </c>
      <c r="C604" s="2" t="s">
        <v>729</v>
      </c>
      <c r="D604" s="19" t="s">
        <v>689</v>
      </c>
      <c r="S604" s="2"/>
      <c r="T604" s="2"/>
      <c r="U604" s="2"/>
      <c r="V604" s="2"/>
      <c r="Z604" s="2"/>
      <c r="AA604" s="2"/>
      <c r="AB604" s="7"/>
      <c r="AC604" s="7"/>
      <c r="AD604" s="7"/>
      <c r="AE604" s="7"/>
      <c r="AF604" s="7"/>
      <c r="AG604" s="7"/>
      <c r="AH604" s="7"/>
      <c r="AI604" s="7"/>
    </row>
    <row r="605" spans="1:35" x14ac:dyDescent="0.2">
      <c r="A605" s="18">
        <v>2022</v>
      </c>
      <c r="B605" s="2" t="s">
        <v>725</v>
      </c>
      <c r="C605" s="2" t="s">
        <v>730</v>
      </c>
      <c r="D605" s="19" t="s">
        <v>689</v>
      </c>
      <c r="S605" s="2"/>
      <c r="T605" s="2"/>
      <c r="U605" s="2"/>
      <c r="V605" s="2"/>
      <c r="Z605" s="2"/>
      <c r="AA605" s="2"/>
      <c r="AB605" s="7"/>
      <c r="AC605" s="7"/>
      <c r="AD605" s="7"/>
      <c r="AE605" s="7"/>
      <c r="AF605" s="7"/>
      <c r="AG605" s="7"/>
      <c r="AH605" s="7"/>
      <c r="AI605" s="7"/>
    </row>
    <row r="606" spans="1:35" x14ac:dyDescent="0.2">
      <c r="A606" s="18">
        <v>2022</v>
      </c>
      <c r="B606" s="2" t="s">
        <v>726</v>
      </c>
      <c r="C606" s="2" t="s">
        <v>731</v>
      </c>
      <c r="D606" s="19" t="s">
        <v>689</v>
      </c>
      <c r="S606" s="2"/>
      <c r="T606" s="2"/>
      <c r="U606" s="2"/>
      <c r="V606" s="2"/>
      <c r="Z606" s="2"/>
      <c r="AA606" s="2"/>
      <c r="AB606" s="7"/>
      <c r="AC606" s="7"/>
      <c r="AD606" s="7"/>
      <c r="AE606" s="7"/>
      <c r="AF606" s="7"/>
      <c r="AG606" s="7"/>
      <c r="AH606" s="7"/>
      <c r="AI606" s="7"/>
    </row>
    <row r="607" spans="1:35" x14ac:dyDescent="0.2">
      <c r="A607" s="18">
        <v>2022</v>
      </c>
      <c r="B607" s="2" t="s">
        <v>724</v>
      </c>
      <c r="C607" s="2" t="s">
        <v>732</v>
      </c>
      <c r="D607" s="19" t="s">
        <v>689</v>
      </c>
      <c r="S607" s="2"/>
      <c r="T607" s="2"/>
      <c r="U607" s="2"/>
      <c r="V607" s="2"/>
      <c r="Z607" s="2"/>
      <c r="AA607" s="2"/>
      <c r="AB607" s="7"/>
      <c r="AC607" s="7"/>
      <c r="AD607" s="7"/>
      <c r="AE607" s="7"/>
      <c r="AF607" s="7"/>
      <c r="AG607" s="7"/>
      <c r="AH607" s="7"/>
      <c r="AI607" s="7"/>
    </row>
    <row r="608" spans="1:35" x14ac:dyDescent="0.2">
      <c r="A608" s="18">
        <v>2022</v>
      </c>
      <c r="B608" s="2" t="s">
        <v>724</v>
      </c>
      <c r="C608" s="2" t="s">
        <v>733</v>
      </c>
      <c r="D608" s="19" t="s">
        <v>689</v>
      </c>
      <c r="S608" s="2"/>
      <c r="T608" s="2"/>
      <c r="U608" s="2"/>
      <c r="V608" s="2"/>
      <c r="Z608" s="2"/>
      <c r="AA608" s="2"/>
      <c r="AB608" s="7"/>
      <c r="AC608" s="7"/>
      <c r="AD608" s="7"/>
      <c r="AE608" s="7"/>
      <c r="AF608" s="7"/>
      <c r="AG608" s="7"/>
      <c r="AH608" s="7"/>
      <c r="AI608" s="7"/>
    </row>
    <row r="609" spans="1:35" x14ac:dyDescent="0.2">
      <c r="A609" s="18">
        <v>2022</v>
      </c>
      <c r="B609" s="2" t="s">
        <v>726</v>
      </c>
      <c r="C609" s="2" t="s">
        <v>734</v>
      </c>
      <c r="D609" s="19" t="s">
        <v>689</v>
      </c>
      <c r="S609" s="2"/>
      <c r="T609" s="2"/>
      <c r="U609" s="2"/>
      <c r="V609" s="2"/>
      <c r="Z609" s="2"/>
      <c r="AA609" s="2"/>
      <c r="AB609" s="7"/>
      <c r="AC609" s="7"/>
      <c r="AD609" s="7"/>
      <c r="AE609" s="7"/>
      <c r="AF609" s="7"/>
      <c r="AG609" s="7"/>
      <c r="AH609" s="7"/>
      <c r="AI609" s="7"/>
    </row>
    <row r="610" spans="1:35" x14ac:dyDescent="0.2">
      <c r="A610" s="18">
        <v>2022</v>
      </c>
      <c r="B610" s="2" t="s">
        <v>726</v>
      </c>
      <c r="C610" s="2" t="s">
        <v>735</v>
      </c>
      <c r="D610" s="19" t="s">
        <v>689</v>
      </c>
      <c r="S610" s="2"/>
      <c r="T610" s="2"/>
      <c r="U610" s="2"/>
      <c r="V610" s="2"/>
      <c r="Z610" s="2"/>
      <c r="AA610" s="2"/>
      <c r="AB610" s="7"/>
      <c r="AC610" s="7"/>
      <c r="AD610" s="7"/>
      <c r="AE610" s="7"/>
      <c r="AF610" s="7"/>
      <c r="AG610" s="7"/>
      <c r="AH610" s="7"/>
      <c r="AI610" s="7"/>
    </row>
    <row r="611" spans="1:35" x14ac:dyDescent="0.2">
      <c r="A611" s="18">
        <v>2022</v>
      </c>
      <c r="B611" s="2" t="s">
        <v>725</v>
      </c>
      <c r="C611" s="2" t="s">
        <v>736</v>
      </c>
      <c r="D611" s="19" t="s">
        <v>689</v>
      </c>
      <c r="S611" s="2"/>
      <c r="T611" s="2"/>
      <c r="U611" s="2"/>
      <c r="V611" s="2"/>
      <c r="Z611" s="2"/>
      <c r="AA611" s="2"/>
      <c r="AB611" s="7"/>
      <c r="AC611" s="7"/>
      <c r="AD611" s="7"/>
      <c r="AE611" s="7"/>
      <c r="AF611" s="7"/>
      <c r="AG611" s="7"/>
      <c r="AH611" s="7"/>
      <c r="AI611" s="7"/>
    </row>
    <row r="612" spans="1:35" x14ac:dyDescent="0.2">
      <c r="A612" s="18">
        <v>2022</v>
      </c>
      <c r="B612" s="2" t="s">
        <v>725</v>
      </c>
      <c r="C612" s="2" t="s">
        <v>746</v>
      </c>
      <c r="D612" s="19" t="s">
        <v>689</v>
      </c>
      <c r="S612" s="2"/>
      <c r="T612" s="2"/>
      <c r="U612" s="2"/>
      <c r="V612" s="2"/>
      <c r="Z612" s="2"/>
      <c r="AA612" s="2"/>
      <c r="AB612" s="7"/>
      <c r="AC612" s="7"/>
      <c r="AD612" s="7"/>
      <c r="AE612" s="7"/>
      <c r="AF612" s="7"/>
      <c r="AG612" s="7"/>
      <c r="AH612" s="7"/>
      <c r="AI612" s="7"/>
    </row>
    <row r="613" spans="1:35" x14ac:dyDescent="0.2">
      <c r="A613" s="18">
        <v>2022</v>
      </c>
      <c r="B613" s="2" t="s">
        <v>726</v>
      </c>
      <c r="C613" s="2" t="s">
        <v>435</v>
      </c>
      <c r="D613" s="19" t="s">
        <v>689</v>
      </c>
      <c r="S613" s="2"/>
      <c r="T613" s="2"/>
      <c r="U613" s="2"/>
      <c r="V613" s="2"/>
      <c r="Z613" s="2"/>
      <c r="AA613" s="2"/>
      <c r="AB613" s="7"/>
      <c r="AC613" s="7"/>
      <c r="AD613" s="7"/>
      <c r="AE613" s="7"/>
      <c r="AF613" s="7"/>
      <c r="AG613" s="7"/>
      <c r="AH613" s="7"/>
      <c r="AI613" s="7"/>
    </row>
    <row r="614" spans="1:35" x14ac:dyDescent="0.2">
      <c r="A614" s="18">
        <v>2022</v>
      </c>
      <c r="B614" s="2" t="s">
        <v>726</v>
      </c>
      <c r="C614" s="2" t="s">
        <v>737</v>
      </c>
      <c r="D614" s="19" t="s">
        <v>689</v>
      </c>
      <c r="S614" s="2"/>
      <c r="T614" s="2"/>
      <c r="U614" s="2"/>
      <c r="V614" s="2"/>
      <c r="Z614" s="2"/>
      <c r="AA614" s="2"/>
      <c r="AB614" s="7"/>
      <c r="AC614" s="7"/>
      <c r="AD614" s="7"/>
      <c r="AE614" s="7"/>
      <c r="AF614" s="7"/>
      <c r="AG614" s="7"/>
      <c r="AH614" s="7"/>
      <c r="AI614" s="7"/>
    </row>
    <row r="615" spans="1:35" x14ac:dyDescent="0.2">
      <c r="A615" s="18">
        <v>2022</v>
      </c>
      <c r="B615" s="2" t="s">
        <v>726</v>
      </c>
      <c r="C615" s="2" t="s">
        <v>738</v>
      </c>
      <c r="D615" s="19" t="s">
        <v>689</v>
      </c>
      <c r="S615" s="2"/>
      <c r="T615" s="2"/>
      <c r="U615" s="2"/>
      <c r="V615" s="2"/>
      <c r="Z615" s="2"/>
      <c r="AA615" s="2"/>
      <c r="AB615" s="7"/>
      <c r="AC615" s="7"/>
      <c r="AD615" s="7"/>
      <c r="AE615" s="7"/>
      <c r="AF615" s="7"/>
      <c r="AG615" s="7"/>
      <c r="AH615" s="7"/>
      <c r="AI615" s="7"/>
    </row>
    <row r="616" spans="1:35" x14ac:dyDescent="0.2">
      <c r="A616" s="18">
        <v>2022</v>
      </c>
      <c r="B616" s="2" t="s">
        <v>725</v>
      </c>
      <c r="C616" s="2" t="s">
        <v>739</v>
      </c>
      <c r="D616" s="19" t="s">
        <v>689</v>
      </c>
      <c r="S616" s="2"/>
      <c r="T616" s="2"/>
      <c r="U616" s="2"/>
      <c r="V616" s="2"/>
      <c r="Z616" s="2"/>
      <c r="AA616" s="2"/>
      <c r="AB616" s="7"/>
      <c r="AC616" s="7"/>
      <c r="AD616" s="7"/>
      <c r="AE616" s="7"/>
      <c r="AF616" s="7"/>
      <c r="AG616" s="7"/>
      <c r="AH616" s="7"/>
      <c r="AI616" s="7"/>
    </row>
    <row r="617" spans="1:35" x14ac:dyDescent="0.2">
      <c r="A617" s="18">
        <v>2022</v>
      </c>
      <c r="B617" s="2" t="s">
        <v>724</v>
      </c>
      <c r="C617" s="2" t="s">
        <v>747</v>
      </c>
      <c r="D617" s="19" t="s">
        <v>689</v>
      </c>
      <c r="S617" s="2"/>
      <c r="T617" s="2"/>
      <c r="U617" s="2"/>
      <c r="V617" s="2"/>
      <c r="Z617" s="2"/>
      <c r="AA617" s="2"/>
      <c r="AB617" s="7"/>
      <c r="AC617" s="7"/>
      <c r="AD617" s="7"/>
      <c r="AE617" s="7"/>
      <c r="AF617" s="7"/>
      <c r="AG617" s="7"/>
      <c r="AH617" s="7"/>
      <c r="AI617" s="7"/>
    </row>
    <row r="618" spans="1:35" x14ac:dyDescent="0.2">
      <c r="A618" s="18">
        <v>2022</v>
      </c>
      <c r="B618" s="2" t="s">
        <v>726</v>
      </c>
      <c r="C618" s="2" t="s">
        <v>740</v>
      </c>
      <c r="D618" s="19" t="s">
        <v>689</v>
      </c>
      <c r="S618" s="2"/>
      <c r="T618" s="2"/>
      <c r="U618" s="2"/>
      <c r="V618" s="2"/>
      <c r="Z618" s="2"/>
      <c r="AA618" s="2"/>
      <c r="AB618" s="7"/>
      <c r="AC618" s="7"/>
      <c r="AD618" s="7"/>
      <c r="AE618" s="7"/>
      <c r="AF618" s="7"/>
      <c r="AG618" s="7"/>
      <c r="AH618" s="7"/>
      <c r="AI618" s="7"/>
    </row>
    <row r="619" spans="1:35" x14ac:dyDescent="0.2">
      <c r="A619" s="18">
        <v>2022</v>
      </c>
      <c r="B619" s="2" t="s">
        <v>725</v>
      </c>
      <c r="C619" s="2" t="s">
        <v>741</v>
      </c>
      <c r="D619" s="19" t="s">
        <v>689</v>
      </c>
      <c r="S619" s="2"/>
      <c r="T619" s="2"/>
      <c r="U619" s="2"/>
      <c r="V619" s="2"/>
      <c r="Z619" s="2"/>
      <c r="AA619" s="2"/>
      <c r="AB619" s="7"/>
      <c r="AC619" s="7"/>
      <c r="AD619" s="7"/>
      <c r="AE619" s="7"/>
      <c r="AF619" s="7"/>
      <c r="AG619" s="7"/>
      <c r="AH619" s="7"/>
      <c r="AI619" s="7"/>
    </row>
    <row r="620" spans="1:35" x14ac:dyDescent="0.2">
      <c r="A620" s="18">
        <v>2022</v>
      </c>
      <c r="B620" s="2" t="s">
        <v>724</v>
      </c>
      <c r="C620" s="2" t="s">
        <v>742</v>
      </c>
      <c r="D620" s="19" t="s">
        <v>689</v>
      </c>
      <c r="S620" s="2"/>
      <c r="T620" s="2"/>
      <c r="U620" s="2"/>
      <c r="V620" s="2"/>
      <c r="Z620" s="2"/>
      <c r="AA620" s="2"/>
      <c r="AB620" s="7"/>
      <c r="AC620" s="7"/>
      <c r="AD620" s="7"/>
      <c r="AE620" s="7"/>
      <c r="AF620" s="7"/>
      <c r="AG620" s="7"/>
      <c r="AH620" s="7"/>
      <c r="AI620" s="7"/>
    </row>
    <row r="621" spans="1:35" x14ac:dyDescent="0.2">
      <c r="A621" s="18">
        <v>2022</v>
      </c>
      <c r="B621" s="2" t="s">
        <v>726</v>
      </c>
      <c r="C621" s="2" t="s">
        <v>743</v>
      </c>
      <c r="D621" s="19" t="s">
        <v>689</v>
      </c>
      <c r="S621" s="2"/>
      <c r="T621" s="2"/>
      <c r="U621" s="2"/>
      <c r="V621" s="2"/>
      <c r="Z621" s="2"/>
      <c r="AA621" s="2"/>
      <c r="AB621" s="7"/>
      <c r="AC621" s="7"/>
      <c r="AD621" s="7"/>
      <c r="AE621" s="7"/>
      <c r="AF621" s="7"/>
      <c r="AG621" s="7"/>
      <c r="AH621" s="7"/>
      <c r="AI621" s="7"/>
    </row>
    <row r="622" spans="1:35" x14ac:dyDescent="0.2">
      <c r="A622" s="18">
        <v>2022</v>
      </c>
      <c r="B622" s="2" t="s">
        <v>725</v>
      </c>
      <c r="C622" s="2" t="s">
        <v>744</v>
      </c>
      <c r="D622" s="19" t="s">
        <v>689</v>
      </c>
      <c r="S622" s="2"/>
      <c r="T622" s="2"/>
      <c r="U622" s="2"/>
      <c r="V622" s="2"/>
      <c r="Z622" s="2"/>
      <c r="AA622" s="2"/>
      <c r="AB622" s="7"/>
      <c r="AC622" s="7"/>
      <c r="AD622" s="7"/>
      <c r="AE622" s="7"/>
      <c r="AF622" s="7"/>
      <c r="AG622" s="7"/>
      <c r="AH622" s="7"/>
      <c r="AI622" s="7"/>
    </row>
    <row r="623" spans="1:35" x14ac:dyDescent="0.2">
      <c r="A623" s="18">
        <v>2022</v>
      </c>
      <c r="B623" s="2" t="s">
        <v>725</v>
      </c>
      <c r="C623" s="2" t="s">
        <v>445</v>
      </c>
      <c r="D623" s="19" t="s">
        <v>689</v>
      </c>
      <c r="S623" s="2"/>
      <c r="T623" s="2"/>
      <c r="U623" s="2"/>
      <c r="V623" s="2"/>
      <c r="Z623" s="2"/>
      <c r="AA623" s="2"/>
      <c r="AB623" s="7"/>
      <c r="AC623" s="7"/>
      <c r="AD623" s="7"/>
      <c r="AE623" s="7"/>
      <c r="AF623" s="7"/>
      <c r="AG623" s="7"/>
      <c r="AH623" s="7"/>
      <c r="AI623" s="7"/>
    </row>
    <row r="624" spans="1:35" x14ac:dyDescent="0.2">
      <c r="A624" s="18">
        <v>2022</v>
      </c>
      <c r="B624" s="2" t="s">
        <v>724</v>
      </c>
      <c r="C624" s="2" t="s">
        <v>446</v>
      </c>
      <c r="D624" s="19" t="s">
        <v>689</v>
      </c>
      <c r="S624" s="2"/>
      <c r="T624" s="2"/>
      <c r="U624" s="2"/>
      <c r="V624" s="2"/>
      <c r="Z624" s="2"/>
      <c r="AA624" s="2"/>
      <c r="AB624" s="7"/>
      <c r="AC624" s="7"/>
      <c r="AD624" s="7"/>
      <c r="AE624" s="7"/>
      <c r="AF624" s="7"/>
      <c r="AG624" s="7"/>
      <c r="AH624" s="7"/>
      <c r="AI624" s="7"/>
    </row>
    <row r="625" spans="1:35" x14ac:dyDescent="0.2">
      <c r="A625" s="18">
        <v>2022</v>
      </c>
      <c r="B625" s="17" t="s">
        <v>726</v>
      </c>
      <c r="C625" s="17" t="s">
        <v>745</v>
      </c>
      <c r="D625" s="16" t="s">
        <v>689</v>
      </c>
      <c r="E625" s="17"/>
      <c r="F625" s="17"/>
      <c r="G625" s="17"/>
      <c r="H625" s="17"/>
      <c r="I625" s="17"/>
      <c r="J625" s="17"/>
      <c r="K625" s="17"/>
      <c r="L625" s="17"/>
      <c r="M625" s="17"/>
      <c r="N625" s="17"/>
      <c r="O625" s="17"/>
      <c r="P625" s="17"/>
      <c r="Q625" s="17"/>
      <c r="R625" s="17"/>
      <c r="S625" s="17"/>
      <c r="T625" s="17"/>
      <c r="U625" s="17"/>
      <c r="V625" s="17"/>
      <c r="W625" s="20"/>
      <c r="X625" s="20"/>
      <c r="Y625" s="20"/>
      <c r="Z625" s="2"/>
      <c r="AA625" s="2"/>
      <c r="AB625" s="20"/>
      <c r="AC625" s="20"/>
      <c r="AD625" s="20"/>
      <c r="AE625" s="20"/>
      <c r="AF625" s="20"/>
      <c r="AG625" s="7"/>
      <c r="AH625" s="7"/>
      <c r="AI625" s="7"/>
    </row>
    <row r="626" spans="1:35" x14ac:dyDescent="0.2">
      <c r="A626" s="5">
        <v>2022</v>
      </c>
      <c r="B626" s="2" t="s">
        <v>724</v>
      </c>
      <c r="C626" s="2" t="s">
        <v>727</v>
      </c>
      <c r="D626" s="2" t="s">
        <v>670</v>
      </c>
      <c r="E626" s="2">
        <v>17537660</v>
      </c>
      <c r="H626" s="2">
        <v>99915045</v>
      </c>
      <c r="S626" s="2"/>
      <c r="T626" s="2"/>
      <c r="U626" s="2"/>
      <c r="V626" s="2"/>
      <c r="AF626" s="7"/>
    </row>
    <row r="627" spans="1:35" x14ac:dyDescent="0.2">
      <c r="A627" s="5">
        <v>2022</v>
      </c>
      <c r="B627" s="2" t="s">
        <v>725</v>
      </c>
      <c r="C627" s="2" t="s">
        <v>728</v>
      </c>
      <c r="D627" s="2" t="s">
        <v>670</v>
      </c>
      <c r="E627" s="2">
        <v>4853257</v>
      </c>
      <c r="H627" s="2">
        <v>105864537</v>
      </c>
      <c r="S627" s="2"/>
      <c r="T627" s="2"/>
      <c r="U627" s="2"/>
      <c r="V627" s="2"/>
      <c r="AF627" s="7"/>
    </row>
    <row r="628" spans="1:35" x14ac:dyDescent="0.2">
      <c r="A628" s="5">
        <v>2022</v>
      </c>
      <c r="B628" s="2" t="s">
        <v>725</v>
      </c>
      <c r="C628" s="2" t="s">
        <v>729</v>
      </c>
      <c r="D628" s="2" t="s">
        <v>670</v>
      </c>
      <c r="E628" s="2">
        <v>32483169</v>
      </c>
      <c r="H628" s="2">
        <v>330175216</v>
      </c>
      <c r="S628" s="2"/>
      <c r="T628" s="2"/>
      <c r="U628" s="2"/>
      <c r="V628" s="2"/>
      <c r="AF628" s="7"/>
    </row>
    <row r="629" spans="1:35" x14ac:dyDescent="0.2">
      <c r="A629" s="5">
        <v>2022</v>
      </c>
      <c r="B629" s="2" t="s">
        <v>725</v>
      </c>
      <c r="C629" s="2" t="s">
        <v>730</v>
      </c>
      <c r="D629" s="2" t="s">
        <v>670</v>
      </c>
      <c r="E629" s="2">
        <v>11054079</v>
      </c>
      <c r="H629" s="2">
        <v>183455296</v>
      </c>
      <c r="S629" s="2"/>
      <c r="T629" s="2"/>
      <c r="U629" s="2"/>
      <c r="V629" s="2"/>
      <c r="AF629" s="7"/>
    </row>
    <row r="630" spans="1:35" x14ac:dyDescent="0.2">
      <c r="A630" s="5">
        <v>2022</v>
      </c>
      <c r="B630" s="2" t="s">
        <v>726</v>
      </c>
      <c r="C630" s="2" t="s">
        <v>731</v>
      </c>
      <c r="D630" s="2" t="s">
        <v>670</v>
      </c>
      <c r="E630" s="2">
        <v>31865065</v>
      </c>
      <c r="H630" s="2">
        <v>121137518</v>
      </c>
      <c r="S630" s="2"/>
      <c r="T630" s="2"/>
      <c r="U630" s="2"/>
      <c r="V630" s="2"/>
      <c r="AF630" s="7"/>
    </row>
    <row r="631" spans="1:35" x14ac:dyDescent="0.2">
      <c r="A631" s="5">
        <v>2022</v>
      </c>
      <c r="B631" s="2" t="s">
        <v>724</v>
      </c>
      <c r="C631" s="2" t="s">
        <v>732</v>
      </c>
      <c r="D631" s="2" t="s">
        <v>670</v>
      </c>
      <c r="E631" s="2">
        <v>33074168</v>
      </c>
      <c r="H631" s="2">
        <v>249055094</v>
      </c>
      <c r="S631" s="2"/>
      <c r="T631" s="2"/>
      <c r="U631" s="2"/>
      <c r="V631" s="2"/>
      <c r="AF631" s="7"/>
    </row>
    <row r="632" spans="1:35" x14ac:dyDescent="0.2">
      <c r="A632" s="5">
        <v>2022</v>
      </c>
      <c r="B632" s="2" t="s">
        <v>724</v>
      </c>
      <c r="C632" s="2" t="s">
        <v>733</v>
      </c>
      <c r="D632" s="2" t="s">
        <v>670</v>
      </c>
      <c r="E632" s="2">
        <v>25569209</v>
      </c>
      <c r="H632" s="2">
        <v>145368060</v>
      </c>
      <c r="S632" s="2"/>
      <c r="T632" s="2"/>
      <c r="U632" s="2"/>
      <c r="V632" s="2"/>
      <c r="AF632" s="7"/>
    </row>
    <row r="633" spans="1:35" x14ac:dyDescent="0.2">
      <c r="A633" s="5">
        <v>2022</v>
      </c>
      <c r="B633" s="2" t="s">
        <v>726</v>
      </c>
      <c r="C633" s="2" t="s">
        <v>734</v>
      </c>
      <c r="D633" s="2" t="s">
        <v>670</v>
      </c>
      <c r="E633" s="2">
        <v>39904614</v>
      </c>
      <c r="H633" s="2">
        <v>156010258</v>
      </c>
      <c r="S633" s="2"/>
      <c r="T633" s="2"/>
      <c r="U633" s="2"/>
      <c r="V633" s="2"/>
      <c r="AF633" s="7"/>
    </row>
    <row r="634" spans="1:35" x14ac:dyDescent="0.2">
      <c r="A634" s="5">
        <v>2022</v>
      </c>
      <c r="B634" s="2" t="s">
        <v>726</v>
      </c>
      <c r="C634" s="2" t="s">
        <v>735</v>
      </c>
      <c r="D634" s="2" t="s">
        <v>670</v>
      </c>
      <c r="E634" s="2">
        <v>10966976</v>
      </c>
      <c r="H634" s="2">
        <v>125688992</v>
      </c>
      <c r="S634" s="2"/>
      <c r="T634" s="2"/>
      <c r="U634" s="2"/>
      <c r="V634" s="2"/>
      <c r="AF634" s="7"/>
    </row>
    <row r="635" spans="1:35" x14ac:dyDescent="0.2">
      <c r="A635" s="5">
        <v>2022</v>
      </c>
      <c r="B635" s="2" t="s">
        <v>725</v>
      </c>
      <c r="C635" s="2" t="s">
        <v>736</v>
      </c>
      <c r="D635" s="2" t="s">
        <v>670</v>
      </c>
      <c r="E635" s="2">
        <v>8487816</v>
      </c>
      <c r="H635" s="2">
        <v>159862735</v>
      </c>
      <c r="S635" s="2"/>
      <c r="T635" s="2"/>
      <c r="U635" s="2"/>
      <c r="V635" s="2"/>
      <c r="AF635" s="7"/>
    </row>
    <row r="636" spans="1:35" x14ac:dyDescent="0.2">
      <c r="A636" s="5">
        <v>2022</v>
      </c>
      <c r="B636" s="2" t="s">
        <v>725</v>
      </c>
      <c r="C636" s="2" t="s">
        <v>746</v>
      </c>
      <c r="D636" s="2" t="s">
        <v>670</v>
      </c>
      <c r="E636" s="2">
        <v>8475478</v>
      </c>
      <c r="H636" s="2">
        <v>176993979</v>
      </c>
      <c r="S636" s="2"/>
      <c r="T636" s="2"/>
      <c r="U636" s="2"/>
      <c r="V636" s="2"/>
      <c r="AF636" s="7"/>
    </row>
    <row r="637" spans="1:35" x14ac:dyDescent="0.2">
      <c r="A637" s="5">
        <v>2022</v>
      </c>
      <c r="B637" s="2" t="s">
        <v>726</v>
      </c>
      <c r="C637" s="2" t="s">
        <v>435</v>
      </c>
      <c r="D637" s="2" t="s">
        <v>670</v>
      </c>
      <c r="E637" s="2">
        <v>18756991</v>
      </c>
      <c r="H637" s="2">
        <v>76770847</v>
      </c>
      <c r="S637" s="2"/>
      <c r="T637" s="2"/>
      <c r="U637" s="2"/>
      <c r="V637" s="2"/>
      <c r="AF637" s="7"/>
    </row>
    <row r="638" spans="1:35" x14ac:dyDescent="0.2">
      <c r="A638" s="5">
        <v>2022</v>
      </c>
      <c r="B638" s="2" t="s">
        <v>726</v>
      </c>
      <c r="C638" s="2" t="s">
        <v>737</v>
      </c>
      <c r="D638" s="2" t="s">
        <v>670</v>
      </c>
      <c r="E638" s="2">
        <v>9087689</v>
      </c>
      <c r="H638" s="2">
        <v>106176502</v>
      </c>
      <c r="S638" s="2"/>
      <c r="T638" s="2"/>
      <c r="U638" s="2"/>
      <c r="V638" s="2"/>
      <c r="AF638" s="7"/>
    </row>
    <row r="639" spans="1:35" x14ac:dyDescent="0.2">
      <c r="A639" s="5">
        <v>2022</v>
      </c>
      <c r="B639" s="2" t="s">
        <v>726</v>
      </c>
      <c r="C639" s="2" t="s">
        <v>738</v>
      </c>
      <c r="D639" s="2" t="s">
        <v>670</v>
      </c>
      <c r="E639" s="2">
        <v>32092312</v>
      </c>
      <c r="H639" s="2">
        <v>169026299</v>
      </c>
      <c r="S639" s="2"/>
      <c r="T639" s="2"/>
      <c r="U639" s="2"/>
      <c r="V639" s="2"/>
      <c r="AF639" s="7"/>
    </row>
    <row r="640" spans="1:35" x14ac:dyDescent="0.2">
      <c r="A640" s="5">
        <v>2022</v>
      </c>
      <c r="B640" s="2" t="s">
        <v>725</v>
      </c>
      <c r="C640" s="2" t="s">
        <v>739</v>
      </c>
      <c r="D640" s="2" t="s">
        <v>670</v>
      </c>
      <c r="E640" s="2">
        <v>31323797</v>
      </c>
      <c r="H640" s="2">
        <v>130280268</v>
      </c>
      <c r="S640" s="2"/>
      <c r="T640" s="2"/>
      <c r="U640" s="2"/>
      <c r="V640" s="2"/>
      <c r="AF640" s="7"/>
    </row>
    <row r="641" spans="1:35" x14ac:dyDescent="0.2">
      <c r="A641" s="5">
        <v>2022</v>
      </c>
      <c r="B641" s="2" t="s">
        <v>724</v>
      </c>
      <c r="C641" s="2" t="s">
        <v>747</v>
      </c>
      <c r="D641" s="2" t="s">
        <v>670</v>
      </c>
      <c r="E641" s="2">
        <v>10779210</v>
      </c>
      <c r="H641" s="2">
        <v>88077455</v>
      </c>
      <c r="S641" s="2"/>
      <c r="T641" s="2"/>
      <c r="U641" s="2"/>
      <c r="V641" s="2"/>
      <c r="AF641" s="7"/>
    </row>
    <row r="642" spans="1:35" x14ac:dyDescent="0.2">
      <c r="A642" s="5">
        <v>2022</v>
      </c>
      <c r="B642" s="2" t="s">
        <v>726</v>
      </c>
      <c r="C642" s="2" t="s">
        <v>740</v>
      </c>
      <c r="D642" s="2" t="s">
        <v>670</v>
      </c>
      <c r="E642" s="2">
        <v>30928445</v>
      </c>
      <c r="H642" s="2">
        <v>137427798</v>
      </c>
      <c r="S642" s="2"/>
      <c r="T642" s="2"/>
      <c r="U642" s="2"/>
      <c r="V642" s="2"/>
      <c r="AF642" s="7"/>
    </row>
    <row r="643" spans="1:35" x14ac:dyDescent="0.2">
      <c r="A643" s="5">
        <v>2022</v>
      </c>
      <c r="B643" s="2" t="s">
        <v>725</v>
      </c>
      <c r="C643" s="2" t="s">
        <v>741</v>
      </c>
      <c r="D643" s="2" t="s">
        <v>670</v>
      </c>
      <c r="E643" s="2">
        <v>44302508</v>
      </c>
      <c r="H643" s="2">
        <v>127343822</v>
      </c>
      <c r="S643" s="2"/>
      <c r="T643" s="2"/>
      <c r="U643" s="2"/>
      <c r="V643" s="2"/>
      <c r="AF643" s="7"/>
    </row>
    <row r="644" spans="1:35" x14ac:dyDescent="0.2">
      <c r="A644" s="5">
        <v>2022</v>
      </c>
      <c r="B644" s="2" t="s">
        <v>724</v>
      </c>
      <c r="C644" s="2" t="s">
        <v>742</v>
      </c>
      <c r="D644" s="2" t="s">
        <v>670</v>
      </c>
      <c r="E644" s="2">
        <v>24639068</v>
      </c>
      <c r="H644" s="2">
        <v>138026856</v>
      </c>
      <c r="S644" s="2"/>
      <c r="T644" s="2"/>
      <c r="U644" s="2"/>
      <c r="V644" s="2"/>
      <c r="AF644" s="7"/>
    </row>
    <row r="645" spans="1:35" x14ac:dyDescent="0.2">
      <c r="A645" s="5">
        <v>2022</v>
      </c>
      <c r="B645" s="2" t="s">
        <v>726</v>
      </c>
      <c r="C645" s="2" t="s">
        <v>743</v>
      </c>
      <c r="D645" s="2" t="s">
        <v>670</v>
      </c>
      <c r="E645" s="2">
        <v>10958760</v>
      </c>
      <c r="H645" s="2">
        <v>131114043</v>
      </c>
      <c r="S645" s="2"/>
      <c r="T645" s="2"/>
      <c r="U645" s="2"/>
      <c r="V645" s="2"/>
      <c r="AF645" s="7"/>
    </row>
    <row r="646" spans="1:35" x14ac:dyDescent="0.2">
      <c r="A646" s="5">
        <v>2022</v>
      </c>
      <c r="B646" s="2" t="s">
        <v>725</v>
      </c>
      <c r="C646" s="2" t="s">
        <v>744</v>
      </c>
      <c r="D646" s="2" t="s">
        <v>670</v>
      </c>
      <c r="E646" s="2">
        <v>44937460</v>
      </c>
      <c r="H646" s="2">
        <v>176921946</v>
      </c>
      <c r="S646" s="2"/>
      <c r="T646" s="2"/>
      <c r="U646" s="2"/>
      <c r="V646" s="2"/>
      <c r="AF646" s="7"/>
    </row>
    <row r="647" spans="1:35" x14ac:dyDescent="0.2">
      <c r="A647" s="5">
        <v>2022</v>
      </c>
      <c r="B647" s="2" t="s">
        <v>725</v>
      </c>
      <c r="C647" s="2" t="s">
        <v>445</v>
      </c>
      <c r="D647" s="2" t="s">
        <v>670</v>
      </c>
      <c r="E647" s="2">
        <v>7849991</v>
      </c>
      <c r="H647" s="2">
        <v>72592551</v>
      </c>
      <c r="S647" s="2"/>
      <c r="T647" s="2"/>
      <c r="U647" s="2"/>
      <c r="V647" s="2"/>
      <c r="AF647" s="7"/>
    </row>
    <row r="648" spans="1:35" x14ac:dyDescent="0.2">
      <c r="A648" s="5">
        <v>2022</v>
      </c>
      <c r="B648" s="2" t="s">
        <v>724</v>
      </c>
      <c r="C648" s="2" t="s">
        <v>446</v>
      </c>
      <c r="D648" s="2" t="s">
        <v>670</v>
      </c>
      <c r="E648" s="2">
        <v>18144123</v>
      </c>
      <c r="H648" s="2">
        <v>402009823</v>
      </c>
      <c r="S648" s="2"/>
      <c r="T648" s="2"/>
      <c r="U648" s="2"/>
      <c r="V648" s="2"/>
      <c r="AF648" s="7"/>
    </row>
    <row r="649" spans="1:35" x14ac:dyDescent="0.2">
      <c r="A649" s="5">
        <v>2022</v>
      </c>
      <c r="B649" s="2" t="s">
        <v>726</v>
      </c>
      <c r="C649" s="2" t="s">
        <v>745</v>
      </c>
      <c r="D649" s="2" t="s">
        <v>670</v>
      </c>
      <c r="E649" s="2">
        <v>33686813</v>
      </c>
      <c r="H649" s="2">
        <v>120824108</v>
      </c>
      <c r="S649" s="2"/>
      <c r="T649" s="2"/>
      <c r="U649" s="2"/>
      <c r="V649" s="2"/>
      <c r="AF649" s="7"/>
    </row>
    <row r="650" spans="1:35" x14ac:dyDescent="0.2">
      <c r="A650" s="5">
        <v>2022</v>
      </c>
      <c r="B650" s="2" t="s">
        <v>724</v>
      </c>
      <c r="C650" s="2" t="s">
        <v>727</v>
      </c>
      <c r="D650" s="2" t="s">
        <v>671</v>
      </c>
      <c r="E650" s="2">
        <v>29737712</v>
      </c>
      <c r="H650" s="2">
        <v>17459575</v>
      </c>
      <c r="S650" s="2"/>
      <c r="T650" s="2"/>
      <c r="U650" s="2"/>
      <c r="V650" s="2"/>
      <c r="AB650" s="7"/>
      <c r="AC650" s="7"/>
      <c r="AD650" s="7"/>
      <c r="AE650" s="7"/>
      <c r="AF650" s="7"/>
      <c r="AG650" s="7"/>
      <c r="AH650" s="7"/>
      <c r="AI650" s="7"/>
    </row>
    <row r="651" spans="1:35" x14ac:dyDescent="0.2">
      <c r="A651" s="5">
        <v>2022</v>
      </c>
      <c r="B651" s="2" t="s">
        <v>725</v>
      </c>
      <c r="C651" s="2" t="s">
        <v>728</v>
      </c>
      <c r="D651" s="2" t="s">
        <v>671</v>
      </c>
      <c r="E651" s="2">
        <v>51257762</v>
      </c>
      <c r="H651" s="2">
        <v>17895552</v>
      </c>
      <c r="S651" s="2"/>
      <c r="T651" s="2"/>
      <c r="U651" s="2"/>
      <c r="V651" s="2"/>
      <c r="AB651" s="7"/>
      <c r="AC651" s="7"/>
      <c r="AD651" s="7"/>
      <c r="AE651" s="7"/>
      <c r="AF651" s="7"/>
      <c r="AG651" s="7"/>
      <c r="AH651" s="7"/>
      <c r="AI651" s="7"/>
    </row>
    <row r="652" spans="1:35" x14ac:dyDescent="0.2">
      <c r="A652" s="5">
        <v>2022</v>
      </c>
      <c r="B652" s="2" t="s">
        <v>725</v>
      </c>
      <c r="C652" s="2" t="s">
        <v>729</v>
      </c>
      <c r="D652" s="2" t="s">
        <v>671</v>
      </c>
      <c r="E652" s="2">
        <v>63143787</v>
      </c>
      <c r="H652" s="2">
        <v>45597646</v>
      </c>
      <c r="S652" s="2"/>
      <c r="T652" s="2"/>
      <c r="U652" s="2"/>
      <c r="V652" s="2"/>
      <c r="AB652" s="7"/>
      <c r="AC652" s="7"/>
      <c r="AD652" s="7"/>
      <c r="AE652" s="7"/>
      <c r="AF652" s="7"/>
      <c r="AG652" s="7"/>
      <c r="AH652" s="7"/>
      <c r="AI652" s="7"/>
    </row>
    <row r="653" spans="1:35" x14ac:dyDescent="0.2">
      <c r="A653" s="5">
        <v>2022</v>
      </c>
      <c r="B653" s="2" t="s">
        <v>725</v>
      </c>
      <c r="C653" s="2" t="s">
        <v>730</v>
      </c>
      <c r="D653" s="2" t="s">
        <v>671</v>
      </c>
      <c r="E653" s="2">
        <v>28493613</v>
      </c>
      <c r="H653" s="2">
        <v>24293968</v>
      </c>
      <c r="S653" s="2"/>
      <c r="T653" s="2"/>
      <c r="U653" s="2"/>
      <c r="V653" s="2"/>
      <c r="AB653" s="7"/>
      <c r="AC653" s="7"/>
      <c r="AD653" s="7"/>
      <c r="AE653" s="7"/>
      <c r="AF653" s="7"/>
      <c r="AG653" s="7"/>
      <c r="AH653" s="7"/>
      <c r="AI653" s="7"/>
    </row>
    <row r="654" spans="1:35" x14ac:dyDescent="0.2">
      <c r="A654" s="5">
        <v>2022</v>
      </c>
      <c r="B654" s="2" t="s">
        <v>726</v>
      </c>
      <c r="C654" s="2" t="s">
        <v>731</v>
      </c>
      <c r="D654" s="2" t="s">
        <v>671</v>
      </c>
      <c r="E654" s="2">
        <v>21520430</v>
      </c>
      <c r="H654" s="2">
        <v>16942507</v>
      </c>
      <c r="S654" s="2"/>
      <c r="T654" s="2"/>
      <c r="U654" s="2"/>
      <c r="V654" s="2"/>
      <c r="AB654" s="7"/>
      <c r="AC654" s="7"/>
      <c r="AD654" s="7"/>
      <c r="AE654" s="7"/>
      <c r="AF654" s="7"/>
      <c r="AG654" s="7"/>
      <c r="AH654" s="7"/>
      <c r="AI654" s="7"/>
    </row>
    <row r="655" spans="1:35" x14ac:dyDescent="0.2">
      <c r="A655" s="5">
        <v>2022</v>
      </c>
      <c r="B655" s="2" t="s">
        <v>724</v>
      </c>
      <c r="C655" s="2" t="s">
        <v>732</v>
      </c>
      <c r="D655" s="2" t="s">
        <v>671</v>
      </c>
      <c r="E655" s="2">
        <v>43664390</v>
      </c>
      <c r="H655" s="2">
        <v>32876784</v>
      </c>
      <c r="S655" s="2"/>
      <c r="T655" s="2"/>
      <c r="U655" s="2"/>
      <c r="V655" s="2"/>
      <c r="AB655" s="7"/>
      <c r="AC655" s="7"/>
      <c r="AD655" s="7"/>
      <c r="AE655" s="7"/>
      <c r="AF655" s="7"/>
      <c r="AG655" s="7"/>
      <c r="AH655" s="7"/>
      <c r="AI655" s="7"/>
    </row>
    <row r="656" spans="1:35" x14ac:dyDescent="0.2">
      <c r="A656" s="5">
        <v>2022</v>
      </c>
      <c r="B656" s="2" t="s">
        <v>724</v>
      </c>
      <c r="C656" s="2" t="s">
        <v>733</v>
      </c>
      <c r="D656" s="2" t="s">
        <v>671</v>
      </c>
      <c r="E656" s="2">
        <v>13393425</v>
      </c>
      <c r="H656" s="2">
        <v>28813116</v>
      </c>
      <c r="S656" s="2"/>
      <c r="T656" s="2"/>
      <c r="U656" s="2"/>
      <c r="V656" s="2"/>
      <c r="AB656" s="7"/>
      <c r="AC656" s="7"/>
      <c r="AD656" s="7"/>
      <c r="AE656" s="7"/>
      <c r="AF656" s="7"/>
      <c r="AG656" s="7"/>
      <c r="AH656" s="7"/>
      <c r="AI656" s="7"/>
    </row>
    <row r="657" spans="1:35" x14ac:dyDescent="0.2">
      <c r="A657" s="5">
        <v>2022</v>
      </c>
      <c r="B657" s="2" t="s">
        <v>726</v>
      </c>
      <c r="C657" s="2" t="s">
        <v>734</v>
      </c>
      <c r="D657" s="2" t="s">
        <v>671</v>
      </c>
      <c r="E657" s="2">
        <v>16895667</v>
      </c>
      <c r="H657" s="2">
        <v>29636639</v>
      </c>
      <c r="S657" s="2"/>
      <c r="T657" s="2"/>
      <c r="U657" s="2"/>
      <c r="V657" s="2"/>
      <c r="AB657" s="7"/>
      <c r="AC657" s="7"/>
      <c r="AD657" s="7"/>
      <c r="AE657" s="7"/>
      <c r="AF657" s="7"/>
      <c r="AG657" s="7"/>
      <c r="AH657" s="7"/>
      <c r="AI657" s="7"/>
    </row>
    <row r="658" spans="1:35" x14ac:dyDescent="0.2">
      <c r="A658" s="5">
        <v>2022</v>
      </c>
      <c r="B658" s="2" t="s">
        <v>726</v>
      </c>
      <c r="C658" s="2" t="s">
        <v>735</v>
      </c>
      <c r="D658" s="2" t="s">
        <v>671</v>
      </c>
      <c r="E658" s="2">
        <v>63867698</v>
      </c>
      <c r="H658" s="2">
        <v>21938344</v>
      </c>
      <c r="S658" s="2"/>
      <c r="T658" s="2"/>
      <c r="U658" s="2"/>
      <c r="V658" s="2"/>
      <c r="AB658" s="7"/>
      <c r="AC658" s="7"/>
      <c r="AD658" s="7"/>
      <c r="AE658" s="7"/>
      <c r="AF658" s="7"/>
      <c r="AG658" s="7"/>
      <c r="AH658" s="7"/>
      <c r="AI658" s="7"/>
    </row>
    <row r="659" spans="1:35" x14ac:dyDescent="0.2">
      <c r="A659" s="5">
        <v>2022</v>
      </c>
      <c r="B659" s="2" t="s">
        <v>725</v>
      </c>
      <c r="C659" s="2" t="s">
        <v>736</v>
      </c>
      <c r="D659" s="2" t="s">
        <v>671</v>
      </c>
      <c r="E659" s="2">
        <v>44402696</v>
      </c>
      <c r="H659" s="2">
        <v>32607790</v>
      </c>
      <c r="S659" s="2"/>
      <c r="T659" s="2"/>
      <c r="U659" s="2"/>
      <c r="V659" s="2"/>
      <c r="AB659" s="7"/>
      <c r="AC659" s="7"/>
      <c r="AD659" s="7"/>
      <c r="AE659" s="7"/>
      <c r="AF659" s="7"/>
      <c r="AG659" s="7"/>
      <c r="AH659" s="7"/>
      <c r="AI659" s="7"/>
    </row>
    <row r="660" spans="1:35" x14ac:dyDescent="0.2">
      <c r="A660" s="5">
        <v>2022</v>
      </c>
      <c r="B660" s="2" t="s">
        <v>725</v>
      </c>
      <c r="C660" s="2" t="s">
        <v>746</v>
      </c>
      <c r="D660" s="2" t="s">
        <v>671</v>
      </c>
      <c r="E660" s="2">
        <v>75051421</v>
      </c>
      <c r="H660" s="2">
        <v>23731321</v>
      </c>
      <c r="S660" s="2"/>
      <c r="T660" s="2"/>
      <c r="U660" s="2"/>
      <c r="V660" s="2"/>
      <c r="AB660" s="7"/>
      <c r="AC660" s="7"/>
      <c r="AD660" s="7"/>
      <c r="AE660" s="7"/>
      <c r="AF660" s="7"/>
      <c r="AG660" s="7"/>
      <c r="AH660" s="7"/>
      <c r="AI660" s="7"/>
    </row>
    <row r="661" spans="1:35" x14ac:dyDescent="0.2">
      <c r="A661" s="5">
        <v>2022</v>
      </c>
      <c r="B661" s="2" t="s">
        <v>726</v>
      </c>
      <c r="C661" s="2" t="s">
        <v>435</v>
      </c>
      <c r="D661" s="2" t="s">
        <v>671</v>
      </c>
      <c r="E661" s="2">
        <v>29970265</v>
      </c>
      <c r="H661" s="2">
        <v>10309911</v>
      </c>
      <c r="S661" s="2"/>
      <c r="T661" s="2"/>
      <c r="U661" s="2"/>
      <c r="V661" s="2"/>
      <c r="AB661" s="7"/>
      <c r="AC661" s="7"/>
      <c r="AD661" s="7"/>
      <c r="AE661" s="7"/>
      <c r="AF661" s="7"/>
      <c r="AG661" s="7"/>
      <c r="AH661" s="7"/>
      <c r="AI661" s="7"/>
    </row>
    <row r="662" spans="1:35" x14ac:dyDescent="0.2">
      <c r="A662" s="5">
        <v>2022</v>
      </c>
      <c r="B662" s="2" t="s">
        <v>726</v>
      </c>
      <c r="C662" s="2" t="s">
        <v>737</v>
      </c>
      <c r="D662" s="2" t="s">
        <v>671</v>
      </c>
      <c r="E662" s="2">
        <v>35859214</v>
      </c>
      <c r="H662" s="2">
        <v>18520262</v>
      </c>
      <c r="S662" s="2"/>
      <c r="T662" s="2"/>
      <c r="U662" s="2"/>
      <c r="V662" s="2"/>
      <c r="AB662" s="7"/>
      <c r="AC662" s="7"/>
      <c r="AD662" s="7"/>
      <c r="AE662" s="7"/>
      <c r="AF662" s="7"/>
      <c r="AG662" s="7"/>
      <c r="AH662" s="7"/>
      <c r="AI662" s="7"/>
    </row>
    <row r="663" spans="1:35" x14ac:dyDescent="0.2">
      <c r="A663" s="5">
        <v>2022</v>
      </c>
      <c r="B663" s="2" t="s">
        <v>726</v>
      </c>
      <c r="C663" s="2" t="s">
        <v>738</v>
      </c>
      <c r="D663" s="2" t="s">
        <v>671</v>
      </c>
      <c r="E663" s="2">
        <v>90869167</v>
      </c>
      <c r="H663" s="2">
        <v>25572152</v>
      </c>
      <c r="S663" s="2"/>
      <c r="T663" s="2"/>
      <c r="U663" s="2"/>
      <c r="V663" s="2"/>
      <c r="AB663" s="7"/>
      <c r="AC663" s="7"/>
      <c r="AD663" s="7"/>
      <c r="AE663" s="7"/>
      <c r="AF663" s="7"/>
      <c r="AG663" s="7"/>
      <c r="AH663" s="7"/>
      <c r="AI663" s="7"/>
    </row>
    <row r="664" spans="1:35" x14ac:dyDescent="0.2">
      <c r="A664" s="5">
        <v>2022</v>
      </c>
      <c r="B664" s="2" t="s">
        <v>725</v>
      </c>
      <c r="C664" s="2" t="s">
        <v>739</v>
      </c>
      <c r="D664" s="2" t="s">
        <v>671</v>
      </c>
      <c r="E664" s="2">
        <v>20967253</v>
      </c>
      <c r="H664" s="2">
        <v>19081422</v>
      </c>
      <c r="S664" s="2"/>
      <c r="T664" s="2"/>
      <c r="U664" s="2"/>
      <c r="V664" s="2"/>
      <c r="AB664" s="7"/>
      <c r="AC664" s="7"/>
      <c r="AD664" s="7"/>
      <c r="AE664" s="7"/>
      <c r="AF664" s="7"/>
      <c r="AG664" s="7"/>
      <c r="AH664" s="7"/>
      <c r="AI664" s="7"/>
    </row>
    <row r="665" spans="1:35" x14ac:dyDescent="0.2">
      <c r="A665" s="5">
        <v>2022</v>
      </c>
      <c r="B665" s="2" t="s">
        <v>724</v>
      </c>
      <c r="C665" s="2" t="s">
        <v>747</v>
      </c>
      <c r="D665" s="2" t="s">
        <v>671</v>
      </c>
      <c r="E665" s="2">
        <v>102169579</v>
      </c>
      <c r="H665" s="2">
        <v>20295561</v>
      </c>
      <c r="S665" s="2"/>
      <c r="T665" s="2"/>
      <c r="U665" s="2"/>
      <c r="V665" s="2"/>
      <c r="AB665" s="7"/>
      <c r="AC665" s="7"/>
      <c r="AD665" s="7"/>
      <c r="AE665" s="7"/>
      <c r="AF665" s="7"/>
      <c r="AG665" s="7"/>
      <c r="AH665" s="7"/>
      <c r="AI665" s="7"/>
    </row>
    <row r="666" spans="1:35" x14ac:dyDescent="0.2">
      <c r="A666" s="5">
        <v>2022</v>
      </c>
      <c r="B666" s="2" t="s">
        <v>726</v>
      </c>
      <c r="C666" s="2" t="s">
        <v>740</v>
      </c>
      <c r="D666" s="2" t="s">
        <v>671</v>
      </c>
      <c r="E666" s="2">
        <v>50469729</v>
      </c>
      <c r="H666" s="2">
        <v>16857561</v>
      </c>
      <c r="S666" s="2"/>
      <c r="T666" s="2"/>
      <c r="U666" s="2"/>
      <c r="V666" s="2"/>
      <c r="AB666" s="7"/>
      <c r="AC666" s="7"/>
      <c r="AD666" s="7"/>
      <c r="AE666" s="7"/>
      <c r="AF666" s="7"/>
      <c r="AG666" s="7"/>
      <c r="AH666" s="7"/>
      <c r="AI666" s="7"/>
    </row>
    <row r="667" spans="1:35" x14ac:dyDescent="0.2">
      <c r="A667" s="5">
        <v>2022</v>
      </c>
      <c r="B667" s="2" t="s">
        <v>725</v>
      </c>
      <c r="C667" s="2" t="s">
        <v>741</v>
      </c>
      <c r="D667" s="2" t="s">
        <v>671</v>
      </c>
      <c r="E667" s="2">
        <v>40805482</v>
      </c>
      <c r="H667" s="2">
        <v>17694975</v>
      </c>
      <c r="S667" s="2"/>
      <c r="T667" s="2"/>
      <c r="U667" s="2"/>
      <c r="V667" s="2"/>
      <c r="AB667" s="7"/>
      <c r="AC667" s="7"/>
      <c r="AD667" s="7"/>
      <c r="AE667" s="7"/>
      <c r="AF667" s="7"/>
      <c r="AG667" s="7"/>
      <c r="AH667" s="7"/>
      <c r="AI667" s="7"/>
    </row>
    <row r="668" spans="1:35" x14ac:dyDescent="0.2">
      <c r="A668" s="5">
        <v>2022</v>
      </c>
      <c r="B668" s="2" t="s">
        <v>724</v>
      </c>
      <c r="C668" s="2" t="s">
        <v>742</v>
      </c>
      <c r="D668" s="2" t="s">
        <v>671</v>
      </c>
      <c r="E668" s="2">
        <v>52352846</v>
      </c>
      <c r="H668" s="2">
        <v>23164798</v>
      </c>
      <c r="S668" s="2"/>
      <c r="T668" s="2"/>
      <c r="U668" s="2"/>
      <c r="V668" s="2"/>
      <c r="AB668" s="7"/>
      <c r="AC668" s="7"/>
      <c r="AD668" s="7"/>
      <c r="AE668" s="7"/>
      <c r="AF668" s="7"/>
      <c r="AG668" s="7"/>
      <c r="AH668" s="7"/>
      <c r="AI668" s="7"/>
    </row>
    <row r="669" spans="1:35" x14ac:dyDescent="0.2">
      <c r="A669" s="5">
        <v>2022</v>
      </c>
      <c r="B669" s="2" t="s">
        <v>726</v>
      </c>
      <c r="C669" s="2" t="s">
        <v>743</v>
      </c>
      <c r="D669" s="2" t="s">
        <v>671</v>
      </c>
      <c r="E669" s="2">
        <v>49855356</v>
      </c>
      <c r="H669" s="2">
        <v>28555294</v>
      </c>
      <c r="S669" s="2"/>
      <c r="T669" s="2"/>
      <c r="U669" s="2"/>
      <c r="V669" s="2"/>
      <c r="AB669" s="7"/>
      <c r="AC669" s="7"/>
      <c r="AD669" s="7"/>
      <c r="AE669" s="7"/>
      <c r="AF669" s="7"/>
      <c r="AG669" s="7"/>
      <c r="AH669" s="7"/>
      <c r="AI669" s="7"/>
    </row>
    <row r="670" spans="1:35" x14ac:dyDescent="0.2">
      <c r="A670" s="5">
        <v>2022</v>
      </c>
      <c r="B670" s="2" t="s">
        <v>725</v>
      </c>
      <c r="C670" s="2" t="s">
        <v>744</v>
      </c>
      <c r="D670" s="2" t="s">
        <v>671</v>
      </c>
      <c r="E670" s="2">
        <v>74412245</v>
      </c>
      <c r="H670" s="2">
        <v>25060771</v>
      </c>
      <c r="S670" s="2"/>
      <c r="T670" s="2"/>
      <c r="U670" s="2"/>
      <c r="V670" s="2"/>
      <c r="AB670" s="7"/>
      <c r="AC670" s="7"/>
      <c r="AD670" s="7"/>
      <c r="AE670" s="7"/>
      <c r="AF670" s="7"/>
      <c r="AG670" s="7"/>
      <c r="AH670" s="7"/>
      <c r="AI670" s="7"/>
    </row>
    <row r="671" spans="1:35" x14ac:dyDescent="0.2">
      <c r="A671" s="5">
        <v>2022</v>
      </c>
      <c r="B671" s="2" t="s">
        <v>725</v>
      </c>
      <c r="C671" s="2" t="s">
        <v>445</v>
      </c>
      <c r="D671" s="2" t="s">
        <v>671</v>
      </c>
      <c r="E671" s="2">
        <v>54321070</v>
      </c>
      <c r="H671" s="2">
        <v>5220596</v>
      </c>
      <c r="S671" s="2"/>
      <c r="T671" s="2"/>
      <c r="U671" s="2"/>
      <c r="V671" s="2"/>
      <c r="AB671" s="7"/>
      <c r="AC671" s="7"/>
      <c r="AD671" s="7"/>
      <c r="AE671" s="7"/>
      <c r="AF671" s="7"/>
      <c r="AG671" s="7"/>
      <c r="AH671" s="7"/>
      <c r="AI671" s="7"/>
    </row>
    <row r="672" spans="1:35" x14ac:dyDescent="0.2">
      <c r="A672" s="5">
        <v>2022</v>
      </c>
      <c r="B672" s="2" t="s">
        <v>724</v>
      </c>
      <c r="C672" s="2" t="s">
        <v>446</v>
      </c>
      <c r="D672" s="2" t="s">
        <v>671</v>
      </c>
      <c r="E672" s="2">
        <v>17538637</v>
      </c>
      <c r="H672" s="2">
        <v>36120933</v>
      </c>
      <c r="S672" s="2"/>
      <c r="T672" s="2"/>
      <c r="U672" s="2"/>
      <c r="V672" s="2"/>
      <c r="AB672" s="7"/>
      <c r="AC672" s="7"/>
      <c r="AD672" s="7"/>
      <c r="AE672" s="7"/>
      <c r="AF672" s="7"/>
      <c r="AG672" s="7"/>
      <c r="AH672" s="7"/>
      <c r="AI672" s="7"/>
    </row>
    <row r="673" spans="1:35" x14ac:dyDescent="0.2">
      <c r="A673" s="5">
        <v>2022</v>
      </c>
      <c r="B673" s="2" t="s">
        <v>726</v>
      </c>
      <c r="C673" s="2" t="s">
        <v>745</v>
      </c>
      <c r="D673" s="2" t="s">
        <v>671</v>
      </c>
      <c r="E673" s="2">
        <v>9143519</v>
      </c>
      <c r="H673" s="2">
        <v>39079542</v>
      </c>
      <c r="S673" s="2"/>
      <c r="T673" s="2"/>
      <c r="U673" s="2"/>
      <c r="V673" s="2"/>
      <c r="AB673" s="7"/>
      <c r="AC673" s="7"/>
      <c r="AD673" s="7"/>
      <c r="AE673" s="7"/>
      <c r="AF673" s="7"/>
      <c r="AG673" s="7"/>
      <c r="AH673" s="7"/>
      <c r="AI673" s="7"/>
    </row>
    <row r="674" spans="1:35" x14ac:dyDescent="0.2">
      <c r="A674" s="5">
        <v>2022</v>
      </c>
      <c r="B674" s="2" t="s">
        <v>724</v>
      </c>
      <c r="C674" s="2" t="s">
        <v>727</v>
      </c>
      <c r="D674" s="2" t="s">
        <v>672</v>
      </c>
      <c r="H674" s="2">
        <v>451800</v>
      </c>
      <c r="S674" s="2"/>
      <c r="T674" s="2"/>
      <c r="U674" s="2"/>
      <c r="V674" s="2"/>
      <c r="AB674" s="7"/>
      <c r="AC674" s="7"/>
      <c r="AD674" s="7"/>
      <c r="AE674" s="7"/>
      <c r="AF674" s="7"/>
      <c r="AG674" s="7"/>
      <c r="AH674" s="7"/>
      <c r="AI674" s="7"/>
    </row>
    <row r="675" spans="1:35" x14ac:dyDescent="0.2">
      <c r="A675" s="5">
        <v>2022</v>
      </c>
      <c r="B675" s="2" t="s">
        <v>725</v>
      </c>
      <c r="C675" s="2" t="s">
        <v>728</v>
      </c>
      <c r="D675" s="2" t="s">
        <v>672</v>
      </c>
      <c r="H675" s="2">
        <v>0</v>
      </c>
      <c r="S675" s="2"/>
      <c r="T675" s="2"/>
      <c r="U675" s="2"/>
      <c r="V675" s="2"/>
      <c r="AB675" s="7"/>
      <c r="AC675" s="7"/>
      <c r="AD675" s="7"/>
      <c r="AE675" s="7"/>
      <c r="AF675" s="7"/>
      <c r="AG675" s="7"/>
      <c r="AH675" s="7"/>
      <c r="AI675" s="7"/>
    </row>
    <row r="676" spans="1:35" x14ac:dyDescent="0.2">
      <c r="A676" s="5">
        <v>2022</v>
      </c>
      <c r="B676" s="2" t="s">
        <v>725</v>
      </c>
      <c r="C676" s="2" t="s">
        <v>729</v>
      </c>
      <c r="D676" s="2" t="s">
        <v>672</v>
      </c>
      <c r="H676" s="2">
        <v>601800</v>
      </c>
      <c r="S676" s="2"/>
      <c r="T676" s="2"/>
      <c r="U676" s="2"/>
      <c r="V676" s="2"/>
      <c r="AB676" s="7"/>
      <c r="AC676" s="7"/>
      <c r="AD676" s="7"/>
      <c r="AE676" s="7"/>
      <c r="AF676" s="7"/>
      <c r="AG676" s="7"/>
      <c r="AH676" s="7"/>
      <c r="AI676" s="7"/>
    </row>
    <row r="677" spans="1:35" x14ac:dyDescent="0.2">
      <c r="A677" s="5">
        <v>2022</v>
      </c>
      <c r="B677" s="2" t="s">
        <v>725</v>
      </c>
      <c r="C677" s="2" t="s">
        <v>730</v>
      </c>
      <c r="D677" s="2" t="s">
        <v>672</v>
      </c>
      <c r="H677" s="2">
        <v>451800</v>
      </c>
      <c r="S677" s="2"/>
      <c r="T677" s="2"/>
      <c r="U677" s="2"/>
      <c r="V677" s="2"/>
      <c r="AB677" s="7"/>
      <c r="AC677" s="7"/>
      <c r="AD677" s="7"/>
      <c r="AE677" s="7"/>
      <c r="AF677" s="7"/>
      <c r="AG677" s="7"/>
      <c r="AH677" s="7"/>
      <c r="AI677" s="7"/>
    </row>
    <row r="678" spans="1:35" x14ac:dyDescent="0.2">
      <c r="A678" s="5">
        <v>2022</v>
      </c>
      <c r="B678" s="2" t="s">
        <v>726</v>
      </c>
      <c r="C678" s="2" t="s">
        <v>731</v>
      </c>
      <c r="D678" s="2" t="s">
        <v>672</v>
      </c>
      <c r="H678" s="2">
        <v>451800</v>
      </c>
      <c r="S678" s="2"/>
      <c r="T678" s="2"/>
      <c r="U678" s="2"/>
      <c r="V678" s="2"/>
      <c r="AB678" s="7"/>
      <c r="AC678" s="7"/>
      <c r="AD678" s="7"/>
      <c r="AE678" s="7"/>
      <c r="AF678" s="7"/>
      <c r="AG678" s="7"/>
      <c r="AH678" s="7"/>
      <c r="AI678" s="7"/>
    </row>
    <row r="679" spans="1:35" x14ac:dyDescent="0.2">
      <c r="A679" s="5">
        <v>2022</v>
      </c>
      <c r="B679" s="2" t="s">
        <v>724</v>
      </c>
      <c r="C679" s="2" t="s">
        <v>732</v>
      </c>
      <c r="D679" s="2" t="s">
        <v>672</v>
      </c>
      <c r="H679" s="2">
        <v>0</v>
      </c>
      <c r="S679" s="2"/>
      <c r="T679" s="2"/>
      <c r="U679" s="2"/>
      <c r="V679" s="2"/>
      <c r="AB679" s="7"/>
      <c r="AC679" s="7"/>
      <c r="AD679" s="7"/>
      <c r="AE679" s="7"/>
      <c r="AF679" s="7"/>
      <c r="AG679" s="7"/>
      <c r="AH679" s="7"/>
      <c r="AI679" s="7"/>
    </row>
    <row r="680" spans="1:35" x14ac:dyDescent="0.2">
      <c r="A680" s="5">
        <v>2022</v>
      </c>
      <c r="B680" s="2" t="s">
        <v>724</v>
      </c>
      <c r="C680" s="2" t="s">
        <v>733</v>
      </c>
      <c r="D680" s="2" t="s">
        <v>672</v>
      </c>
      <c r="H680" s="2">
        <v>0</v>
      </c>
      <c r="S680" s="2"/>
      <c r="T680" s="2"/>
      <c r="U680" s="2"/>
      <c r="V680" s="2"/>
      <c r="AB680" s="7"/>
      <c r="AC680" s="7"/>
      <c r="AD680" s="7"/>
      <c r="AE680" s="7"/>
      <c r="AF680" s="7"/>
      <c r="AG680" s="7"/>
      <c r="AH680" s="7"/>
      <c r="AI680" s="7"/>
    </row>
    <row r="681" spans="1:35" x14ac:dyDescent="0.2">
      <c r="A681" s="5">
        <v>2022</v>
      </c>
      <c r="B681" s="2" t="s">
        <v>726</v>
      </c>
      <c r="C681" s="2" t="s">
        <v>734</v>
      </c>
      <c r="D681" s="2" t="s">
        <v>672</v>
      </c>
      <c r="H681" s="2">
        <v>0</v>
      </c>
      <c r="S681" s="2"/>
      <c r="T681" s="2"/>
      <c r="U681" s="2"/>
      <c r="V681" s="2"/>
      <c r="AB681" s="7"/>
      <c r="AC681" s="7"/>
      <c r="AD681" s="7"/>
      <c r="AE681" s="7"/>
      <c r="AF681" s="7"/>
      <c r="AG681" s="7"/>
      <c r="AH681" s="7"/>
      <c r="AI681" s="7"/>
    </row>
    <row r="682" spans="1:35" x14ac:dyDescent="0.2">
      <c r="A682" s="5">
        <v>2022</v>
      </c>
      <c r="B682" s="2" t="s">
        <v>726</v>
      </c>
      <c r="C682" s="2" t="s">
        <v>735</v>
      </c>
      <c r="D682" s="2" t="s">
        <v>672</v>
      </c>
      <c r="H682" s="2">
        <v>601800</v>
      </c>
      <c r="S682" s="2"/>
      <c r="T682" s="2"/>
      <c r="U682" s="2"/>
      <c r="V682" s="2"/>
      <c r="AB682" s="7"/>
      <c r="AC682" s="7"/>
      <c r="AD682" s="7"/>
      <c r="AE682" s="7"/>
      <c r="AF682" s="7"/>
      <c r="AG682" s="7"/>
      <c r="AH682" s="7"/>
      <c r="AI682" s="7"/>
    </row>
    <row r="683" spans="1:35" x14ac:dyDescent="0.2">
      <c r="A683" s="5">
        <v>2022</v>
      </c>
      <c r="B683" s="2" t="s">
        <v>725</v>
      </c>
      <c r="C683" s="2" t="s">
        <v>736</v>
      </c>
      <c r="D683" s="2" t="s">
        <v>672</v>
      </c>
      <c r="H683" s="2">
        <v>451800</v>
      </c>
      <c r="S683" s="2"/>
      <c r="T683" s="2"/>
      <c r="U683" s="2"/>
      <c r="V683" s="2"/>
      <c r="AB683" s="7"/>
      <c r="AC683" s="7"/>
      <c r="AD683" s="7"/>
      <c r="AE683" s="7"/>
      <c r="AF683" s="7"/>
      <c r="AG683" s="7"/>
      <c r="AH683" s="7"/>
      <c r="AI683" s="7"/>
    </row>
    <row r="684" spans="1:35" x14ac:dyDescent="0.2">
      <c r="A684" s="5">
        <v>2022</v>
      </c>
      <c r="B684" s="2" t="s">
        <v>725</v>
      </c>
      <c r="C684" s="2" t="s">
        <v>746</v>
      </c>
      <c r="D684" s="2" t="s">
        <v>672</v>
      </c>
      <c r="H684" s="2">
        <v>0</v>
      </c>
      <c r="S684" s="2"/>
      <c r="T684" s="2"/>
      <c r="U684" s="2"/>
      <c r="V684" s="2"/>
      <c r="AB684" s="7"/>
      <c r="AC684" s="7"/>
      <c r="AD684" s="7"/>
      <c r="AE684" s="7"/>
      <c r="AF684" s="7"/>
      <c r="AG684" s="7"/>
      <c r="AH684" s="7"/>
      <c r="AI684" s="7"/>
    </row>
    <row r="685" spans="1:35" x14ac:dyDescent="0.2">
      <c r="A685" s="5">
        <v>2022</v>
      </c>
      <c r="B685" s="2" t="s">
        <v>726</v>
      </c>
      <c r="C685" s="2" t="s">
        <v>435</v>
      </c>
      <c r="D685" s="2" t="s">
        <v>672</v>
      </c>
      <c r="H685" s="2">
        <v>0</v>
      </c>
      <c r="S685" s="2"/>
      <c r="T685" s="2"/>
      <c r="U685" s="2"/>
      <c r="V685" s="2"/>
      <c r="AB685" s="7"/>
      <c r="AC685" s="7"/>
      <c r="AD685" s="7"/>
      <c r="AE685" s="7"/>
      <c r="AF685" s="7"/>
      <c r="AG685" s="7"/>
      <c r="AH685" s="7"/>
      <c r="AI685" s="7"/>
    </row>
    <row r="686" spans="1:35" x14ac:dyDescent="0.2">
      <c r="A686" s="5">
        <v>2022</v>
      </c>
      <c r="B686" s="2" t="s">
        <v>726</v>
      </c>
      <c r="C686" s="2" t="s">
        <v>737</v>
      </c>
      <c r="D686" s="2" t="s">
        <v>672</v>
      </c>
      <c r="H686" s="2">
        <v>0</v>
      </c>
      <c r="S686" s="2"/>
      <c r="T686" s="2"/>
      <c r="U686" s="2"/>
      <c r="V686" s="2"/>
      <c r="AB686" s="7"/>
      <c r="AC686" s="7"/>
      <c r="AD686" s="7"/>
      <c r="AE686" s="7"/>
      <c r="AF686" s="7"/>
      <c r="AG686" s="7"/>
      <c r="AH686" s="7"/>
      <c r="AI686" s="7"/>
    </row>
    <row r="687" spans="1:35" x14ac:dyDescent="0.2">
      <c r="A687" s="5">
        <v>2022</v>
      </c>
      <c r="B687" s="2" t="s">
        <v>726</v>
      </c>
      <c r="C687" s="2" t="s">
        <v>738</v>
      </c>
      <c r="D687" s="2" t="s">
        <v>672</v>
      </c>
      <c r="H687" s="2">
        <v>0</v>
      </c>
      <c r="S687" s="2"/>
      <c r="T687" s="2"/>
      <c r="U687" s="2"/>
      <c r="V687" s="2"/>
      <c r="AB687" s="7"/>
      <c r="AC687" s="7"/>
      <c r="AD687" s="7"/>
      <c r="AE687" s="7"/>
      <c r="AF687" s="7"/>
      <c r="AG687" s="7"/>
      <c r="AH687" s="7"/>
      <c r="AI687" s="7"/>
    </row>
    <row r="688" spans="1:35" x14ac:dyDescent="0.2">
      <c r="A688" s="5">
        <v>2022</v>
      </c>
      <c r="B688" s="2" t="s">
        <v>725</v>
      </c>
      <c r="C688" s="2" t="s">
        <v>739</v>
      </c>
      <c r="D688" s="2" t="s">
        <v>672</v>
      </c>
      <c r="H688" s="2">
        <v>451800</v>
      </c>
      <c r="S688" s="2"/>
      <c r="T688" s="2"/>
      <c r="U688" s="2"/>
      <c r="V688" s="2"/>
      <c r="AB688" s="7"/>
      <c r="AC688" s="7"/>
      <c r="AD688" s="7"/>
      <c r="AE688" s="7"/>
      <c r="AF688" s="7"/>
      <c r="AG688" s="7"/>
      <c r="AH688" s="7"/>
      <c r="AI688" s="7"/>
    </row>
    <row r="689" spans="1:35" x14ac:dyDescent="0.2">
      <c r="A689" s="5">
        <v>2022</v>
      </c>
      <c r="B689" s="2" t="s">
        <v>724</v>
      </c>
      <c r="C689" s="2" t="s">
        <v>747</v>
      </c>
      <c r="D689" s="2" t="s">
        <v>672</v>
      </c>
      <c r="H689" s="2">
        <v>0</v>
      </c>
      <c r="S689" s="2"/>
      <c r="T689" s="2"/>
      <c r="U689" s="2"/>
      <c r="V689" s="2"/>
      <c r="AB689" s="7"/>
      <c r="AC689" s="7"/>
      <c r="AD689" s="7"/>
      <c r="AE689" s="7"/>
      <c r="AF689" s="7"/>
      <c r="AG689" s="7"/>
      <c r="AH689" s="7"/>
      <c r="AI689" s="7"/>
    </row>
    <row r="690" spans="1:35" x14ac:dyDescent="0.2">
      <c r="A690" s="5">
        <v>2022</v>
      </c>
      <c r="B690" s="2" t="s">
        <v>726</v>
      </c>
      <c r="C690" s="2" t="s">
        <v>740</v>
      </c>
      <c r="D690" s="2" t="s">
        <v>672</v>
      </c>
      <c r="H690" s="2">
        <v>0</v>
      </c>
      <c r="S690" s="2"/>
      <c r="T690" s="2"/>
      <c r="U690" s="2"/>
      <c r="V690" s="2"/>
      <c r="AB690" s="7"/>
      <c r="AC690" s="7"/>
      <c r="AD690" s="7"/>
      <c r="AE690" s="7"/>
      <c r="AF690" s="7"/>
      <c r="AG690" s="7"/>
      <c r="AH690" s="7"/>
      <c r="AI690" s="7"/>
    </row>
    <row r="691" spans="1:35" x14ac:dyDescent="0.2">
      <c r="A691" s="5">
        <v>2022</v>
      </c>
      <c r="B691" s="2" t="s">
        <v>725</v>
      </c>
      <c r="C691" s="2" t="s">
        <v>741</v>
      </c>
      <c r="D691" s="2" t="s">
        <v>672</v>
      </c>
      <c r="H691" s="2">
        <v>0</v>
      </c>
      <c r="S691" s="2"/>
      <c r="T691" s="2"/>
      <c r="U691" s="2"/>
      <c r="V691" s="2"/>
      <c r="AB691" s="7"/>
      <c r="AC691" s="7"/>
      <c r="AD691" s="7"/>
      <c r="AE691" s="7"/>
      <c r="AF691" s="7"/>
      <c r="AG691" s="7"/>
      <c r="AH691" s="7"/>
      <c r="AI691" s="7"/>
    </row>
    <row r="692" spans="1:35" x14ac:dyDescent="0.2">
      <c r="A692" s="5">
        <v>2022</v>
      </c>
      <c r="B692" s="2" t="s">
        <v>724</v>
      </c>
      <c r="C692" s="2" t="s">
        <v>742</v>
      </c>
      <c r="D692" s="2" t="s">
        <v>672</v>
      </c>
      <c r="H692" s="2">
        <v>0</v>
      </c>
      <c r="S692" s="2"/>
      <c r="T692" s="2"/>
      <c r="U692" s="2"/>
      <c r="V692" s="2"/>
      <c r="AB692" s="7"/>
      <c r="AC692" s="7"/>
      <c r="AD692" s="7"/>
      <c r="AE692" s="7"/>
      <c r="AF692" s="7"/>
      <c r="AG692" s="7"/>
      <c r="AH692" s="7"/>
      <c r="AI692" s="7"/>
    </row>
    <row r="693" spans="1:35" x14ac:dyDescent="0.2">
      <c r="A693" s="5">
        <v>2022</v>
      </c>
      <c r="B693" s="2" t="s">
        <v>726</v>
      </c>
      <c r="C693" s="2" t="s">
        <v>743</v>
      </c>
      <c r="D693" s="2" t="s">
        <v>672</v>
      </c>
      <c r="H693" s="2">
        <v>0</v>
      </c>
      <c r="S693" s="2"/>
      <c r="T693" s="2"/>
      <c r="U693" s="2"/>
      <c r="V693" s="2"/>
      <c r="AB693" s="7"/>
      <c r="AC693" s="7"/>
      <c r="AD693" s="7"/>
      <c r="AE693" s="7"/>
      <c r="AF693" s="7"/>
      <c r="AG693" s="7"/>
      <c r="AH693" s="7"/>
      <c r="AI693" s="7"/>
    </row>
    <row r="694" spans="1:35" x14ac:dyDescent="0.2">
      <c r="A694" s="5">
        <v>2022</v>
      </c>
      <c r="B694" s="2" t="s">
        <v>725</v>
      </c>
      <c r="C694" s="2" t="s">
        <v>744</v>
      </c>
      <c r="D694" s="2" t="s">
        <v>672</v>
      </c>
      <c r="H694" s="2">
        <v>451800</v>
      </c>
      <c r="S694" s="2"/>
      <c r="T694" s="2"/>
      <c r="U694" s="2"/>
      <c r="V694" s="2"/>
      <c r="AB694" s="7"/>
      <c r="AC694" s="7"/>
      <c r="AD694" s="7"/>
      <c r="AE694" s="7"/>
      <c r="AF694" s="7"/>
      <c r="AG694" s="7"/>
      <c r="AH694" s="7"/>
      <c r="AI694" s="7"/>
    </row>
    <row r="695" spans="1:35" x14ac:dyDescent="0.2">
      <c r="A695" s="5">
        <v>2022</v>
      </c>
      <c r="B695" s="2" t="s">
        <v>725</v>
      </c>
      <c r="C695" s="2" t="s">
        <v>445</v>
      </c>
      <c r="D695" s="2" t="s">
        <v>672</v>
      </c>
      <c r="H695" s="2">
        <v>601800</v>
      </c>
      <c r="S695" s="2"/>
      <c r="T695" s="2"/>
      <c r="U695" s="2"/>
      <c r="V695" s="2"/>
      <c r="AB695" s="7"/>
      <c r="AC695" s="7"/>
      <c r="AD695" s="7"/>
      <c r="AE695" s="7"/>
      <c r="AF695" s="7"/>
      <c r="AG695" s="7"/>
      <c r="AH695" s="7"/>
      <c r="AI695" s="7"/>
    </row>
    <row r="696" spans="1:35" x14ac:dyDescent="0.2">
      <c r="A696" s="5">
        <v>2022</v>
      </c>
      <c r="B696" s="2" t="s">
        <v>724</v>
      </c>
      <c r="C696" s="2" t="s">
        <v>446</v>
      </c>
      <c r="D696" s="2" t="s">
        <v>672</v>
      </c>
      <c r="H696" s="2">
        <v>451800</v>
      </c>
      <c r="S696" s="2"/>
      <c r="T696" s="2"/>
      <c r="U696" s="2"/>
      <c r="V696" s="2"/>
      <c r="AB696" s="7"/>
      <c r="AC696" s="7"/>
      <c r="AD696" s="7"/>
      <c r="AE696" s="7"/>
      <c r="AF696" s="7"/>
      <c r="AG696" s="7"/>
      <c r="AH696" s="7"/>
      <c r="AI696" s="7"/>
    </row>
    <row r="697" spans="1:35" x14ac:dyDescent="0.2">
      <c r="A697" s="5">
        <v>2022</v>
      </c>
      <c r="B697" s="2" t="s">
        <v>726</v>
      </c>
      <c r="C697" s="2" t="s">
        <v>745</v>
      </c>
      <c r="D697" s="2" t="s">
        <v>672</v>
      </c>
      <c r="H697" s="2">
        <v>0</v>
      </c>
      <c r="S697" s="2"/>
      <c r="T697" s="2"/>
      <c r="U697" s="2"/>
      <c r="V697" s="2"/>
      <c r="AB697" s="7"/>
      <c r="AC697" s="7"/>
      <c r="AD697" s="7"/>
      <c r="AE697" s="7"/>
      <c r="AF697" s="7"/>
      <c r="AG697" s="7"/>
      <c r="AH697" s="7"/>
      <c r="AI697" s="7"/>
    </row>
    <row r="698" spans="1:35" x14ac:dyDescent="0.2">
      <c r="A698" s="5">
        <v>2022</v>
      </c>
      <c r="B698" s="2" t="s">
        <v>724</v>
      </c>
      <c r="C698" s="2" t="s">
        <v>727</v>
      </c>
      <c r="D698" s="2" t="s">
        <v>673</v>
      </c>
      <c r="E698" s="2">
        <v>28208078</v>
      </c>
      <c r="F698" s="2">
        <v>7933298</v>
      </c>
      <c r="S698" s="2"/>
      <c r="T698" s="2"/>
      <c r="U698" s="2"/>
      <c r="V698" s="2"/>
      <c r="AB698" s="7"/>
      <c r="AC698" s="7"/>
      <c r="AD698" s="7"/>
      <c r="AE698" s="7"/>
      <c r="AF698" s="7"/>
      <c r="AG698" s="7"/>
      <c r="AH698" s="7"/>
      <c r="AI698" s="7"/>
    </row>
    <row r="699" spans="1:35" x14ac:dyDescent="0.2">
      <c r="A699" s="5">
        <v>2022</v>
      </c>
      <c r="B699" s="2" t="s">
        <v>725</v>
      </c>
      <c r="C699" s="2" t="s">
        <v>728</v>
      </c>
      <c r="D699" s="2" t="s">
        <v>673</v>
      </c>
      <c r="F699" s="2">
        <v>0</v>
      </c>
      <c r="S699" s="2"/>
      <c r="T699" s="2"/>
      <c r="U699" s="2"/>
      <c r="V699" s="2"/>
      <c r="AB699" s="7"/>
      <c r="AC699" s="7"/>
      <c r="AD699" s="7"/>
      <c r="AE699" s="7"/>
      <c r="AF699" s="7"/>
      <c r="AG699" s="7"/>
      <c r="AH699" s="7"/>
      <c r="AI699" s="7"/>
    </row>
    <row r="700" spans="1:35" x14ac:dyDescent="0.2">
      <c r="A700" s="5">
        <v>2022</v>
      </c>
      <c r="B700" s="2" t="s">
        <v>725</v>
      </c>
      <c r="C700" s="2" t="s">
        <v>729</v>
      </c>
      <c r="D700" s="2" t="s">
        <v>673</v>
      </c>
      <c r="E700" s="2">
        <v>10977324</v>
      </c>
      <c r="F700" s="2">
        <v>14050183</v>
      </c>
      <c r="S700" s="2"/>
      <c r="T700" s="2"/>
      <c r="U700" s="2"/>
      <c r="V700" s="2"/>
      <c r="AB700" s="7"/>
      <c r="AC700" s="7"/>
      <c r="AD700" s="7"/>
      <c r="AE700" s="7"/>
      <c r="AF700" s="7"/>
      <c r="AG700" s="7"/>
      <c r="AH700" s="7"/>
      <c r="AI700" s="7"/>
    </row>
    <row r="701" spans="1:35" x14ac:dyDescent="0.2">
      <c r="A701" s="5">
        <v>2022</v>
      </c>
      <c r="B701" s="2" t="s">
        <v>725</v>
      </c>
      <c r="C701" s="2" t="s">
        <v>730</v>
      </c>
      <c r="D701" s="2" t="s">
        <v>673</v>
      </c>
      <c r="E701" s="2">
        <v>54355312</v>
      </c>
      <c r="F701" s="2">
        <v>17298908</v>
      </c>
      <c r="S701" s="2"/>
      <c r="T701" s="2"/>
      <c r="U701" s="2"/>
      <c r="V701" s="2"/>
      <c r="AB701" s="7"/>
      <c r="AC701" s="7"/>
      <c r="AD701" s="7"/>
      <c r="AE701" s="7"/>
      <c r="AF701" s="7"/>
      <c r="AG701" s="7"/>
      <c r="AH701" s="7"/>
      <c r="AI701" s="7"/>
    </row>
    <row r="702" spans="1:35" x14ac:dyDescent="0.2">
      <c r="A702" s="5">
        <v>2022</v>
      </c>
      <c r="B702" s="2" t="s">
        <v>726</v>
      </c>
      <c r="C702" s="2" t="s">
        <v>731</v>
      </c>
      <c r="D702" s="2" t="s">
        <v>673</v>
      </c>
      <c r="E702" s="2">
        <v>10317541</v>
      </c>
      <c r="F702" s="2">
        <v>0</v>
      </c>
      <c r="S702" s="2"/>
      <c r="T702" s="2"/>
      <c r="U702" s="2"/>
      <c r="V702" s="2"/>
      <c r="AB702" s="7"/>
      <c r="AC702" s="7"/>
      <c r="AD702" s="7"/>
      <c r="AE702" s="7"/>
      <c r="AF702" s="7"/>
      <c r="AG702" s="7"/>
      <c r="AH702" s="7"/>
      <c r="AI702" s="7"/>
    </row>
    <row r="703" spans="1:35" x14ac:dyDescent="0.2">
      <c r="A703" s="5">
        <v>2022</v>
      </c>
      <c r="B703" s="2" t="s">
        <v>724</v>
      </c>
      <c r="C703" s="2" t="s">
        <v>732</v>
      </c>
      <c r="D703" s="2" t="s">
        <v>673</v>
      </c>
      <c r="E703" s="2">
        <v>31355751</v>
      </c>
      <c r="F703" s="2">
        <v>21001419</v>
      </c>
      <c r="S703" s="2"/>
      <c r="T703" s="2"/>
      <c r="U703" s="2"/>
      <c r="V703" s="2"/>
      <c r="AB703" s="7"/>
      <c r="AC703" s="7"/>
      <c r="AD703" s="7"/>
      <c r="AE703" s="7"/>
      <c r="AF703" s="7"/>
      <c r="AG703" s="7"/>
      <c r="AH703" s="7"/>
      <c r="AI703" s="7"/>
    </row>
    <row r="704" spans="1:35" x14ac:dyDescent="0.2">
      <c r="A704" s="5">
        <v>2022</v>
      </c>
      <c r="B704" s="2" t="s">
        <v>724</v>
      </c>
      <c r="C704" s="2" t="s">
        <v>733</v>
      </c>
      <c r="D704" s="2" t="s">
        <v>673</v>
      </c>
      <c r="E704" s="2">
        <v>23149413</v>
      </c>
      <c r="F704" s="2">
        <v>8453701</v>
      </c>
      <c r="S704" s="2"/>
      <c r="T704" s="2"/>
      <c r="U704" s="2"/>
      <c r="V704" s="2"/>
      <c r="AB704" s="7"/>
      <c r="AC704" s="7"/>
      <c r="AD704" s="7"/>
      <c r="AE704" s="7"/>
      <c r="AF704" s="7"/>
      <c r="AG704" s="7"/>
      <c r="AH704" s="7"/>
      <c r="AI704" s="7"/>
    </row>
    <row r="705" spans="1:35" x14ac:dyDescent="0.2">
      <c r="A705" s="5">
        <v>2022</v>
      </c>
      <c r="B705" s="2" t="s">
        <v>726</v>
      </c>
      <c r="C705" s="2" t="s">
        <v>734</v>
      </c>
      <c r="D705" s="2" t="s">
        <v>673</v>
      </c>
      <c r="E705" s="2">
        <v>39580905</v>
      </c>
      <c r="F705" s="2">
        <v>25733154</v>
      </c>
      <c r="S705" s="2"/>
      <c r="T705" s="2"/>
      <c r="U705" s="2"/>
      <c r="V705" s="2"/>
      <c r="AB705" s="7"/>
      <c r="AC705" s="7"/>
      <c r="AD705" s="7"/>
      <c r="AE705" s="7"/>
      <c r="AF705" s="7"/>
      <c r="AG705" s="7"/>
      <c r="AH705" s="7"/>
      <c r="AI705" s="7"/>
    </row>
    <row r="706" spans="1:35" x14ac:dyDescent="0.2">
      <c r="A706" s="5">
        <v>2022</v>
      </c>
      <c r="B706" s="2" t="s">
        <v>726</v>
      </c>
      <c r="C706" s="2" t="s">
        <v>735</v>
      </c>
      <c r="D706" s="2" t="s">
        <v>673</v>
      </c>
      <c r="E706" s="2">
        <v>9003173</v>
      </c>
      <c r="F706" s="2">
        <v>17713088</v>
      </c>
      <c r="S706" s="2"/>
      <c r="T706" s="2"/>
      <c r="U706" s="2"/>
      <c r="V706" s="2"/>
      <c r="AB706" s="7"/>
      <c r="AC706" s="7"/>
      <c r="AD706" s="7"/>
      <c r="AE706" s="7"/>
      <c r="AF706" s="7"/>
      <c r="AG706" s="7"/>
      <c r="AH706" s="7"/>
      <c r="AI706" s="7"/>
    </row>
    <row r="707" spans="1:35" x14ac:dyDescent="0.2">
      <c r="A707" s="5">
        <v>2022</v>
      </c>
      <c r="B707" s="2" t="s">
        <v>725</v>
      </c>
      <c r="C707" s="2" t="s">
        <v>736</v>
      </c>
      <c r="D707" s="2" t="s">
        <v>673</v>
      </c>
      <c r="E707" s="2">
        <v>22322660</v>
      </c>
      <c r="F707" s="2">
        <v>7920000</v>
      </c>
      <c r="S707" s="2"/>
      <c r="T707" s="2"/>
      <c r="U707" s="2"/>
      <c r="V707" s="2"/>
      <c r="AB707" s="7"/>
      <c r="AC707" s="7"/>
      <c r="AD707" s="7"/>
      <c r="AE707" s="7"/>
      <c r="AF707" s="7"/>
      <c r="AG707" s="7"/>
      <c r="AH707" s="7"/>
      <c r="AI707" s="7"/>
    </row>
    <row r="708" spans="1:35" x14ac:dyDescent="0.2">
      <c r="A708" s="5">
        <v>2022</v>
      </c>
      <c r="B708" s="2" t="s">
        <v>725</v>
      </c>
      <c r="C708" s="2" t="s">
        <v>746</v>
      </c>
      <c r="D708" s="2" t="s">
        <v>673</v>
      </c>
      <c r="E708" s="2">
        <v>22894294</v>
      </c>
      <c r="F708" s="2">
        <v>8648196</v>
      </c>
      <c r="S708" s="2"/>
      <c r="T708" s="2"/>
      <c r="U708" s="2"/>
      <c r="V708" s="2"/>
      <c r="AB708" s="7"/>
      <c r="AC708" s="7"/>
      <c r="AD708" s="7"/>
      <c r="AE708" s="7"/>
      <c r="AF708" s="7"/>
      <c r="AG708" s="7"/>
      <c r="AH708" s="7"/>
      <c r="AI708" s="7"/>
    </row>
    <row r="709" spans="1:35" x14ac:dyDescent="0.2">
      <c r="A709" s="5">
        <v>2022</v>
      </c>
      <c r="B709" s="2" t="s">
        <v>726</v>
      </c>
      <c r="C709" s="2" t="s">
        <v>435</v>
      </c>
      <c r="D709" s="2" t="s">
        <v>673</v>
      </c>
      <c r="E709" s="2">
        <v>54155160</v>
      </c>
      <c r="F709" s="2">
        <v>11094739</v>
      </c>
      <c r="S709" s="2"/>
      <c r="T709" s="2"/>
      <c r="U709" s="2"/>
      <c r="V709" s="2"/>
      <c r="AB709" s="7"/>
      <c r="AC709" s="7"/>
      <c r="AD709" s="7"/>
      <c r="AE709" s="7"/>
      <c r="AF709" s="7"/>
      <c r="AG709" s="7"/>
      <c r="AH709" s="7"/>
      <c r="AI709" s="7"/>
    </row>
    <row r="710" spans="1:35" x14ac:dyDescent="0.2">
      <c r="A710" s="5">
        <v>2022</v>
      </c>
      <c r="B710" s="2" t="s">
        <v>726</v>
      </c>
      <c r="C710" s="2" t="s">
        <v>737</v>
      </c>
      <c r="D710" s="2" t="s">
        <v>673</v>
      </c>
      <c r="E710" s="2">
        <v>8377068</v>
      </c>
      <c r="F710" s="2">
        <v>16516595</v>
      </c>
      <c r="S710" s="2"/>
      <c r="T710" s="2"/>
      <c r="U710" s="2"/>
      <c r="V710" s="2"/>
      <c r="AB710" s="7"/>
      <c r="AC710" s="7"/>
      <c r="AD710" s="7"/>
      <c r="AE710" s="7"/>
      <c r="AF710" s="7"/>
      <c r="AG710" s="7"/>
      <c r="AH710" s="7"/>
      <c r="AI710" s="7"/>
    </row>
    <row r="711" spans="1:35" x14ac:dyDescent="0.2">
      <c r="A711" s="5">
        <v>2022</v>
      </c>
      <c r="B711" s="2" t="s">
        <v>726</v>
      </c>
      <c r="C711" s="2" t="s">
        <v>738</v>
      </c>
      <c r="D711" s="2" t="s">
        <v>673</v>
      </c>
      <c r="E711" s="2">
        <v>12749822</v>
      </c>
      <c r="F711" s="2">
        <v>10376203</v>
      </c>
      <c r="S711" s="2"/>
      <c r="T711" s="2"/>
      <c r="U711" s="2"/>
      <c r="V711" s="2"/>
      <c r="AB711" s="7"/>
      <c r="AC711" s="7"/>
      <c r="AD711" s="7"/>
      <c r="AE711" s="7"/>
      <c r="AF711" s="7"/>
      <c r="AG711" s="7"/>
      <c r="AH711" s="7"/>
      <c r="AI711" s="7"/>
    </row>
    <row r="712" spans="1:35" x14ac:dyDescent="0.2">
      <c r="A712" s="5">
        <v>2022</v>
      </c>
      <c r="B712" s="2" t="s">
        <v>725</v>
      </c>
      <c r="C712" s="2" t="s">
        <v>739</v>
      </c>
      <c r="D712" s="2" t="s">
        <v>673</v>
      </c>
      <c r="E712" s="2">
        <v>40838662</v>
      </c>
      <c r="F712" s="2">
        <v>13820567</v>
      </c>
      <c r="S712" s="2"/>
      <c r="T712" s="2"/>
      <c r="U712" s="2"/>
      <c r="V712" s="2"/>
      <c r="AB712" s="7"/>
      <c r="AC712" s="7"/>
      <c r="AD712" s="7"/>
      <c r="AE712" s="7"/>
      <c r="AF712" s="7"/>
      <c r="AG712" s="7"/>
      <c r="AH712" s="7"/>
      <c r="AI712" s="7"/>
    </row>
    <row r="713" spans="1:35" x14ac:dyDescent="0.2">
      <c r="A713" s="5">
        <v>2022</v>
      </c>
      <c r="B713" s="2" t="s">
        <v>724</v>
      </c>
      <c r="C713" s="2" t="s">
        <v>747</v>
      </c>
      <c r="D713" s="2" t="s">
        <v>673</v>
      </c>
      <c r="E713" s="2">
        <v>23739948</v>
      </c>
      <c r="F713" s="2">
        <v>3600694</v>
      </c>
      <c r="S713" s="2"/>
      <c r="T713" s="2"/>
      <c r="U713" s="2"/>
      <c r="V713" s="2"/>
      <c r="AB713" s="7"/>
      <c r="AC713" s="7"/>
      <c r="AD713" s="7"/>
      <c r="AE713" s="7"/>
      <c r="AF713" s="7"/>
      <c r="AG713" s="7"/>
      <c r="AH713" s="7"/>
      <c r="AI713" s="7"/>
    </row>
    <row r="714" spans="1:35" x14ac:dyDescent="0.2">
      <c r="A714" s="5">
        <v>2022</v>
      </c>
      <c r="B714" s="2" t="s">
        <v>726</v>
      </c>
      <c r="C714" s="2" t="s">
        <v>740</v>
      </c>
      <c r="D714" s="2" t="s">
        <v>673</v>
      </c>
      <c r="E714" s="2">
        <v>12179488</v>
      </c>
      <c r="F714" s="2">
        <v>13142671</v>
      </c>
      <c r="S714" s="2"/>
      <c r="T714" s="2"/>
      <c r="U714" s="2"/>
      <c r="V714" s="2"/>
      <c r="AB714" s="7"/>
      <c r="AC714" s="7"/>
      <c r="AD714" s="7"/>
      <c r="AE714" s="7"/>
      <c r="AF714" s="7"/>
      <c r="AG714" s="7"/>
      <c r="AH714" s="7"/>
      <c r="AI714" s="7"/>
    </row>
    <row r="715" spans="1:35" x14ac:dyDescent="0.2">
      <c r="A715" s="5">
        <v>2022</v>
      </c>
      <c r="B715" s="2" t="s">
        <v>725</v>
      </c>
      <c r="C715" s="2" t="s">
        <v>741</v>
      </c>
      <c r="D715" s="2" t="s">
        <v>673</v>
      </c>
      <c r="E715" s="2">
        <v>55339570</v>
      </c>
      <c r="F715" s="2">
        <v>15444650</v>
      </c>
      <c r="S715" s="2"/>
      <c r="T715" s="2"/>
      <c r="U715" s="2"/>
      <c r="V715" s="2"/>
      <c r="AB715" s="7"/>
      <c r="AC715" s="7"/>
      <c r="AD715" s="7"/>
      <c r="AE715" s="7"/>
      <c r="AF715" s="7"/>
      <c r="AG715" s="7"/>
      <c r="AH715" s="7"/>
      <c r="AI715" s="7"/>
    </row>
    <row r="716" spans="1:35" x14ac:dyDescent="0.2">
      <c r="A716" s="5">
        <v>2022</v>
      </c>
      <c r="B716" s="2" t="s">
        <v>724</v>
      </c>
      <c r="C716" s="2" t="s">
        <v>742</v>
      </c>
      <c r="D716" s="2" t="s">
        <v>673</v>
      </c>
      <c r="E716" s="2">
        <v>18555967</v>
      </c>
      <c r="F716" s="2">
        <v>0</v>
      </c>
      <c r="S716" s="2"/>
      <c r="T716" s="2"/>
      <c r="U716" s="2"/>
      <c r="V716" s="2"/>
      <c r="AB716" s="7"/>
      <c r="AC716" s="7"/>
      <c r="AD716" s="7"/>
      <c r="AE716" s="7"/>
      <c r="AF716" s="7"/>
      <c r="AG716" s="7"/>
      <c r="AH716" s="7"/>
      <c r="AI716" s="7"/>
    </row>
    <row r="717" spans="1:35" x14ac:dyDescent="0.2">
      <c r="A717" s="5">
        <v>2022</v>
      </c>
      <c r="B717" s="2" t="s">
        <v>726</v>
      </c>
      <c r="C717" s="2" t="s">
        <v>743</v>
      </c>
      <c r="D717" s="2" t="s">
        <v>673</v>
      </c>
      <c r="E717" s="2">
        <v>7559901</v>
      </c>
      <c r="F717" s="2">
        <v>11851338</v>
      </c>
      <c r="S717" s="2"/>
      <c r="T717" s="2"/>
      <c r="U717" s="2"/>
      <c r="V717" s="2"/>
      <c r="AB717" s="7"/>
      <c r="AC717" s="7"/>
      <c r="AD717" s="7"/>
      <c r="AE717" s="7"/>
      <c r="AF717" s="7"/>
      <c r="AG717" s="7"/>
      <c r="AH717" s="7"/>
      <c r="AI717" s="7"/>
    </row>
    <row r="718" spans="1:35" x14ac:dyDescent="0.2">
      <c r="A718" s="5">
        <v>2022</v>
      </c>
      <c r="B718" s="2" t="s">
        <v>725</v>
      </c>
      <c r="C718" s="2" t="s">
        <v>744</v>
      </c>
      <c r="D718" s="2" t="s">
        <v>673</v>
      </c>
      <c r="E718" s="2">
        <v>10854829</v>
      </c>
      <c r="F718" s="2">
        <v>10843387</v>
      </c>
      <c r="S718" s="2"/>
      <c r="T718" s="2"/>
      <c r="U718" s="2"/>
      <c r="V718" s="2"/>
      <c r="AB718" s="7"/>
      <c r="AC718" s="7"/>
      <c r="AD718" s="7"/>
      <c r="AE718" s="7"/>
      <c r="AF718" s="7"/>
      <c r="AG718" s="7"/>
      <c r="AH718" s="7"/>
      <c r="AI718" s="7"/>
    </row>
    <row r="719" spans="1:35" x14ac:dyDescent="0.2">
      <c r="A719" s="5">
        <v>2022</v>
      </c>
      <c r="B719" s="2" t="s">
        <v>725</v>
      </c>
      <c r="C719" s="2" t="s">
        <v>445</v>
      </c>
      <c r="D719" s="2" t="s">
        <v>673</v>
      </c>
      <c r="E719" s="2">
        <v>28068889</v>
      </c>
      <c r="F719" s="2">
        <v>0</v>
      </c>
      <c r="S719" s="2"/>
      <c r="T719" s="2"/>
      <c r="U719" s="2"/>
      <c r="V719" s="2"/>
      <c r="AB719" s="7"/>
      <c r="AC719" s="7"/>
      <c r="AD719" s="7"/>
      <c r="AE719" s="7"/>
      <c r="AF719" s="7"/>
      <c r="AG719" s="7"/>
      <c r="AH719" s="7"/>
      <c r="AI719" s="7"/>
    </row>
    <row r="720" spans="1:35" x14ac:dyDescent="0.2">
      <c r="A720" s="5">
        <v>2022</v>
      </c>
      <c r="B720" s="2" t="s">
        <v>724</v>
      </c>
      <c r="C720" s="2" t="s">
        <v>446</v>
      </c>
      <c r="D720" s="2" t="s">
        <v>673</v>
      </c>
      <c r="F720" s="2">
        <v>0</v>
      </c>
      <c r="S720" s="2"/>
      <c r="T720" s="2"/>
      <c r="U720" s="2"/>
      <c r="V720" s="2"/>
      <c r="AB720" s="7"/>
      <c r="AC720" s="7"/>
      <c r="AD720" s="7"/>
      <c r="AE720" s="7"/>
      <c r="AF720" s="7"/>
      <c r="AG720" s="7"/>
      <c r="AH720" s="7"/>
      <c r="AI720" s="7"/>
    </row>
    <row r="721" spans="1:35" x14ac:dyDescent="0.2">
      <c r="A721" s="5">
        <v>2022</v>
      </c>
      <c r="B721" s="2" t="s">
        <v>726</v>
      </c>
      <c r="C721" s="2" t="s">
        <v>745</v>
      </c>
      <c r="D721" s="2" t="s">
        <v>673</v>
      </c>
      <c r="E721" s="2">
        <v>8526655</v>
      </c>
      <c r="F721" s="2">
        <v>8653810</v>
      </c>
      <c r="S721" s="2"/>
      <c r="T721" s="2"/>
      <c r="U721" s="2"/>
      <c r="V721" s="2"/>
      <c r="AB721" s="7"/>
      <c r="AC721" s="7"/>
      <c r="AD721" s="7"/>
      <c r="AE721" s="7"/>
      <c r="AF721" s="7"/>
      <c r="AG721" s="7"/>
      <c r="AH721" s="7"/>
      <c r="AI721" s="7"/>
    </row>
    <row r="722" spans="1:35" x14ac:dyDescent="0.2">
      <c r="A722" s="5">
        <v>2022</v>
      </c>
      <c r="B722" s="2" t="s">
        <v>724</v>
      </c>
      <c r="C722" s="2" t="s">
        <v>727</v>
      </c>
      <c r="D722" s="2" t="s">
        <v>674</v>
      </c>
      <c r="F722" s="2">
        <v>18229423</v>
      </c>
      <c r="H722" s="2">
        <v>646800</v>
      </c>
      <c r="S722" s="2"/>
      <c r="T722" s="2"/>
      <c r="U722" s="2"/>
      <c r="V722" s="2"/>
      <c r="AB722" s="7"/>
      <c r="AC722" s="7"/>
      <c r="AD722" s="7"/>
      <c r="AE722" s="7"/>
      <c r="AF722" s="7"/>
      <c r="AG722" s="7"/>
      <c r="AH722" s="7"/>
      <c r="AI722" s="7"/>
    </row>
    <row r="723" spans="1:35" x14ac:dyDescent="0.2">
      <c r="A723" s="5">
        <v>2022</v>
      </c>
      <c r="B723" s="2" t="s">
        <v>725</v>
      </c>
      <c r="C723" s="2" t="s">
        <v>728</v>
      </c>
      <c r="D723" s="2" t="s">
        <v>674</v>
      </c>
      <c r="F723" s="2">
        <v>9926097</v>
      </c>
      <c r="H723" s="2">
        <v>639700</v>
      </c>
      <c r="S723" s="2"/>
      <c r="T723" s="2"/>
      <c r="U723" s="2"/>
      <c r="V723" s="2"/>
      <c r="AB723" s="7"/>
      <c r="AC723" s="7"/>
      <c r="AD723" s="7"/>
      <c r="AE723" s="7"/>
      <c r="AF723" s="7"/>
      <c r="AG723" s="7"/>
      <c r="AH723" s="7"/>
      <c r="AI723" s="7"/>
    </row>
    <row r="724" spans="1:35" x14ac:dyDescent="0.2">
      <c r="A724" s="5">
        <v>2022</v>
      </c>
      <c r="B724" s="2" t="s">
        <v>725</v>
      </c>
      <c r="C724" s="2" t="s">
        <v>729</v>
      </c>
      <c r="D724" s="2" t="s">
        <v>674</v>
      </c>
      <c r="F724" s="2">
        <v>31131620</v>
      </c>
      <c r="H724" s="2">
        <v>431700</v>
      </c>
      <c r="S724" s="2"/>
      <c r="T724" s="2"/>
      <c r="U724" s="2"/>
      <c r="V724" s="2"/>
      <c r="AB724" s="7"/>
      <c r="AC724" s="7"/>
      <c r="AD724" s="7"/>
      <c r="AE724" s="7"/>
      <c r="AF724" s="7"/>
      <c r="AG724" s="7"/>
      <c r="AH724" s="7"/>
      <c r="AI724" s="7"/>
    </row>
    <row r="725" spans="1:35" x14ac:dyDescent="0.2">
      <c r="A725" s="5">
        <v>2022</v>
      </c>
      <c r="B725" s="2" t="s">
        <v>725</v>
      </c>
      <c r="C725" s="2" t="s">
        <v>730</v>
      </c>
      <c r="D725" s="2" t="s">
        <v>674</v>
      </c>
      <c r="F725" s="2">
        <v>15878045</v>
      </c>
      <c r="H725" s="2">
        <v>271000</v>
      </c>
      <c r="S725" s="2"/>
      <c r="T725" s="2"/>
      <c r="U725" s="2"/>
      <c r="V725" s="2"/>
      <c r="AB725" s="7"/>
      <c r="AC725" s="7"/>
      <c r="AD725" s="7"/>
      <c r="AE725" s="7"/>
      <c r="AF725" s="7"/>
      <c r="AG725" s="7"/>
      <c r="AH725" s="7"/>
      <c r="AI725" s="7"/>
    </row>
    <row r="726" spans="1:35" x14ac:dyDescent="0.2">
      <c r="A726" s="5">
        <v>2022</v>
      </c>
      <c r="B726" s="2" t="s">
        <v>726</v>
      </c>
      <c r="C726" s="2" t="s">
        <v>731</v>
      </c>
      <c r="D726" s="2" t="s">
        <v>674</v>
      </c>
      <c r="F726" s="2">
        <v>0</v>
      </c>
      <c r="H726" s="2">
        <v>385200</v>
      </c>
      <c r="S726" s="2"/>
      <c r="T726" s="2"/>
      <c r="U726" s="2"/>
      <c r="V726" s="2"/>
      <c r="AB726" s="7"/>
      <c r="AC726" s="7"/>
      <c r="AD726" s="7"/>
      <c r="AE726" s="7"/>
      <c r="AF726" s="7"/>
      <c r="AG726" s="7"/>
      <c r="AH726" s="7"/>
      <c r="AI726" s="7"/>
    </row>
    <row r="727" spans="1:35" x14ac:dyDescent="0.2">
      <c r="A727" s="5">
        <v>2022</v>
      </c>
      <c r="B727" s="2" t="s">
        <v>724</v>
      </c>
      <c r="C727" s="2" t="s">
        <v>732</v>
      </c>
      <c r="D727" s="2" t="s">
        <v>674</v>
      </c>
      <c r="F727" s="2">
        <v>22610713</v>
      </c>
      <c r="H727" s="2">
        <v>367800</v>
      </c>
      <c r="S727" s="2"/>
      <c r="T727" s="2"/>
      <c r="U727" s="2"/>
      <c r="V727" s="2"/>
      <c r="AB727" s="7"/>
      <c r="AC727" s="7"/>
      <c r="AD727" s="7"/>
      <c r="AE727" s="7"/>
      <c r="AF727" s="7"/>
      <c r="AG727" s="7"/>
      <c r="AH727" s="7"/>
      <c r="AI727" s="7"/>
    </row>
    <row r="728" spans="1:35" x14ac:dyDescent="0.2">
      <c r="A728" s="5">
        <v>2022</v>
      </c>
      <c r="B728" s="2" t="s">
        <v>724</v>
      </c>
      <c r="C728" s="2" t="s">
        <v>733</v>
      </c>
      <c r="D728" s="2" t="s">
        <v>674</v>
      </c>
      <c r="F728" s="2">
        <v>16586527</v>
      </c>
      <c r="H728" s="2">
        <v>368100</v>
      </c>
      <c r="S728" s="2"/>
      <c r="T728" s="2"/>
      <c r="U728" s="2"/>
      <c r="V728" s="2"/>
      <c r="AB728" s="7"/>
      <c r="AC728" s="7"/>
      <c r="AD728" s="7"/>
      <c r="AE728" s="7"/>
      <c r="AF728" s="7"/>
      <c r="AG728" s="7"/>
      <c r="AH728" s="7"/>
      <c r="AI728" s="7"/>
    </row>
    <row r="729" spans="1:35" x14ac:dyDescent="0.2">
      <c r="A729" s="5">
        <v>2022</v>
      </c>
      <c r="B729" s="2" t="s">
        <v>726</v>
      </c>
      <c r="C729" s="2" t="s">
        <v>734</v>
      </c>
      <c r="D729" s="2" t="s">
        <v>674</v>
      </c>
      <c r="F729" s="2">
        <v>14689400</v>
      </c>
      <c r="H729" s="2">
        <v>446200</v>
      </c>
      <c r="S729" s="2"/>
      <c r="T729" s="2"/>
      <c r="U729" s="2"/>
      <c r="V729" s="2"/>
      <c r="AB729" s="7"/>
      <c r="AC729" s="7"/>
      <c r="AD729" s="7"/>
      <c r="AE729" s="7"/>
      <c r="AF729" s="7"/>
      <c r="AG729" s="7"/>
      <c r="AH729" s="7"/>
      <c r="AI729" s="7"/>
    </row>
    <row r="730" spans="1:35" x14ac:dyDescent="0.2">
      <c r="A730" s="5">
        <v>2022</v>
      </c>
      <c r="B730" s="2" t="s">
        <v>726</v>
      </c>
      <c r="C730" s="2" t="s">
        <v>735</v>
      </c>
      <c r="D730" s="2" t="s">
        <v>674</v>
      </c>
      <c r="F730" s="2">
        <v>15372422</v>
      </c>
      <c r="H730" s="2">
        <v>346500</v>
      </c>
      <c r="S730" s="2"/>
      <c r="T730" s="2"/>
      <c r="U730" s="2"/>
      <c r="V730" s="2"/>
      <c r="AB730" s="7"/>
      <c r="AC730" s="7"/>
      <c r="AD730" s="7"/>
      <c r="AE730" s="7"/>
      <c r="AF730" s="7"/>
      <c r="AG730" s="7"/>
      <c r="AH730" s="7"/>
      <c r="AI730" s="7"/>
    </row>
    <row r="731" spans="1:35" x14ac:dyDescent="0.2">
      <c r="A731" s="5">
        <v>2022</v>
      </c>
      <c r="B731" s="2" t="s">
        <v>725</v>
      </c>
      <c r="C731" s="2" t="s">
        <v>736</v>
      </c>
      <c r="D731" s="2" t="s">
        <v>674</v>
      </c>
      <c r="F731" s="2">
        <v>20327301</v>
      </c>
      <c r="H731" s="2">
        <v>249400</v>
      </c>
      <c r="S731" s="2"/>
      <c r="T731" s="2"/>
      <c r="U731" s="2"/>
      <c r="V731" s="2"/>
      <c r="AB731" s="7"/>
      <c r="AC731" s="7"/>
      <c r="AD731" s="7"/>
      <c r="AE731" s="7"/>
      <c r="AF731" s="7"/>
      <c r="AG731" s="7"/>
      <c r="AH731" s="7"/>
      <c r="AI731" s="7"/>
    </row>
    <row r="732" spans="1:35" x14ac:dyDescent="0.2">
      <c r="A732" s="5">
        <v>2022</v>
      </c>
      <c r="B732" s="2" t="s">
        <v>725</v>
      </c>
      <c r="C732" s="2" t="s">
        <v>746</v>
      </c>
      <c r="D732" s="2" t="s">
        <v>674</v>
      </c>
      <c r="F732" s="2">
        <v>8107398</v>
      </c>
      <c r="H732" s="2">
        <v>303900</v>
      </c>
      <c r="S732" s="2"/>
      <c r="T732" s="2"/>
      <c r="U732" s="2"/>
      <c r="V732" s="2"/>
      <c r="AB732" s="7"/>
      <c r="AC732" s="7"/>
      <c r="AD732" s="7"/>
      <c r="AE732" s="7"/>
      <c r="AF732" s="7"/>
      <c r="AG732" s="7"/>
      <c r="AH732" s="7"/>
      <c r="AI732" s="7"/>
    </row>
    <row r="733" spans="1:35" x14ac:dyDescent="0.2">
      <c r="A733" s="5">
        <v>2022</v>
      </c>
      <c r="B733" s="2" t="s">
        <v>726</v>
      </c>
      <c r="C733" s="2" t="s">
        <v>435</v>
      </c>
      <c r="D733" s="2" t="s">
        <v>674</v>
      </c>
      <c r="F733" s="2">
        <v>9625300</v>
      </c>
      <c r="H733" s="2">
        <v>603900</v>
      </c>
      <c r="S733" s="2"/>
      <c r="T733" s="2"/>
      <c r="U733" s="2"/>
      <c r="V733" s="2"/>
      <c r="AB733" s="7"/>
      <c r="AC733" s="7"/>
      <c r="AD733" s="7"/>
      <c r="AE733" s="7"/>
      <c r="AF733" s="7"/>
      <c r="AG733" s="7"/>
      <c r="AH733" s="7"/>
      <c r="AI733" s="7"/>
    </row>
    <row r="734" spans="1:35" x14ac:dyDescent="0.2">
      <c r="A734" s="5">
        <v>2022</v>
      </c>
      <c r="B734" s="2" t="s">
        <v>726</v>
      </c>
      <c r="C734" s="2" t="s">
        <v>737</v>
      </c>
      <c r="D734" s="2" t="s">
        <v>674</v>
      </c>
      <c r="F734" s="2">
        <v>10478450</v>
      </c>
      <c r="H734" s="2">
        <v>528100</v>
      </c>
      <c r="S734" s="2"/>
      <c r="T734" s="2"/>
      <c r="U734" s="2"/>
      <c r="V734" s="2"/>
      <c r="AB734" s="7"/>
      <c r="AC734" s="7"/>
      <c r="AD734" s="7"/>
      <c r="AE734" s="7"/>
      <c r="AF734" s="7"/>
      <c r="AG734" s="7"/>
      <c r="AH734" s="7"/>
      <c r="AI734" s="7"/>
    </row>
    <row r="735" spans="1:35" x14ac:dyDescent="0.2">
      <c r="A735" s="5">
        <v>2022</v>
      </c>
      <c r="B735" s="2" t="s">
        <v>726</v>
      </c>
      <c r="C735" s="2" t="s">
        <v>738</v>
      </c>
      <c r="D735" s="2" t="s">
        <v>674</v>
      </c>
      <c r="F735" s="2">
        <v>14951174</v>
      </c>
      <c r="H735" s="2">
        <v>325200</v>
      </c>
      <c r="S735" s="2"/>
      <c r="T735" s="2"/>
      <c r="U735" s="2"/>
      <c r="V735" s="2"/>
      <c r="AB735" s="7"/>
      <c r="AC735" s="7"/>
      <c r="AD735" s="7"/>
      <c r="AE735" s="7"/>
      <c r="AF735" s="7"/>
      <c r="AG735" s="7"/>
      <c r="AH735" s="7"/>
      <c r="AI735" s="7"/>
    </row>
    <row r="736" spans="1:35" x14ac:dyDescent="0.2">
      <c r="A736" s="5">
        <v>2022</v>
      </c>
      <c r="B736" s="2" t="s">
        <v>725</v>
      </c>
      <c r="C736" s="2" t="s">
        <v>739</v>
      </c>
      <c r="D736" s="2" t="s">
        <v>674</v>
      </c>
      <c r="F736" s="2">
        <v>34708137</v>
      </c>
      <c r="H736" s="2">
        <v>346800</v>
      </c>
      <c r="S736" s="2"/>
      <c r="T736" s="2"/>
      <c r="U736" s="2"/>
      <c r="V736" s="2"/>
      <c r="AB736" s="7"/>
      <c r="AC736" s="7"/>
      <c r="AD736" s="7"/>
      <c r="AE736" s="7"/>
      <c r="AF736" s="7"/>
      <c r="AG736" s="7"/>
      <c r="AH736" s="7"/>
      <c r="AI736" s="7"/>
    </row>
    <row r="737" spans="1:35" x14ac:dyDescent="0.2">
      <c r="A737" s="5">
        <v>2022</v>
      </c>
      <c r="B737" s="2" t="s">
        <v>724</v>
      </c>
      <c r="C737" s="2" t="s">
        <v>747</v>
      </c>
      <c r="D737" s="2" t="s">
        <v>674</v>
      </c>
      <c r="F737" s="2">
        <v>2865724</v>
      </c>
      <c r="H737" s="2">
        <v>221000</v>
      </c>
      <c r="S737" s="2"/>
      <c r="T737" s="2"/>
      <c r="U737" s="2"/>
      <c r="V737" s="2"/>
      <c r="AB737" s="7"/>
      <c r="AC737" s="7"/>
      <c r="AD737" s="7"/>
      <c r="AE737" s="7"/>
      <c r="AF737" s="7"/>
      <c r="AG737" s="7"/>
      <c r="AH737" s="7"/>
      <c r="AI737" s="7"/>
    </row>
    <row r="738" spans="1:35" x14ac:dyDescent="0.2">
      <c r="A738" s="5">
        <v>2022</v>
      </c>
      <c r="B738" s="2" t="s">
        <v>726</v>
      </c>
      <c r="C738" s="2" t="s">
        <v>740</v>
      </c>
      <c r="D738" s="2" t="s">
        <v>674</v>
      </c>
      <c r="F738" s="2">
        <v>20469857</v>
      </c>
      <c r="H738" s="2">
        <v>618100</v>
      </c>
      <c r="S738" s="2"/>
      <c r="T738" s="2"/>
      <c r="U738" s="2"/>
      <c r="V738" s="2"/>
      <c r="AB738" s="7"/>
      <c r="AC738" s="7"/>
      <c r="AD738" s="7"/>
      <c r="AE738" s="7"/>
      <c r="AF738" s="7"/>
      <c r="AG738" s="7"/>
      <c r="AH738" s="7"/>
      <c r="AI738" s="7"/>
    </row>
    <row r="739" spans="1:35" x14ac:dyDescent="0.2">
      <c r="A739" s="5">
        <v>2022</v>
      </c>
      <c r="B739" s="2" t="s">
        <v>725</v>
      </c>
      <c r="C739" s="2" t="s">
        <v>741</v>
      </c>
      <c r="D739" s="2" t="s">
        <v>674</v>
      </c>
      <c r="F739" s="2">
        <v>23108226</v>
      </c>
      <c r="H739" s="2">
        <v>746800</v>
      </c>
      <c r="S739" s="2"/>
      <c r="T739" s="2"/>
      <c r="U739" s="2"/>
      <c r="V739" s="2"/>
      <c r="AB739" s="7"/>
      <c r="AC739" s="7"/>
      <c r="AD739" s="7"/>
      <c r="AE739" s="7"/>
      <c r="AF739" s="7"/>
      <c r="AG739" s="7"/>
      <c r="AH739" s="7"/>
      <c r="AI739" s="7"/>
    </row>
    <row r="740" spans="1:35" x14ac:dyDescent="0.2">
      <c r="A740" s="5">
        <v>2022</v>
      </c>
      <c r="B740" s="2" t="s">
        <v>724</v>
      </c>
      <c r="C740" s="2" t="s">
        <v>742</v>
      </c>
      <c r="D740" s="2" t="s">
        <v>674</v>
      </c>
      <c r="F740" s="2">
        <v>8548784</v>
      </c>
      <c r="H740" s="2">
        <v>303900</v>
      </c>
      <c r="S740" s="2"/>
      <c r="T740" s="2"/>
      <c r="U740" s="2"/>
      <c r="V740" s="2"/>
      <c r="AB740" s="7"/>
      <c r="AC740" s="7"/>
      <c r="AD740" s="7"/>
      <c r="AE740" s="7"/>
      <c r="AF740" s="7"/>
      <c r="AG740" s="7"/>
      <c r="AH740" s="7"/>
      <c r="AI740" s="7"/>
    </row>
    <row r="741" spans="1:35" x14ac:dyDescent="0.2">
      <c r="A741" s="5">
        <v>2022</v>
      </c>
      <c r="B741" s="2" t="s">
        <v>726</v>
      </c>
      <c r="C741" s="2" t="s">
        <v>743</v>
      </c>
      <c r="D741" s="2" t="s">
        <v>674</v>
      </c>
      <c r="F741" s="2">
        <v>13889542</v>
      </c>
      <c r="H741" s="2">
        <v>334900</v>
      </c>
      <c r="S741" s="2"/>
      <c r="T741" s="2"/>
      <c r="U741" s="2"/>
      <c r="V741" s="2"/>
      <c r="AB741" s="7"/>
      <c r="AC741" s="7"/>
      <c r="AD741" s="7"/>
      <c r="AE741" s="7"/>
      <c r="AF741" s="7"/>
      <c r="AG741" s="7"/>
      <c r="AH741" s="7"/>
      <c r="AI741" s="7"/>
    </row>
    <row r="742" spans="1:35" x14ac:dyDescent="0.2">
      <c r="A742" s="5">
        <v>2022</v>
      </c>
      <c r="B742" s="2" t="s">
        <v>725</v>
      </c>
      <c r="C742" s="2" t="s">
        <v>744</v>
      </c>
      <c r="D742" s="2" t="s">
        <v>674</v>
      </c>
      <c r="F742" s="2">
        <v>13348991</v>
      </c>
      <c r="H742" s="2">
        <v>389400</v>
      </c>
      <c r="S742" s="2"/>
      <c r="T742" s="2"/>
      <c r="U742" s="2"/>
      <c r="V742" s="2"/>
      <c r="AB742" s="7"/>
      <c r="AC742" s="7"/>
      <c r="AD742" s="7"/>
      <c r="AE742" s="7"/>
      <c r="AF742" s="7"/>
      <c r="AG742" s="7"/>
      <c r="AH742" s="7"/>
      <c r="AI742" s="7"/>
    </row>
    <row r="743" spans="1:35" x14ac:dyDescent="0.2">
      <c r="A743" s="5">
        <v>2022</v>
      </c>
      <c r="B743" s="2" t="s">
        <v>725</v>
      </c>
      <c r="C743" s="2" t="s">
        <v>445</v>
      </c>
      <c r="D743" s="2" t="s">
        <v>674</v>
      </c>
      <c r="F743" s="2">
        <v>0</v>
      </c>
      <c r="H743" s="2">
        <v>568400</v>
      </c>
      <c r="S743" s="2"/>
      <c r="T743" s="2"/>
      <c r="U743" s="2"/>
      <c r="V743" s="2"/>
      <c r="AB743" s="7"/>
      <c r="AC743" s="7"/>
      <c r="AD743" s="7"/>
      <c r="AE743" s="7"/>
      <c r="AF743" s="7"/>
      <c r="AG743" s="7"/>
      <c r="AH743" s="7"/>
      <c r="AI743" s="7"/>
    </row>
    <row r="744" spans="1:35" x14ac:dyDescent="0.2">
      <c r="A744" s="5">
        <v>2022</v>
      </c>
      <c r="B744" s="2" t="s">
        <v>724</v>
      </c>
      <c r="C744" s="2" t="s">
        <v>446</v>
      </c>
      <c r="D744" s="2" t="s">
        <v>674</v>
      </c>
      <c r="F744" s="2">
        <v>0</v>
      </c>
      <c r="H744" s="2">
        <v>254200</v>
      </c>
      <c r="S744" s="2"/>
      <c r="T744" s="2"/>
      <c r="U744" s="2"/>
      <c r="V744" s="2"/>
      <c r="AB744" s="7"/>
      <c r="AC744" s="7"/>
      <c r="AD744" s="7"/>
      <c r="AE744" s="7"/>
      <c r="AF744" s="7"/>
      <c r="AG744" s="7"/>
      <c r="AH744" s="7"/>
      <c r="AI744" s="7"/>
    </row>
    <row r="745" spans="1:35" x14ac:dyDescent="0.2">
      <c r="A745" s="5">
        <v>2022</v>
      </c>
      <c r="B745" s="2" t="s">
        <v>726</v>
      </c>
      <c r="C745" s="2" t="s">
        <v>745</v>
      </c>
      <c r="D745" s="2" t="s">
        <v>674</v>
      </c>
      <c r="F745" s="2">
        <v>0</v>
      </c>
      <c r="H745" s="2">
        <v>439100</v>
      </c>
      <c r="S745" s="2"/>
      <c r="T745" s="2"/>
      <c r="U745" s="2"/>
      <c r="V745" s="2"/>
      <c r="AB745" s="7"/>
      <c r="AC745" s="7"/>
      <c r="AD745" s="7"/>
      <c r="AE745" s="7"/>
      <c r="AF745" s="7"/>
      <c r="AG745" s="7"/>
      <c r="AH745" s="7"/>
      <c r="AI745" s="7"/>
    </row>
    <row r="746" spans="1:35" x14ac:dyDescent="0.2">
      <c r="A746" s="5">
        <v>2022</v>
      </c>
      <c r="B746" s="2" t="s">
        <v>724</v>
      </c>
      <c r="C746" s="2" t="s">
        <v>727</v>
      </c>
      <c r="D746" s="2" t="s">
        <v>675</v>
      </c>
      <c r="F746" s="2">
        <v>0</v>
      </c>
      <c r="H746" s="2">
        <v>779975</v>
      </c>
      <c r="S746" s="2"/>
      <c r="T746" s="2"/>
      <c r="U746" s="2"/>
      <c r="V746" s="2"/>
      <c r="W746" s="2"/>
      <c r="X746" s="2"/>
      <c r="Y746" s="2"/>
      <c r="AB746" s="7"/>
      <c r="AC746" s="7"/>
      <c r="AD746" s="7"/>
      <c r="AE746" s="7"/>
      <c r="AF746" s="7"/>
      <c r="AG746" s="7"/>
      <c r="AH746" s="7"/>
      <c r="AI746" s="7"/>
    </row>
    <row r="747" spans="1:35" x14ac:dyDescent="0.2">
      <c r="A747" s="5">
        <v>2022</v>
      </c>
      <c r="B747" s="2" t="s">
        <v>725</v>
      </c>
      <c r="C747" s="2" t="s">
        <v>728</v>
      </c>
      <c r="D747" s="2" t="s">
        <v>675</v>
      </c>
      <c r="F747" s="2">
        <v>0</v>
      </c>
      <c r="H747" s="2">
        <v>759676</v>
      </c>
      <c r="S747" s="2"/>
      <c r="T747" s="2"/>
      <c r="U747" s="2"/>
      <c r="V747" s="2"/>
      <c r="W747" s="2"/>
      <c r="X747" s="2"/>
      <c r="Y747" s="2"/>
      <c r="AB747" s="7"/>
      <c r="AC747" s="7"/>
      <c r="AD747" s="7"/>
      <c r="AE747" s="7"/>
      <c r="AF747" s="7"/>
      <c r="AG747" s="7"/>
      <c r="AH747" s="7"/>
      <c r="AI747" s="7"/>
    </row>
    <row r="748" spans="1:35" x14ac:dyDescent="0.2">
      <c r="A748" s="5">
        <v>2022</v>
      </c>
      <c r="B748" s="2" t="s">
        <v>725</v>
      </c>
      <c r="C748" s="2" t="s">
        <v>729</v>
      </c>
      <c r="D748" s="2" t="s">
        <v>675</v>
      </c>
      <c r="F748" s="2">
        <v>0</v>
      </c>
      <c r="H748" s="2">
        <v>355476</v>
      </c>
      <c r="S748" s="2"/>
      <c r="T748" s="2"/>
      <c r="U748" s="2"/>
      <c r="V748" s="2"/>
      <c r="W748" s="2"/>
      <c r="X748" s="2"/>
      <c r="Y748" s="2"/>
      <c r="AB748" s="7"/>
      <c r="AC748" s="7"/>
      <c r="AD748" s="7"/>
      <c r="AE748" s="7"/>
      <c r="AF748" s="7"/>
      <c r="AG748" s="7"/>
      <c r="AH748" s="7"/>
      <c r="AI748" s="7"/>
    </row>
    <row r="749" spans="1:35" x14ac:dyDescent="0.2">
      <c r="A749" s="5">
        <v>2022</v>
      </c>
      <c r="B749" s="2" t="s">
        <v>725</v>
      </c>
      <c r="C749" s="2" t="s">
        <v>730</v>
      </c>
      <c r="D749" s="2" t="s">
        <v>675</v>
      </c>
      <c r="F749" s="2">
        <v>0</v>
      </c>
      <c r="H749" s="2">
        <v>740717</v>
      </c>
      <c r="S749" s="2"/>
      <c r="T749" s="2"/>
      <c r="U749" s="2"/>
      <c r="V749" s="2"/>
      <c r="W749" s="2"/>
      <c r="X749" s="2"/>
      <c r="Y749" s="2"/>
      <c r="AB749" s="7"/>
      <c r="AC749" s="7"/>
      <c r="AD749" s="7"/>
      <c r="AE749" s="7"/>
      <c r="AF749" s="7"/>
      <c r="AG749" s="7"/>
      <c r="AH749" s="7"/>
      <c r="AI749" s="7"/>
    </row>
    <row r="750" spans="1:35" x14ac:dyDescent="0.2">
      <c r="A750" s="5">
        <v>2022</v>
      </c>
      <c r="B750" s="2" t="s">
        <v>726</v>
      </c>
      <c r="C750" s="2" t="s">
        <v>731</v>
      </c>
      <c r="D750" s="2" t="s">
        <v>675</v>
      </c>
      <c r="F750" s="2">
        <v>0</v>
      </c>
      <c r="H750" s="2">
        <v>775235</v>
      </c>
      <c r="S750" s="2"/>
      <c r="T750" s="2"/>
      <c r="U750" s="2"/>
      <c r="V750" s="2"/>
      <c r="W750" s="2"/>
      <c r="X750" s="2"/>
      <c r="Y750" s="2"/>
      <c r="AB750" s="7"/>
      <c r="AC750" s="7"/>
      <c r="AD750" s="7"/>
      <c r="AE750" s="7"/>
      <c r="AF750" s="7"/>
      <c r="AG750" s="7"/>
      <c r="AH750" s="7"/>
      <c r="AI750" s="7"/>
    </row>
    <row r="751" spans="1:35" x14ac:dyDescent="0.2">
      <c r="A751" s="5">
        <v>2022</v>
      </c>
      <c r="B751" s="2" t="s">
        <v>724</v>
      </c>
      <c r="C751" s="2" t="s">
        <v>732</v>
      </c>
      <c r="D751" s="2" t="s">
        <v>675</v>
      </c>
      <c r="F751" s="2">
        <v>0</v>
      </c>
      <c r="H751" s="2">
        <v>784714</v>
      </c>
      <c r="S751" s="2"/>
      <c r="T751" s="2"/>
      <c r="U751" s="2"/>
      <c r="V751" s="2"/>
      <c r="W751" s="2"/>
      <c r="X751" s="2"/>
      <c r="Y751" s="2"/>
      <c r="AB751" s="7"/>
      <c r="AC751" s="7"/>
      <c r="AD751" s="7"/>
      <c r="AE751" s="7"/>
      <c r="AF751" s="7"/>
      <c r="AG751" s="7"/>
      <c r="AH751" s="7"/>
      <c r="AI751" s="7"/>
    </row>
    <row r="752" spans="1:35" x14ac:dyDescent="0.2">
      <c r="A752" s="5">
        <v>2022</v>
      </c>
      <c r="B752" s="2" t="s">
        <v>724</v>
      </c>
      <c r="C752" s="2" t="s">
        <v>733</v>
      </c>
      <c r="D752" s="2" t="s">
        <v>675</v>
      </c>
      <c r="F752" s="2">
        <v>0</v>
      </c>
      <c r="H752" s="2">
        <v>794194</v>
      </c>
      <c r="S752" s="2"/>
      <c r="T752" s="2"/>
      <c r="U752" s="2"/>
      <c r="V752" s="2"/>
      <c r="W752" s="2"/>
      <c r="X752" s="2"/>
      <c r="Y752" s="2"/>
      <c r="AB752" s="7"/>
      <c r="AC752" s="7"/>
      <c r="AD752" s="7"/>
      <c r="AE752" s="7"/>
      <c r="AF752" s="7"/>
      <c r="AG752" s="7"/>
      <c r="AH752" s="7"/>
      <c r="AI752" s="7"/>
    </row>
    <row r="753" spans="1:35" x14ac:dyDescent="0.2">
      <c r="A753" s="5">
        <v>2022</v>
      </c>
      <c r="B753" s="2" t="s">
        <v>726</v>
      </c>
      <c r="C753" s="2" t="s">
        <v>734</v>
      </c>
      <c r="D753" s="2" t="s">
        <v>675</v>
      </c>
      <c r="F753" s="2">
        <v>0</v>
      </c>
      <c r="H753" s="2">
        <v>379175</v>
      </c>
      <c r="S753" s="2"/>
      <c r="T753" s="2"/>
      <c r="U753" s="2"/>
      <c r="V753" s="2"/>
      <c r="W753" s="2"/>
      <c r="X753" s="2"/>
      <c r="Y753" s="2"/>
      <c r="AB753" s="7"/>
      <c r="AC753" s="7"/>
      <c r="AD753" s="7"/>
      <c r="AE753" s="7"/>
      <c r="AF753" s="7"/>
      <c r="AG753" s="7"/>
      <c r="AH753" s="7"/>
      <c r="AI753" s="7"/>
    </row>
    <row r="754" spans="1:35" x14ac:dyDescent="0.2">
      <c r="A754" s="5">
        <v>2022</v>
      </c>
      <c r="B754" s="2" t="s">
        <v>726</v>
      </c>
      <c r="C754" s="2" t="s">
        <v>735</v>
      </c>
      <c r="D754" s="2" t="s">
        <v>675</v>
      </c>
      <c r="F754" s="2">
        <v>0</v>
      </c>
      <c r="H754" s="2">
        <v>393394</v>
      </c>
      <c r="S754" s="2"/>
      <c r="T754" s="2"/>
      <c r="U754" s="2"/>
      <c r="V754" s="2"/>
      <c r="W754" s="2"/>
      <c r="X754" s="2"/>
      <c r="Y754" s="2"/>
      <c r="AB754" s="7"/>
      <c r="AC754" s="7"/>
      <c r="AD754" s="7"/>
      <c r="AE754" s="7"/>
      <c r="AF754" s="7"/>
      <c r="AG754" s="7"/>
      <c r="AH754" s="7"/>
      <c r="AI754" s="7"/>
    </row>
    <row r="755" spans="1:35" x14ac:dyDescent="0.2">
      <c r="A755" s="5">
        <v>2022</v>
      </c>
      <c r="B755" s="2" t="s">
        <v>725</v>
      </c>
      <c r="C755" s="2" t="s">
        <v>736</v>
      </c>
      <c r="D755" s="2" t="s">
        <v>675</v>
      </c>
      <c r="F755" s="2">
        <v>19555254</v>
      </c>
      <c r="H755" s="2">
        <v>2631216</v>
      </c>
      <c r="S755" s="2"/>
      <c r="T755" s="2"/>
      <c r="U755" s="2"/>
      <c r="V755" s="2"/>
      <c r="W755" s="2"/>
      <c r="X755" s="2"/>
      <c r="Y755" s="2"/>
      <c r="AB755" s="7"/>
      <c r="AC755" s="7"/>
      <c r="AD755" s="7"/>
      <c r="AE755" s="7"/>
      <c r="AF755" s="7"/>
      <c r="AG755" s="7"/>
      <c r="AH755" s="7"/>
      <c r="AI755" s="7"/>
    </row>
    <row r="756" spans="1:35" x14ac:dyDescent="0.2">
      <c r="A756" s="5">
        <v>2022</v>
      </c>
      <c r="B756" s="2" t="s">
        <v>725</v>
      </c>
      <c r="C756" s="2" t="s">
        <v>746</v>
      </c>
      <c r="D756" s="2" t="s">
        <v>675</v>
      </c>
      <c r="F756" s="2">
        <v>0</v>
      </c>
      <c r="H756" s="2">
        <v>761016</v>
      </c>
      <c r="S756" s="2"/>
      <c r="T756" s="2"/>
      <c r="U756" s="2"/>
      <c r="V756" s="2"/>
      <c r="W756" s="2"/>
      <c r="X756" s="2"/>
      <c r="Y756" s="2"/>
      <c r="AB756" s="7"/>
      <c r="AC756" s="7"/>
      <c r="AD756" s="7"/>
      <c r="AE756" s="7"/>
      <c r="AF756" s="7"/>
      <c r="AG756" s="7"/>
      <c r="AH756" s="7"/>
      <c r="AI756" s="7"/>
    </row>
    <row r="757" spans="1:35" x14ac:dyDescent="0.2">
      <c r="A757" s="5">
        <v>2022</v>
      </c>
      <c r="B757" s="2" t="s">
        <v>726</v>
      </c>
      <c r="C757" s="2" t="s">
        <v>435</v>
      </c>
      <c r="D757" s="2" t="s">
        <v>675</v>
      </c>
      <c r="F757" s="2">
        <v>0</v>
      </c>
      <c r="H757" s="2">
        <v>759676</v>
      </c>
      <c r="S757" s="2"/>
      <c r="T757" s="2"/>
      <c r="U757" s="2"/>
      <c r="V757" s="2"/>
      <c r="W757" s="2"/>
      <c r="X757" s="2"/>
      <c r="Y757" s="2"/>
      <c r="AB757" s="7"/>
      <c r="AC757" s="7"/>
      <c r="AD757" s="7"/>
      <c r="AE757" s="7"/>
      <c r="AF757" s="7"/>
      <c r="AG757" s="7"/>
      <c r="AH757" s="7"/>
      <c r="AI757" s="7"/>
    </row>
    <row r="758" spans="1:35" x14ac:dyDescent="0.2">
      <c r="A758" s="5">
        <v>2022</v>
      </c>
      <c r="B758" s="2" t="s">
        <v>726</v>
      </c>
      <c r="C758" s="2" t="s">
        <v>737</v>
      </c>
      <c r="D758" s="2" t="s">
        <v>675</v>
      </c>
      <c r="F758" s="2">
        <v>0</v>
      </c>
      <c r="H758" s="2">
        <v>417092</v>
      </c>
      <c r="S758" s="2"/>
      <c r="T758" s="2"/>
      <c r="U758" s="2"/>
      <c r="V758" s="2"/>
      <c r="W758" s="2"/>
      <c r="X758" s="2"/>
      <c r="Y758" s="2"/>
      <c r="AB758" s="7"/>
      <c r="AC758" s="7"/>
      <c r="AD758" s="7"/>
      <c r="AE758" s="7"/>
      <c r="AF758" s="7"/>
      <c r="AG758" s="7"/>
      <c r="AH758" s="7"/>
      <c r="AI758" s="7"/>
    </row>
    <row r="759" spans="1:35" x14ac:dyDescent="0.2">
      <c r="A759" s="5">
        <v>2022</v>
      </c>
      <c r="B759" s="2" t="s">
        <v>726</v>
      </c>
      <c r="C759" s="2" t="s">
        <v>738</v>
      </c>
      <c r="D759" s="2" t="s">
        <v>675</v>
      </c>
      <c r="F759" s="2">
        <v>0</v>
      </c>
      <c r="H759" s="2">
        <v>775235</v>
      </c>
      <c r="S759" s="2"/>
      <c r="T759" s="2"/>
      <c r="U759" s="2"/>
      <c r="V759" s="2"/>
      <c r="W759" s="2"/>
      <c r="X759" s="2"/>
      <c r="Y759" s="2"/>
      <c r="AB759" s="7"/>
      <c r="AC759" s="7"/>
      <c r="AD759" s="7"/>
      <c r="AE759" s="7"/>
      <c r="AF759" s="7"/>
      <c r="AG759" s="7"/>
      <c r="AH759" s="7"/>
      <c r="AI759" s="7"/>
    </row>
    <row r="760" spans="1:35" x14ac:dyDescent="0.2">
      <c r="A760" s="5">
        <v>2022</v>
      </c>
      <c r="B760" s="2" t="s">
        <v>725</v>
      </c>
      <c r="C760" s="2" t="s">
        <v>739</v>
      </c>
      <c r="D760" s="2" t="s">
        <v>675</v>
      </c>
      <c r="F760" s="2">
        <v>0</v>
      </c>
      <c r="H760" s="2">
        <v>737317</v>
      </c>
      <c r="S760" s="2"/>
      <c r="T760" s="2"/>
      <c r="U760" s="2"/>
      <c r="V760" s="2"/>
      <c r="W760" s="2"/>
      <c r="X760" s="2"/>
      <c r="Y760" s="2"/>
      <c r="AB760" s="7"/>
      <c r="AC760" s="7"/>
      <c r="AD760" s="7"/>
      <c r="AE760" s="7"/>
      <c r="AF760" s="7"/>
      <c r="AG760" s="7"/>
      <c r="AH760" s="7"/>
      <c r="AI760" s="7"/>
    </row>
    <row r="761" spans="1:35" x14ac:dyDescent="0.2">
      <c r="A761" s="5">
        <v>2022</v>
      </c>
      <c r="B761" s="2" t="s">
        <v>724</v>
      </c>
      <c r="C761" s="2" t="s">
        <v>747</v>
      </c>
      <c r="D761" s="2" t="s">
        <v>675</v>
      </c>
      <c r="F761" s="2">
        <v>6435612</v>
      </c>
      <c r="H761" s="2">
        <v>2514355</v>
      </c>
      <c r="S761" s="2"/>
      <c r="T761" s="2"/>
      <c r="U761" s="2"/>
      <c r="V761" s="2"/>
      <c r="W761" s="2"/>
      <c r="X761" s="2"/>
      <c r="Y761" s="2"/>
      <c r="AB761" s="7"/>
      <c r="AC761" s="7"/>
      <c r="AD761" s="7"/>
      <c r="AE761" s="7"/>
      <c r="AF761" s="7"/>
      <c r="AG761" s="7"/>
      <c r="AH761" s="7"/>
      <c r="AI761" s="7"/>
    </row>
    <row r="762" spans="1:35" x14ac:dyDescent="0.2">
      <c r="A762" s="5">
        <v>2022</v>
      </c>
      <c r="B762" s="2" t="s">
        <v>726</v>
      </c>
      <c r="C762" s="2" t="s">
        <v>740</v>
      </c>
      <c r="D762" s="2" t="s">
        <v>675</v>
      </c>
      <c r="F762" s="2">
        <v>0</v>
      </c>
      <c r="H762" s="2">
        <v>355476</v>
      </c>
      <c r="S762" s="2"/>
      <c r="T762" s="2"/>
      <c r="U762" s="2"/>
      <c r="V762" s="2"/>
      <c r="W762" s="2"/>
      <c r="X762" s="2"/>
      <c r="Y762" s="2"/>
      <c r="AB762" s="7"/>
      <c r="AC762" s="7"/>
      <c r="AD762" s="7"/>
      <c r="AE762" s="7"/>
      <c r="AF762" s="7"/>
      <c r="AG762" s="7"/>
      <c r="AH762" s="7"/>
      <c r="AI762" s="7"/>
    </row>
    <row r="763" spans="1:35" x14ac:dyDescent="0.2">
      <c r="A763" s="5">
        <v>2022</v>
      </c>
      <c r="B763" s="2" t="s">
        <v>725</v>
      </c>
      <c r="C763" s="2" t="s">
        <v>741</v>
      </c>
      <c r="D763" s="2" t="s">
        <v>675</v>
      </c>
      <c r="F763" s="2">
        <v>0</v>
      </c>
      <c r="H763" s="2">
        <v>759676</v>
      </c>
      <c r="S763" s="2"/>
      <c r="T763" s="2"/>
      <c r="U763" s="2"/>
      <c r="V763" s="2"/>
      <c r="W763" s="2"/>
      <c r="X763" s="2"/>
      <c r="Y763" s="2"/>
      <c r="AB763" s="7"/>
      <c r="AC763" s="7"/>
      <c r="AD763" s="7"/>
      <c r="AE763" s="7"/>
      <c r="AF763" s="7"/>
      <c r="AG763" s="7"/>
      <c r="AH763" s="7"/>
      <c r="AI763" s="7"/>
    </row>
    <row r="764" spans="1:35" x14ac:dyDescent="0.2">
      <c r="A764" s="5">
        <v>2022</v>
      </c>
      <c r="B764" s="2" t="s">
        <v>724</v>
      </c>
      <c r="C764" s="2" t="s">
        <v>742</v>
      </c>
      <c r="D764" s="2" t="s">
        <v>675</v>
      </c>
      <c r="F764" s="2">
        <v>0</v>
      </c>
      <c r="H764" s="2">
        <v>369695</v>
      </c>
      <c r="S764" s="2"/>
      <c r="T764" s="2"/>
      <c r="U764" s="2"/>
      <c r="V764" s="2"/>
      <c r="W764" s="2"/>
      <c r="X764" s="2"/>
      <c r="Y764" s="2"/>
      <c r="AB764" s="7"/>
      <c r="AC764" s="7"/>
      <c r="AD764" s="7"/>
      <c r="AE764" s="7"/>
      <c r="AF764" s="7"/>
      <c r="AG764" s="7"/>
      <c r="AH764" s="7"/>
      <c r="AI764" s="7"/>
    </row>
    <row r="765" spans="1:35" x14ac:dyDescent="0.2">
      <c r="A765" s="5">
        <v>2022</v>
      </c>
      <c r="B765" s="2" t="s">
        <v>726</v>
      </c>
      <c r="C765" s="2" t="s">
        <v>743</v>
      </c>
      <c r="D765" s="2" t="s">
        <v>675</v>
      </c>
      <c r="F765" s="2">
        <v>2300000</v>
      </c>
      <c r="H765" s="2">
        <v>2287102</v>
      </c>
      <c r="S765" s="2"/>
      <c r="T765" s="2"/>
      <c r="U765" s="2"/>
      <c r="V765" s="2"/>
      <c r="W765" s="2"/>
      <c r="X765" s="2"/>
      <c r="Y765" s="2"/>
      <c r="AB765" s="7"/>
      <c r="AC765" s="7"/>
      <c r="AD765" s="7"/>
      <c r="AE765" s="7"/>
      <c r="AF765" s="7"/>
      <c r="AG765" s="7"/>
      <c r="AH765" s="7"/>
      <c r="AI765" s="7"/>
    </row>
    <row r="766" spans="1:35" x14ac:dyDescent="0.2">
      <c r="A766" s="5">
        <v>2022</v>
      </c>
      <c r="B766" s="2" t="s">
        <v>725</v>
      </c>
      <c r="C766" s="2" t="s">
        <v>744</v>
      </c>
      <c r="D766" s="2" t="s">
        <v>675</v>
      </c>
      <c r="F766" s="2">
        <v>0</v>
      </c>
      <c r="H766" s="2">
        <v>360216</v>
      </c>
      <c r="S766" s="2"/>
      <c r="T766" s="2"/>
      <c r="U766" s="2"/>
      <c r="V766" s="2"/>
      <c r="W766" s="2"/>
      <c r="X766" s="2"/>
      <c r="Y766" s="2"/>
      <c r="AB766" s="7"/>
      <c r="AC766" s="7"/>
      <c r="AD766" s="7"/>
      <c r="AE766" s="7"/>
      <c r="AF766" s="7"/>
      <c r="AG766" s="7"/>
      <c r="AH766" s="7"/>
      <c r="AI766" s="7"/>
    </row>
    <row r="767" spans="1:35" x14ac:dyDescent="0.2">
      <c r="A767" s="5">
        <v>2022</v>
      </c>
      <c r="B767" s="2" t="s">
        <v>725</v>
      </c>
      <c r="C767" s="2" t="s">
        <v>445</v>
      </c>
      <c r="D767" s="2" t="s">
        <v>675</v>
      </c>
      <c r="F767" s="2">
        <v>0</v>
      </c>
      <c r="H767" s="2">
        <v>764416</v>
      </c>
      <c r="S767" s="2"/>
      <c r="T767" s="2"/>
      <c r="U767" s="2"/>
      <c r="V767" s="2"/>
      <c r="W767" s="2"/>
      <c r="X767" s="2"/>
      <c r="Y767" s="2"/>
      <c r="AB767" s="7"/>
      <c r="AC767" s="7"/>
      <c r="AD767" s="7"/>
      <c r="AE767" s="7"/>
      <c r="AF767" s="7"/>
      <c r="AG767" s="7"/>
      <c r="AH767" s="7"/>
      <c r="AI767" s="7"/>
    </row>
    <row r="768" spans="1:35" x14ac:dyDescent="0.2">
      <c r="A768" s="5">
        <v>2022</v>
      </c>
      <c r="B768" s="2" t="s">
        <v>724</v>
      </c>
      <c r="C768" s="2" t="s">
        <v>446</v>
      </c>
      <c r="D768" s="2" t="s">
        <v>675</v>
      </c>
      <c r="F768" s="2">
        <v>4000000</v>
      </c>
      <c r="H768" s="2">
        <v>1956232</v>
      </c>
      <c r="S768" s="2"/>
      <c r="T768" s="2"/>
      <c r="U768" s="2"/>
      <c r="V768" s="2"/>
      <c r="W768" s="2"/>
      <c r="X768" s="2"/>
      <c r="Y768" s="2"/>
      <c r="AB768" s="7"/>
      <c r="AC768" s="7"/>
      <c r="AD768" s="7"/>
      <c r="AE768" s="7"/>
      <c r="AF768" s="7"/>
      <c r="AG768" s="7"/>
      <c r="AH768" s="7"/>
      <c r="AI768" s="7"/>
    </row>
    <row r="769" spans="1:35" x14ac:dyDescent="0.2">
      <c r="A769" s="5">
        <v>2022</v>
      </c>
      <c r="B769" s="2" t="s">
        <v>726</v>
      </c>
      <c r="C769" s="2" t="s">
        <v>745</v>
      </c>
      <c r="D769" s="2" t="s">
        <v>675</v>
      </c>
      <c r="F769" s="2">
        <v>2847945</v>
      </c>
      <c r="H769" s="2">
        <v>2136104</v>
      </c>
      <c r="S769" s="2"/>
      <c r="T769" s="2"/>
      <c r="U769" s="2"/>
      <c r="V769" s="2"/>
      <c r="W769" s="2"/>
      <c r="X769" s="2"/>
      <c r="Y769" s="2"/>
      <c r="AB769" s="7"/>
      <c r="AC769" s="7"/>
      <c r="AD769" s="7"/>
      <c r="AE769" s="7"/>
      <c r="AF769" s="7"/>
      <c r="AG769" s="7"/>
      <c r="AH769" s="7"/>
      <c r="AI769" s="7"/>
    </row>
    <row r="770" spans="1:35" x14ac:dyDescent="0.2">
      <c r="A770" s="5">
        <v>2022</v>
      </c>
      <c r="B770" s="2" t="s">
        <v>724</v>
      </c>
      <c r="C770" s="2" t="s">
        <v>727</v>
      </c>
      <c r="D770" s="2" t="s">
        <v>676</v>
      </c>
      <c r="F770" s="2">
        <v>3742103</v>
      </c>
      <c r="S770" s="2"/>
      <c r="T770" s="2"/>
      <c r="U770" s="2"/>
      <c r="V770" s="2"/>
      <c r="AB770" s="7"/>
      <c r="AC770" s="7"/>
      <c r="AD770" s="7"/>
      <c r="AE770" s="7"/>
      <c r="AF770" s="7"/>
      <c r="AG770" s="7"/>
      <c r="AH770" s="7"/>
      <c r="AI770" s="7"/>
    </row>
    <row r="771" spans="1:35" x14ac:dyDescent="0.2">
      <c r="A771" s="5">
        <v>2022</v>
      </c>
      <c r="B771" s="2" t="s">
        <v>725</v>
      </c>
      <c r="C771" s="2" t="s">
        <v>728</v>
      </c>
      <c r="D771" s="2" t="s">
        <v>676</v>
      </c>
      <c r="F771" s="2">
        <v>0</v>
      </c>
      <c r="S771" s="2"/>
      <c r="T771" s="2"/>
      <c r="U771" s="2"/>
      <c r="V771" s="2"/>
      <c r="AB771" s="7"/>
      <c r="AC771" s="7"/>
      <c r="AD771" s="7"/>
      <c r="AE771" s="7"/>
      <c r="AF771" s="7"/>
      <c r="AG771" s="7"/>
      <c r="AH771" s="7"/>
      <c r="AI771" s="7"/>
    </row>
    <row r="772" spans="1:35" x14ac:dyDescent="0.2">
      <c r="A772" s="5">
        <v>2022</v>
      </c>
      <c r="B772" s="2" t="s">
        <v>725</v>
      </c>
      <c r="C772" s="2" t="s">
        <v>729</v>
      </c>
      <c r="D772" s="2" t="s">
        <v>676</v>
      </c>
      <c r="F772" s="2">
        <v>3634015</v>
      </c>
      <c r="S772" s="2"/>
      <c r="T772" s="2"/>
      <c r="U772" s="2"/>
      <c r="V772" s="2"/>
      <c r="AB772" s="7"/>
      <c r="AC772" s="7"/>
      <c r="AD772" s="7"/>
      <c r="AE772" s="7"/>
      <c r="AF772" s="7"/>
      <c r="AG772" s="7"/>
      <c r="AH772" s="7"/>
      <c r="AI772" s="7"/>
    </row>
    <row r="773" spans="1:35" x14ac:dyDescent="0.2">
      <c r="A773" s="5">
        <v>2022</v>
      </c>
      <c r="B773" s="2" t="s">
        <v>725</v>
      </c>
      <c r="C773" s="2" t="s">
        <v>730</v>
      </c>
      <c r="D773" s="2" t="s">
        <v>676</v>
      </c>
      <c r="F773" s="2">
        <v>3001500</v>
      </c>
      <c r="S773" s="2"/>
      <c r="T773" s="2"/>
      <c r="U773" s="2"/>
      <c r="V773" s="2"/>
      <c r="AB773" s="7"/>
      <c r="AC773" s="7"/>
      <c r="AD773" s="7"/>
      <c r="AE773" s="7"/>
      <c r="AF773" s="7"/>
      <c r="AG773" s="7"/>
      <c r="AH773" s="7"/>
      <c r="AI773" s="7"/>
    </row>
    <row r="774" spans="1:35" x14ac:dyDescent="0.2">
      <c r="A774" s="5">
        <v>2022</v>
      </c>
      <c r="B774" s="2" t="s">
        <v>726</v>
      </c>
      <c r="C774" s="2" t="s">
        <v>731</v>
      </c>
      <c r="D774" s="2" t="s">
        <v>676</v>
      </c>
      <c r="F774" s="2">
        <v>0</v>
      </c>
      <c r="S774" s="2"/>
      <c r="T774" s="2"/>
      <c r="U774" s="2"/>
      <c r="V774" s="2"/>
      <c r="AB774" s="7"/>
      <c r="AC774" s="7"/>
      <c r="AD774" s="7"/>
      <c r="AE774" s="7"/>
      <c r="AF774" s="7"/>
      <c r="AG774" s="7"/>
      <c r="AH774" s="7"/>
      <c r="AI774" s="7"/>
    </row>
    <row r="775" spans="1:35" x14ac:dyDescent="0.2">
      <c r="A775" s="5">
        <v>2022</v>
      </c>
      <c r="B775" s="2" t="s">
        <v>724</v>
      </c>
      <c r="C775" s="2" t="s">
        <v>732</v>
      </c>
      <c r="D775" s="2" t="s">
        <v>676</v>
      </c>
      <c r="F775" s="2">
        <v>0</v>
      </c>
      <c r="S775" s="2"/>
      <c r="T775" s="2"/>
      <c r="U775" s="2"/>
      <c r="V775" s="2"/>
      <c r="AB775" s="7"/>
      <c r="AC775" s="7"/>
      <c r="AD775" s="7"/>
      <c r="AE775" s="7"/>
      <c r="AF775" s="7"/>
      <c r="AG775" s="7"/>
      <c r="AH775" s="7"/>
      <c r="AI775" s="7"/>
    </row>
    <row r="776" spans="1:35" x14ac:dyDescent="0.2">
      <c r="A776" s="5">
        <v>2022</v>
      </c>
      <c r="B776" s="2" t="s">
        <v>724</v>
      </c>
      <c r="C776" s="2" t="s">
        <v>733</v>
      </c>
      <c r="D776" s="2" t="s">
        <v>676</v>
      </c>
      <c r="F776" s="2">
        <v>4408000</v>
      </c>
      <c r="S776" s="2"/>
      <c r="T776" s="2"/>
      <c r="U776" s="2"/>
      <c r="V776" s="2"/>
      <c r="AB776" s="7"/>
      <c r="AC776" s="7"/>
      <c r="AD776" s="7"/>
      <c r="AE776" s="7"/>
      <c r="AF776" s="7"/>
      <c r="AG776" s="7"/>
      <c r="AH776" s="7"/>
      <c r="AI776" s="7"/>
    </row>
    <row r="777" spans="1:35" x14ac:dyDescent="0.2">
      <c r="A777" s="5">
        <v>2022</v>
      </c>
      <c r="B777" s="2" t="s">
        <v>726</v>
      </c>
      <c r="C777" s="2" t="s">
        <v>734</v>
      </c>
      <c r="D777" s="2" t="s">
        <v>676</v>
      </c>
      <c r="F777" s="2">
        <v>4504000</v>
      </c>
      <c r="S777" s="2"/>
      <c r="T777" s="2"/>
      <c r="U777" s="2"/>
      <c r="V777" s="2"/>
      <c r="AB777" s="7"/>
      <c r="AC777" s="7"/>
      <c r="AD777" s="7"/>
      <c r="AE777" s="7"/>
      <c r="AF777" s="7"/>
      <c r="AG777" s="7"/>
      <c r="AH777" s="7"/>
      <c r="AI777" s="7"/>
    </row>
    <row r="778" spans="1:35" x14ac:dyDescent="0.2">
      <c r="A778" s="5">
        <v>2022</v>
      </c>
      <c r="B778" s="2" t="s">
        <v>726</v>
      </c>
      <c r="C778" s="2" t="s">
        <v>735</v>
      </c>
      <c r="D778" s="2" t="s">
        <v>676</v>
      </c>
      <c r="F778" s="2">
        <v>2452303</v>
      </c>
      <c r="S778" s="2"/>
      <c r="T778" s="2"/>
      <c r="U778" s="2"/>
      <c r="V778" s="2"/>
      <c r="AB778" s="7"/>
      <c r="AC778" s="7"/>
      <c r="AD778" s="7"/>
      <c r="AE778" s="7"/>
      <c r="AF778" s="7"/>
      <c r="AG778" s="7"/>
      <c r="AH778" s="7"/>
      <c r="AI778" s="7"/>
    </row>
    <row r="779" spans="1:35" x14ac:dyDescent="0.2">
      <c r="A779" s="5">
        <v>2022</v>
      </c>
      <c r="B779" s="2" t="s">
        <v>725</v>
      </c>
      <c r="C779" s="2" t="s">
        <v>736</v>
      </c>
      <c r="D779" s="2" t="s">
        <v>676</v>
      </c>
      <c r="F779" s="2">
        <v>0</v>
      </c>
      <c r="S779" s="2"/>
      <c r="T779" s="2"/>
      <c r="U779" s="2"/>
      <c r="V779" s="2"/>
      <c r="AB779" s="7"/>
      <c r="AC779" s="7"/>
      <c r="AD779" s="7"/>
      <c r="AE779" s="7"/>
      <c r="AF779" s="7"/>
      <c r="AG779" s="7"/>
      <c r="AH779" s="7"/>
      <c r="AI779" s="7"/>
    </row>
    <row r="780" spans="1:35" x14ac:dyDescent="0.2">
      <c r="A780" s="5">
        <v>2022</v>
      </c>
      <c r="B780" s="2" t="s">
        <v>725</v>
      </c>
      <c r="C780" s="2" t="s">
        <v>746</v>
      </c>
      <c r="D780" s="2" t="s">
        <v>676</v>
      </c>
      <c r="F780" s="2">
        <v>1999985</v>
      </c>
      <c r="S780" s="2"/>
      <c r="T780" s="2"/>
      <c r="U780" s="2"/>
      <c r="V780" s="2"/>
      <c r="AB780" s="7"/>
      <c r="AC780" s="7"/>
      <c r="AD780" s="7"/>
      <c r="AE780" s="7"/>
      <c r="AF780" s="7"/>
      <c r="AG780" s="7"/>
      <c r="AH780" s="7"/>
      <c r="AI780" s="7"/>
    </row>
    <row r="781" spans="1:35" x14ac:dyDescent="0.2">
      <c r="A781" s="5">
        <v>2022</v>
      </c>
      <c r="B781" s="2" t="s">
        <v>726</v>
      </c>
      <c r="C781" s="2" t="s">
        <v>435</v>
      </c>
      <c r="D781" s="2" t="s">
        <v>676</v>
      </c>
      <c r="F781" s="2">
        <v>4000000</v>
      </c>
      <c r="S781" s="2"/>
      <c r="T781" s="2"/>
      <c r="U781" s="2"/>
      <c r="V781" s="2"/>
      <c r="AB781" s="7"/>
      <c r="AC781" s="7"/>
      <c r="AD781" s="7"/>
      <c r="AE781" s="7"/>
      <c r="AF781" s="7"/>
      <c r="AG781" s="7"/>
      <c r="AH781" s="7"/>
      <c r="AI781" s="7"/>
    </row>
    <row r="782" spans="1:35" x14ac:dyDescent="0.2">
      <c r="A782" s="5">
        <v>2022</v>
      </c>
      <c r="B782" s="2" t="s">
        <v>726</v>
      </c>
      <c r="C782" s="2" t="s">
        <v>737</v>
      </c>
      <c r="D782" s="2" t="s">
        <v>676</v>
      </c>
      <c r="F782" s="2">
        <v>4231000</v>
      </c>
      <c r="S782" s="2"/>
      <c r="T782" s="2"/>
      <c r="U782" s="2"/>
      <c r="V782" s="2"/>
      <c r="AB782" s="7"/>
      <c r="AC782" s="7"/>
      <c r="AD782" s="7"/>
      <c r="AE782" s="7"/>
      <c r="AF782" s="7"/>
      <c r="AG782" s="7"/>
      <c r="AH782" s="7"/>
      <c r="AI782" s="7"/>
    </row>
    <row r="783" spans="1:35" x14ac:dyDescent="0.2">
      <c r="A783" s="5">
        <v>2022</v>
      </c>
      <c r="B783" s="2" t="s">
        <v>726</v>
      </c>
      <c r="C783" s="2" t="s">
        <v>738</v>
      </c>
      <c r="D783" s="2" t="s">
        <v>676</v>
      </c>
      <c r="F783" s="2">
        <v>4298000</v>
      </c>
      <c r="S783" s="2"/>
      <c r="T783" s="2"/>
      <c r="U783" s="2"/>
      <c r="V783" s="2"/>
      <c r="AB783" s="7"/>
      <c r="AC783" s="7"/>
      <c r="AD783" s="7"/>
      <c r="AE783" s="7"/>
      <c r="AF783" s="7"/>
      <c r="AG783" s="7"/>
      <c r="AH783" s="7"/>
      <c r="AI783" s="7"/>
    </row>
    <row r="784" spans="1:35" x14ac:dyDescent="0.2">
      <c r="A784" s="5">
        <v>2022</v>
      </c>
      <c r="B784" s="2" t="s">
        <v>725</v>
      </c>
      <c r="C784" s="2" t="s">
        <v>739</v>
      </c>
      <c r="D784" s="2" t="s">
        <v>676</v>
      </c>
      <c r="F784" s="2">
        <v>3124981</v>
      </c>
      <c r="S784" s="2"/>
      <c r="T784" s="2"/>
      <c r="U784" s="2"/>
      <c r="V784" s="2"/>
      <c r="AB784" s="7"/>
      <c r="AC784" s="7"/>
      <c r="AD784" s="7"/>
      <c r="AE784" s="7"/>
      <c r="AF784" s="7"/>
      <c r="AG784" s="7"/>
      <c r="AH784" s="7"/>
      <c r="AI784" s="7"/>
    </row>
    <row r="785" spans="1:35" x14ac:dyDescent="0.2">
      <c r="A785" s="5">
        <v>2022</v>
      </c>
      <c r="B785" s="2" t="s">
        <v>724</v>
      </c>
      <c r="C785" s="2" t="s">
        <v>747</v>
      </c>
      <c r="D785" s="2" t="s">
        <v>676</v>
      </c>
      <c r="F785" s="2">
        <v>3039739</v>
      </c>
      <c r="S785" s="2"/>
      <c r="T785" s="2"/>
      <c r="U785" s="2"/>
      <c r="V785" s="2"/>
      <c r="AB785" s="7"/>
      <c r="AC785" s="7"/>
      <c r="AD785" s="7"/>
      <c r="AE785" s="7"/>
      <c r="AF785" s="7"/>
      <c r="AG785" s="7"/>
      <c r="AH785" s="7"/>
      <c r="AI785" s="7"/>
    </row>
    <row r="786" spans="1:35" x14ac:dyDescent="0.2">
      <c r="A786" s="5">
        <v>2022</v>
      </c>
      <c r="B786" s="2" t="s">
        <v>726</v>
      </c>
      <c r="C786" s="2" t="s">
        <v>740</v>
      </c>
      <c r="D786" s="2" t="s">
        <v>676</v>
      </c>
      <c r="F786" s="2">
        <v>0</v>
      </c>
      <c r="S786" s="2"/>
      <c r="T786" s="2"/>
      <c r="U786" s="2"/>
      <c r="V786" s="2"/>
      <c r="AB786" s="7"/>
      <c r="AC786" s="7"/>
      <c r="AD786" s="7"/>
      <c r="AE786" s="7"/>
      <c r="AF786" s="7"/>
      <c r="AG786" s="7"/>
      <c r="AH786" s="7"/>
      <c r="AI786" s="7"/>
    </row>
    <row r="787" spans="1:35" x14ac:dyDescent="0.2">
      <c r="A787" s="5">
        <v>2022</v>
      </c>
      <c r="B787" s="2" t="s">
        <v>725</v>
      </c>
      <c r="C787" s="2" t="s">
        <v>741</v>
      </c>
      <c r="D787" s="2" t="s">
        <v>676</v>
      </c>
      <c r="F787" s="2">
        <v>0</v>
      </c>
      <c r="S787" s="2"/>
      <c r="T787" s="2"/>
      <c r="U787" s="2"/>
      <c r="V787" s="2"/>
      <c r="AB787" s="7"/>
      <c r="AC787" s="7"/>
      <c r="AD787" s="7"/>
      <c r="AE787" s="7"/>
      <c r="AF787" s="7"/>
      <c r="AG787" s="7"/>
      <c r="AH787" s="7"/>
      <c r="AI787" s="7"/>
    </row>
    <row r="788" spans="1:35" x14ac:dyDescent="0.2">
      <c r="A788" s="5">
        <v>2022</v>
      </c>
      <c r="B788" s="2" t="s">
        <v>724</v>
      </c>
      <c r="C788" s="2" t="s">
        <v>742</v>
      </c>
      <c r="D788" s="2" t="s">
        <v>676</v>
      </c>
      <c r="F788" s="2">
        <v>7106027</v>
      </c>
      <c r="S788" s="2"/>
      <c r="T788" s="2"/>
      <c r="U788" s="2"/>
      <c r="V788" s="2"/>
      <c r="AB788" s="7"/>
      <c r="AC788" s="7"/>
      <c r="AD788" s="7"/>
      <c r="AE788" s="7"/>
      <c r="AF788" s="7"/>
      <c r="AG788" s="7"/>
      <c r="AH788" s="7"/>
      <c r="AI788" s="7"/>
    </row>
    <row r="789" spans="1:35" x14ac:dyDescent="0.2">
      <c r="A789" s="5">
        <v>2022</v>
      </c>
      <c r="B789" s="2" t="s">
        <v>726</v>
      </c>
      <c r="C789" s="2" t="s">
        <v>743</v>
      </c>
      <c r="D789" s="2" t="s">
        <v>676</v>
      </c>
      <c r="F789" s="2">
        <v>0</v>
      </c>
      <c r="S789" s="2"/>
      <c r="T789" s="2"/>
      <c r="U789" s="2"/>
      <c r="V789" s="2"/>
      <c r="AB789" s="7"/>
      <c r="AC789" s="7"/>
      <c r="AD789" s="7"/>
      <c r="AE789" s="7"/>
      <c r="AF789" s="7"/>
      <c r="AG789" s="7"/>
      <c r="AH789" s="7"/>
      <c r="AI789" s="7"/>
    </row>
    <row r="790" spans="1:35" x14ac:dyDescent="0.2">
      <c r="A790" s="5">
        <v>2022</v>
      </c>
      <c r="B790" s="2" t="s">
        <v>725</v>
      </c>
      <c r="C790" s="2" t="s">
        <v>744</v>
      </c>
      <c r="D790" s="2" t="s">
        <v>676</v>
      </c>
      <c r="F790" s="2">
        <v>5541000</v>
      </c>
      <c r="S790" s="2"/>
      <c r="T790" s="2"/>
      <c r="U790" s="2"/>
      <c r="V790" s="2"/>
      <c r="AB790" s="7"/>
      <c r="AC790" s="7"/>
      <c r="AD790" s="7"/>
      <c r="AE790" s="7"/>
      <c r="AF790" s="7"/>
      <c r="AG790" s="7"/>
      <c r="AH790" s="7"/>
      <c r="AI790" s="7"/>
    </row>
    <row r="791" spans="1:35" x14ac:dyDescent="0.2">
      <c r="A791" s="5">
        <v>2022</v>
      </c>
      <c r="B791" s="2" t="s">
        <v>725</v>
      </c>
      <c r="C791" s="2" t="s">
        <v>445</v>
      </c>
      <c r="D791" s="2" t="s">
        <v>676</v>
      </c>
      <c r="F791" s="2">
        <v>0</v>
      </c>
      <c r="S791" s="2"/>
      <c r="T791" s="2"/>
      <c r="U791" s="2"/>
      <c r="V791" s="2"/>
      <c r="AB791" s="7"/>
      <c r="AC791" s="7"/>
      <c r="AD791" s="7"/>
      <c r="AE791" s="7"/>
      <c r="AF791" s="7"/>
      <c r="AG791" s="7"/>
      <c r="AH791" s="7"/>
      <c r="AI791" s="7"/>
    </row>
    <row r="792" spans="1:35" x14ac:dyDescent="0.2">
      <c r="A792" s="5">
        <v>2022</v>
      </c>
      <c r="B792" s="2" t="s">
        <v>724</v>
      </c>
      <c r="C792" s="2" t="s">
        <v>446</v>
      </c>
      <c r="D792" s="2" t="s">
        <v>676</v>
      </c>
      <c r="F792" s="2">
        <v>0</v>
      </c>
      <c r="S792" s="2"/>
      <c r="T792" s="2"/>
      <c r="U792" s="2"/>
      <c r="V792" s="2"/>
      <c r="AB792" s="7"/>
      <c r="AC792" s="7"/>
      <c r="AD792" s="7"/>
      <c r="AE792" s="7"/>
      <c r="AF792" s="7"/>
      <c r="AG792" s="7"/>
      <c r="AH792" s="7"/>
      <c r="AI792" s="7"/>
    </row>
    <row r="793" spans="1:35" x14ac:dyDescent="0.2">
      <c r="A793" s="5">
        <v>2022</v>
      </c>
      <c r="B793" s="2" t="s">
        <v>726</v>
      </c>
      <c r="C793" s="2" t="s">
        <v>745</v>
      </c>
      <c r="D793" s="2" t="s">
        <v>676</v>
      </c>
      <c r="F793" s="2">
        <v>0</v>
      </c>
      <c r="S793" s="2"/>
      <c r="T793" s="2"/>
      <c r="U793" s="2"/>
      <c r="V793" s="2"/>
      <c r="AB793" s="7"/>
      <c r="AC793" s="7"/>
      <c r="AD793" s="7"/>
      <c r="AE793" s="7"/>
      <c r="AF793" s="7"/>
      <c r="AG793" s="7"/>
      <c r="AH793" s="7"/>
      <c r="AI793" s="7"/>
    </row>
    <row r="794" spans="1:35" x14ac:dyDescent="0.2">
      <c r="A794" s="5">
        <v>2022</v>
      </c>
      <c r="B794" s="2" t="s">
        <v>724</v>
      </c>
      <c r="C794" s="2" t="s">
        <v>727</v>
      </c>
      <c r="D794" s="2" t="s">
        <v>677</v>
      </c>
      <c r="F794" s="2">
        <v>0</v>
      </c>
      <c r="H794" s="2">
        <v>679935</v>
      </c>
      <c r="S794" s="2"/>
      <c r="T794" s="2"/>
      <c r="U794" s="2"/>
      <c r="V794" s="2"/>
      <c r="AB794" s="7"/>
      <c r="AC794" s="7"/>
      <c r="AD794" s="7"/>
      <c r="AE794" s="7"/>
      <c r="AF794" s="7"/>
      <c r="AG794" s="7"/>
      <c r="AH794" s="7"/>
      <c r="AI794" s="7"/>
    </row>
    <row r="795" spans="1:35" x14ac:dyDescent="0.2">
      <c r="A795" s="5">
        <v>2022</v>
      </c>
      <c r="B795" s="2" t="s">
        <v>725</v>
      </c>
      <c r="C795" s="2" t="s">
        <v>728</v>
      </c>
      <c r="D795" s="2" t="s">
        <v>677</v>
      </c>
      <c r="F795" s="2">
        <v>0</v>
      </c>
      <c r="H795" s="2">
        <v>679935</v>
      </c>
      <c r="S795" s="2"/>
      <c r="T795" s="2"/>
      <c r="U795" s="2"/>
      <c r="V795" s="2"/>
      <c r="AB795" s="7"/>
      <c r="AC795" s="7"/>
      <c r="AD795" s="7"/>
      <c r="AE795" s="7"/>
      <c r="AF795" s="7"/>
      <c r="AG795" s="7"/>
      <c r="AH795" s="7"/>
      <c r="AI795" s="7"/>
    </row>
    <row r="796" spans="1:35" x14ac:dyDescent="0.2">
      <c r="A796" s="5">
        <v>2022</v>
      </c>
      <c r="B796" s="2" t="s">
        <v>725</v>
      </c>
      <c r="C796" s="2" t="s">
        <v>729</v>
      </c>
      <c r="D796" s="2" t="s">
        <v>677</v>
      </c>
      <c r="F796" s="2">
        <v>0</v>
      </c>
      <c r="H796" s="2">
        <v>0</v>
      </c>
      <c r="S796" s="2"/>
      <c r="T796" s="2"/>
      <c r="U796" s="2"/>
      <c r="V796" s="2"/>
      <c r="AB796" s="7"/>
      <c r="AC796" s="7"/>
      <c r="AD796" s="7"/>
      <c r="AE796" s="7"/>
      <c r="AF796" s="7"/>
      <c r="AG796" s="7"/>
      <c r="AH796" s="7"/>
      <c r="AI796" s="7"/>
    </row>
    <row r="797" spans="1:35" x14ac:dyDescent="0.2">
      <c r="A797" s="5">
        <v>2022</v>
      </c>
      <c r="B797" s="2" t="s">
        <v>725</v>
      </c>
      <c r="C797" s="2" t="s">
        <v>730</v>
      </c>
      <c r="D797" s="2" t="s">
        <v>677</v>
      </c>
      <c r="F797" s="2">
        <v>0</v>
      </c>
      <c r="H797" s="2">
        <v>815322</v>
      </c>
      <c r="S797" s="2"/>
      <c r="T797" s="2"/>
      <c r="U797" s="2"/>
      <c r="V797" s="2"/>
      <c r="AB797" s="7"/>
      <c r="AC797" s="7"/>
      <c r="AD797" s="7"/>
      <c r="AE797" s="7"/>
      <c r="AF797" s="7"/>
      <c r="AG797" s="7"/>
      <c r="AH797" s="7"/>
      <c r="AI797" s="7"/>
    </row>
    <row r="798" spans="1:35" x14ac:dyDescent="0.2">
      <c r="A798" s="5">
        <v>2022</v>
      </c>
      <c r="B798" s="2" t="s">
        <v>726</v>
      </c>
      <c r="C798" s="2" t="s">
        <v>731</v>
      </c>
      <c r="D798" s="2" t="s">
        <v>677</v>
      </c>
      <c r="F798" s="2">
        <v>0</v>
      </c>
      <c r="H798" s="2">
        <v>850435</v>
      </c>
      <c r="S798" s="2"/>
      <c r="T798" s="2"/>
      <c r="U798" s="2"/>
      <c r="V798" s="2"/>
      <c r="AB798" s="7"/>
      <c r="AC798" s="7"/>
      <c r="AD798" s="7"/>
      <c r="AE798" s="7"/>
      <c r="AF798" s="7"/>
      <c r="AG798" s="7"/>
      <c r="AH798" s="7"/>
      <c r="AI798" s="7"/>
    </row>
    <row r="799" spans="1:35" x14ac:dyDescent="0.2">
      <c r="A799" s="5">
        <v>2022</v>
      </c>
      <c r="B799" s="2" t="s">
        <v>724</v>
      </c>
      <c r="C799" s="2" t="s">
        <v>732</v>
      </c>
      <c r="D799" s="2" t="s">
        <v>677</v>
      </c>
      <c r="F799" s="2">
        <v>0</v>
      </c>
      <c r="H799" s="2">
        <v>679935</v>
      </c>
      <c r="S799" s="2"/>
      <c r="T799" s="2"/>
      <c r="U799" s="2"/>
      <c r="V799" s="2"/>
      <c r="AB799" s="7"/>
      <c r="AC799" s="7"/>
      <c r="AD799" s="7"/>
      <c r="AE799" s="7"/>
      <c r="AF799" s="7"/>
      <c r="AG799" s="7"/>
      <c r="AH799" s="7"/>
      <c r="AI799" s="7"/>
    </row>
    <row r="800" spans="1:35" x14ac:dyDescent="0.2">
      <c r="A800" s="5">
        <v>2022</v>
      </c>
      <c r="B800" s="2" t="s">
        <v>724</v>
      </c>
      <c r="C800" s="2" t="s">
        <v>733</v>
      </c>
      <c r="D800" s="2" t="s">
        <v>677</v>
      </c>
      <c r="F800" s="2">
        <v>0</v>
      </c>
      <c r="H800" s="2">
        <v>679935</v>
      </c>
      <c r="S800" s="2"/>
      <c r="T800" s="2"/>
      <c r="U800" s="2"/>
      <c r="V800" s="2"/>
      <c r="AB800" s="7"/>
      <c r="AC800" s="7"/>
      <c r="AD800" s="7"/>
      <c r="AE800" s="7"/>
      <c r="AF800" s="7"/>
      <c r="AG800" s="7"/>
      <c r="AH800" s="7"/>
      <c r="AI800" s="7"/>
    </row>
    <row r="801" spans="1:35" x14ac:dyDescent="0.2">
      <c r="A801" s="5">
        <v>2022</v>
      </c>
      <c r="B801" s="2" t="s">
        <v>726</v>
      </c>
      <c r="C801" s="2" t="s">
        <v>734</v>
      </c>
      <c r="D801" s="2" t="s">
        <v>677</v>
      </c>
      <c r="F801" s="2">
        <v>0</v>
      </c>
      <c r="H801" s="2">
        <v>0</v>
      </c>
      <c r="S801" s="2"/>
      <c r="T801" s="2"/>
      <c r="U801" s="2"/>
      <c r="V801" s="2"/>
      <c r="AB801" s="7"/>
      <c r="AC801" s="7"/>
      <c r="AD801" s="7"/>
      <c r="AE801" s="7"/>
      <c r="AF801" s="7"/>
      <c r="AG801" s="7"/>
      <c r="AH801" s="7"/>
      <c r="AI801" s="7"/>
    </row>
    <row r="802" spans="1:35" x14ac:dyDescent="0.2">
      <c r="A802" s="5">
        <v>2022</v>
      </c>
      <c r="B802" s="2" t="s">
        <v>726</v>
      </c>
      <c r="C802" s="2" t="s">
        <v>735</v>
      </c>
      <c r="D802" s="2" t="s">
        <v>677</v>
      </c>
      <c r="F802" s="2">
        <v>0</v>
      </c>
      <c r="H802" s="2">
        <v>0</v>
      </c>
      <c r="S802" s="2"/>
      <c r="T802" s="2"/>
      <c r="U802" s="2"/>
      <c r="V802" s="2"/>
      <c r="AB802" s="7"/>
      <c r="AC802" s="7"/>
      <c r="AD802" s="7"/>
      <c r="AE802" s="7"/>
      <c r="AF802" s="7"/>
      <c r="AG802" s="7"/>
      <c r="AH802" s="7"/>
      <c r="AI802" s="7"/>
    </row>
    <row r="803" spans="1:35" x14ac:dyDescent="0.2">
      <c r="A803" s="5">
        <v>2022</v>
      </c>
      <c r="B803" s="2" t="s">
        <v>725</v>
      </c>
      <c r="C803" s="2" t="s">
        <v>736</v>
      </c>
      <c r="D803" s="2" t="s">
        <v>677</v>
      </c>
      <c r="F803" s="2">
        <v>4925000</v>
      </c>
      <c r="H803" s="2">
        <v>950709</v>
      </c>
      <c r="S803" s="2"/>
      <c r="T803" s="2"/>
      <c r="U803" s="2"/>
      <c r="V803" s="2"/>
      <c r="AB803" s="7"/>
      <c r="AC803" s="7"/>
      <c r="AD803" s="7"/>
      <c r="AE803" s="7"/>
      <c r="AF803" s="7"/>
      <c r="AG803" s="7"/>
      <c r="AH803" s="7"/>
      <c r="AI803" s="7"/>
    </row>
    <row r="804" spans="1:35" x14ac:dyDescent="0.2">
      <c r="A804" s="5">
        <v>2022</v>
      </c>
      <c r="B804" s="2" t="s">
        <v>725</v>
      </c>
      <c r="C804" s="2" t="s">
        <v>746</v>
      </c>
      <c r="D804" s="2" t="s">
        <v>677</v>
      </c>
      <c r="F804" s="2">
        <v>0</v>
      </c>
      <c r="H804" s="2">
        <v>679935</v>
      </c>
      <c r="S804" s="2"/>
      <c r="T804" s="2"/>
      <c r="U804" s="2"/>
      <c r="V804" s="2"/>
      <c r="AB804" s="7"/>
      <c r="AC804" s="7"/>
      <c r="AD804" s="7"/>
      <c r="AE804" s="7"/>
      <c r="AF804" s="7"/>
      <c r="AG804" s="7"/>
      <c r="AH804" s="7"/>
      <c r="AI804" s="7"/>
    </row>
    <row r="805" spans="1:35" x14ac:dyDescent="0.2">
      <c r="A805" s="5">
        <v>2022</v>
      </c>
      <c r="B805" s="2" t="s">
        <v>726</v>
      </c>
      <c r="C805" s="2" t="s">
        <v>435</v>
      </c>
      <c r="D805" s="2" t="s">
        <v>677</v>
      </c>
      <c r="F805" s="2">
        <v>0</v>
      </c>
      <c r="H805" s="2">
        <v>0</v>
      </c>
      <c r="S805" s="2"/>
      <c r="T805" s="2"/>
      <c r="U805" s="2"/>
      <c r="V805" s="2"/>
      <c r="AB805" s="7"/>
      <c r="AC805" s="7"/>
      <c r="AD805" s="7"/>
      <c r="AE805" s="7"/>
      <c r="AF805" s="7"/>
      <c r="AG805" s="7"/>
      <c r="AH805" s="7"/>
      <c r="AI805" s="7"/>
    </row>
    <row r="806" spans="1:35" x14ac:dyDescent="0.2">
      <c r="A806" s="5">
        <v>2022</v>
      </c>
      <c r="B806" s="2" t="s">
        <v>726</v>
      </c>
      <c r="C806" s="2" t="s">
        <v>737</v>
      </c>
      <c r="D806" s="2" t="s">
        <v>677</v>
      </c>
      <c r="F806" s="2">
        <v>0</v>
      </c>
      <c r="H806" s="2">
        <v>0</v>
      </c>
      <c r="S806" s="2"/>
      <c r="T806" s="2"/>
      <c r="U806" s="2"/>
      <c r="V806" s="2"/>
      <c r="AB806" s="7"/>
      <c r="AC806" s="7"/>
      <c r="AD806" s="7"/>
      <c r="AE806" s="7"/>
      <c r="AF806" s="7"/>
      <c r="AG806" s="7"/>
      <c r="AH806" s="7"/>
      <c r="AI806" s="7"/>
    </row>
    <row r="807" spans="1:35" x14ac:dyDescent="0.2">
      <c r="A807" s="5">
        <v>2022</v>
      </c>
      <c r="B807" s="2" t="s">
        <v>726</v>
      </c>
      <c r="C807" s="2" t="s">
        <v>738</v>
      </c>
      <c r="D807" s="2" t="s">
        <v>677</v>
      </c>
      <c r="F807" s="2">
        <v>0</v>
      </c>
      <c r="H807" s="2">
        <v>0</v>
      </c>
      <c r="S807" s="2"/>
      <c r="T807" s="2"/>
      <c r="U807" s="2"/>
      <c r="V807" s="2"/>
      <c r="AB807" s="7"/>
      <c r="AC807" s="7"/>
      <c r="AD807" s="7"/>
      <c r="AE807" s="7"/>
      <c r="AF807" s="7"/>
      <c r="AG807" s="7"/>
      <c r="AH807" s="7"/>
      <c r="AI807" s="7"/>
    </row>
    <row r="808" spans="1:35" x14ac:dyDescent="0.2">
      <c r="A808" s="5">
        <v>2022</v>
      </c>
      <c r="B808" s="2" t="s">
        <v>725</v>
      </c>
      <c r="C808" s="2" t="s">
        <v>739</v>
      </c>
      <c r="D808" s="2" t="s">
        <v>677</v>
      </c>
      <c r="F808" s="2">
        <v>0</v>
      </c>
      <c r="H808" s="2">
        <v>0</v>
      </c>
      <c r="S808" s="2"/>
      <c r="T808" s="2"/>
      <c r="U808" s="2"/>
      <c r="V808" s="2"/>
      <c r="AB808" s="7"/>
      <c r="AC808" s="7"/>
      <c r="AD808" s="7"/>
      <c r="AE808" s="7"/>
      <c r="AF808" s="7"/>
      <c r="AG808" s="7"/>
      <c r="AH808" s="7"/>
      <c r="AI808" s="7"/>
    </row>
    <row r="809" spans="1:35" x14ac:dyDescent="0.2">
      <c r="A809" s="5">
        <v>2022</v>
      </c>
      <c r="B809" s="2" t="s">
        <v>724</v>
      </c>
      <c r="C809" s="2" t="s">
        <v>747</v>
      </c>
      <c r="D809" s="2" t="s">
        <v>677</v>
      </c>
      <c r="F809" s="2">
        <v>1891103</v>
      </c>
      <c r="H809" s="2">
        <v>1121209</v>
      </c>
      <c r="S809" s="2"/>
      <c r="T809" s="2"/>
      <c r="U809" s="2"/>
      <c r="V809" s="2"/>
      <c r="AB809" s="7"/>
      <c r="AC809" s="7"/>
      <c r="AD809" s="7"/>
      <c r="AE809" s="7"/>
      <c r="AF809" s="7"/>
      <c r="AG809" s="7"/>
      <c r="AH809" s="7"/>
      <c r="AI809" s="7"/>
    </row>
    <row r="810" spans="1:35" x14ac:dyDescent="0.2">
      <c r="A810" s="5">
        <v>2022</v>
      </c>
      <c r="B810" s="2" t="s">
        <v>726</v>
      </c>
      <c r="C810" s="2" t="s">
        <v>740</v>
      </c>
      <c r="D810" s="2" t="s">
        <v>677</v>
      </c>
      <c r="F810" s="2">
        <v>0</v>
      </c>
      <c r="H810" s="2">
        <v>679935</v>
      </c>
      <c r="S810" s="2"/>
      <c r="T810" s="2"/>
      <c r="U810" s="2"/>
      <c r="V810" s="2"/>
      <c r="AB810" s="7"/>
      <c r="AC810" s="7"/>
      <c r="AD810" s="7"/>
      <c r="AE810" s="7"/>
      <c r="AF810" s="7"/>
      <c r="AG810" s="7"/>
      <c r="AH810" s="7"/>
      <c r="AI810" s="7"/>
    </row>
    <row r="811" spans="1:35" x14ac:dyDescent="0.2">
      <c r="A811" s="5">
        <v>2022</v>
      </c>
      <c r="B811" s="2" t="s">
        <v>725</v>
      </c>
      <c r="C811" s="2" t="s">
        <v>741</v>
      </c>
      <c r="D811" s="2" t="s">
        <v>677</v>
      </c>
      <c r="F811" s="2">
        <v>0</v>
      </c>
      <c r="H811" s="2">
        <v>0</v>
      </c>
      <c r="S811" s="2"/>
      <c r="T811" s="2"/>
      <c r="U811" s="2"/>
      <c r="V811" s="2"/>
      <c r="AB811" s="7"/>
      <c r="AC811" s="7"/>
      <c r="AD811" s="7"/>
      <c r="AE811" s="7"/>
      <c r="AF811" s="7"/>
      <c r="AG811" s="7"/>
      <c r="AH811" s="7"/>
      <c r="AI811" s="7"/>
    </row>
    <row r="812" spans="1:35" x14ac:dyDescent="0.2">
      <c r="A812" s="5">
        <v>2022</v>
      </c>
      <c r="B812" s="2" t="s">
        <v>724</v>
      </c>
      <c r="C812" s="2" t="s">
        <v>742</v>
      </c>
      <c r="D812" s="2" t="s">
        <v>677</v>
      </c>
      <c r="F812" s="2">
        <v>0</v>
      </c>
      <c r="H812" s="2">
        <v>679935</v>
      </c>
      <c r="S812" s="2"/>
      <c r="T812" s="2"/>
      <c r="U812" s="2"/>
      <c r="V812" s="2"/>
      <c r="AB812" s="7"/>
      <c r="AC812" s="7"/>
      <c r="AD812" s="7"/>
      <c r="AE812" s="7"/>
      <c r="AF812" s="7"/>
      <c r="AG812" s="7"/>
      <c r="AH812" s="7"/>
      <c r="AI812" s="7"/>
    </row>
    <row r="813" spans="1:35" x14ac:dyDescent="0.2">
      <c r="A813" s="5">
        <v>2022</v>
      </c>
      <c r="B813" s="2" t="s">
        <v>726</v>
      </c>
      <c r="C813" s="2" t="s">
        <v>743</v>
      </c>
      <c r="D813" s="2" t="s">
        <v>677</v>
      </c>
      <c r="F813" s="2">
        <v>11521261</v>
      </c>
      <c r="H813" s="2">
        <v>950709</v>
      </c>
      <c r="S813" s="2"/>
      <c r="T813" s="2"/>
      <c r="U813" s="2"/>
      <c r="V813" s="2"/>
      <c r="AB813" s="7"/>
      <c r="AC813" s="7"/>
      <c r="AD813" s="7"/>
      <c r="AE813" s="7"/>
      <c r="AF813" s="7"/>
      <c r="AG813" s="7"/>
      <c r="AH813" s="7"/>
      <c r="AI813" s="7"/>
    </row>
    <row r="814" spans="1:35" x14ac:dyDescent="0.2">
      <c r="A814" s="5">
        <v>2022</v>
      </c>
      <c r="B814" s="2" t="s">
        <v>725</v>
      </c>
      <c r="C814" s="2" t="s">
        <v>744</v>
      </c>
      <c r="D814" s="2" t="s">
        <v>677</v>
      </c>
      <c r="F814" s="2">
        <v>0</v>
      </c>
      <c r="H814" s="2">
        <v>0</v>
      </c>
      <c r="S814" s="2"/>
      <c r="T814" s="2"/>
      <c r="U814" s="2"/>
      <c r="V814" s="2"/>
      <c r="AB814" s="7"/>
      <c r="AC814" s="7"/>
      <c r="AD814" s="7"/>
      <c r="AE814" s="7"/>
      <c r="AF814" s="7"/>
      <c r="AG814" s="7"/>
      <c r="AH814" s="7"/>
      <c r="AI814" s="7"/>
    </row>
    <row r="815" spans="1:35" x14ac:dyDescent="0.2">
      <c r="A815" s="5">
        <v>2022</v>
      </c>
      <c r="B815" s="2" t="s">
        <v>725</v>
      </c>
      <c r="C815" s="2" t="s">
        <v>445</v>
      </c>
      <c r="D815" s="2" t="s">
        <v>677</v>
      </c>
      <c r="F815" s="2">
        <v>0</v>
      </c>
      <c r="H815" s="2">
        <v>0</v>
      </c>
      <c r="S815" s="2"/>
      <c r="T815" s="2"/>
      <c r="U815" s="2"/>
      <c r="V815" s="2"/>
      <c r="AB815" s="7"/>
      <c r="AC815" s="7"/>
      <c r="AD815" s="7"/>
      <c r="AE815" s="7"/>
      <c r="AF815" s="7"/>
      <c r="AG815" s="7"/>
      <c r="AH815" s="7"/>
      <c r="AI815" s="7"/>
    </row>
    <row r="816" spans="1:35" x14ac:dyDescent="0.2">
      <c r="A816" s="5">
        <v>2022</v>
      </c>
      <c r="B816" s="2" t="s">
        <v>724</v>
      </c>
      <c r="C816" s="2" t="s">
        <v>446</v>
      </c>
      <c r="D816" s="2" t="s">
        <v>677</v>
      </c>
      <c r="F816" s="2">
        <v>0</v>
      </c>
      <c r="H816" s="2">
        <v>950709</v>
      </c>
      <c r="S816" s="2"/>
      <c r="T816" s="2"/>
      <c r="U816" s="2"/>
      <c r="V816" s="2"/>
      <c r="AB816" s="7"/>
      <c r="AC816" s="7"/>
      <c r="AD816" s="7"/>
      <c r="AE816" s="7"/>
      <c r="AF816" s="7"/>
      <c r="AG816" s="7"/>
      <c r="AH816" s="7"/>
      <c r="AI816" s="7"/>
    </row>
    <row r="817" spans="1:35" x14ac:dyDescent="0.2">
      <c r="A817" s="5">
        <v>2022</v>
      </c>
      <c r="B817" s="2" t="s">
        <v>726</v>
      </c>
      <c r="C817" s="2" t="s">
        <v>745</v>
      </c>
      <c r="D817" s="2" t="s">
        <v>677</v>
      </c>
      <c r="F817" s="2">
        <v>3317163</v>
      </c>
      <c r="H817" s="2">
        <v>950709</v>
      </c>
      <c r="S817" s="2"/>
      <c r="T817" s="2"/>
      <c r="U817" s="2"/>
      <c r="V817" s="2"/>
      <c r="AB817" s="7"/>
      <c r="AC817" s="7"/>
      <c r="AD817" s="7"/>
      <c r="AE817" s="7"/>
      <c r="AF817" s="7"/>
      <c r="AG817" s="7"/>
      <c r="AH817" s="7"/>
      <c r="AI817" s="7"/>
    </row>
    <row r="818" spans="1:35" x14ac:dyDescent="0.2">
      <c r="A818" s="5">
        <v>2022</v>
      </c>
      <c r="B818" s="2" t="s">
        <v>724</v>
      </c>
      <c r="C818" s="2" t="s">
        <v>727</v>
      </c>
      <c r="D818" s="2" t="s">
        <v>678</v>
      </c>
      <c r="E818" s="2">
        <v>12562064</v>
      </c>
      <c r="F818" s="2">
        <v>3914000</v>
      </c>
      <c r="H818" s="2">
        <v>0</v>
      </c>
      <c r="S818" s="2"/>
      <c r="T818" s="2"/>
      <c r="U818" s="2"/>
      <c r="V818" s="2"/>
      <c r="AB818" s="7"/>
      <c r="AC818" s="7"/>
      <c r="AD818" s="7"/>
      <c r="AE818" s="7"/>
      <c r="AF818" s="7"/>
      <c r="AG818" s="7"/>
      <c r="AH818" s="7"/>
      <c r="AI818" s="7"/>
    </row>
    <row r="819" spans="1:35" x14ac:dyDescent="0.2">
      <c r="A819" s="5">
        <v>2022</v>
      </c>
      <c r="B819" s="2" t="s">
        <v>725</v>
      </c>
      <c r="C819" s="2" t="s">
        <v>728</v>
      </c>
      <c r="D819" s="2" t="s">
        <v>678</v>
      </c>
      <c r="E819" s="2">
        <v>5061017</v>
      </c>
      <c r="F819" s="2">
        <v>0</v>
      </c>
      <c r="H819" s="2">
        <v>0</v>
      </c>
      <c r="S819" s="2"/>
      <c r="T819" s="2"/>
      <c r="U819" s="2"/>
      <c r="V819" s="2"/>
      <c r="AB819" s="7"/>
      <c r="AC819" s="7"/>
      <c r="AD819" s="7"/>
      <c r="AE819" s="7"/>
      <c r="AF819" s="7"/>
      <c r="AG819" s="7"/>
      <c r="AH819" s="7"/>
      <c r="AI819" s="7"/>
    </row>
    <row r="820" spans="1:35" x14ac:dyDescent="0.2">
      <c r="A820" s="5">
        <v>2022</v>
      </c>
      <c r="B820" s="2" t="s">
        <v>725</v>
      </c>
      <c r="C820" s="2" t="s">
        <v>729</v>
      </c>
      <c r="D820" s="2" t="s">
        <v>678</v>
      </c>
      <c r="E820" s="2">
        <v>9710022</v>
      </c>
      <c r="F820" s="2">
        <v>1300000</v>
      </c>
      <c r="H820" s="2">
        <v>0</v>
      </c>
      <c r="S820" s="2"/>
      <c r="T820" s="2"/>
      <c r="U820" s="2"/>
      <c r="V820" s="2"/>
      <c r="AB820" s="7"/>
      <c r="AC820" s="7"/>
      <c r="AD820" s="7"/>
      <c r="AE820" s="7"/>
      <c r="AF820" s="7"/>
      <c r="AG820" s="7"/>
      <c r="AH820" s="7"/>
      <c r="AI820" s="7"/>
    </row>
    <row r="821" spans="1:35" x14ac:dyDescent="0.2">
      <c r="A821" s="5">
        <v>2022</v>
      </c>
      <c r="B821" s="2" t="s">
        <v>725</v>
      </c>
      <c r="C821" s="2" t="s">
        <v>730</v>
      </c>
      <c r="D821" s="2" t="s">
        <v>678</v>
      </c>
      <c r="E821" s="2">
        <v>8286832</v>
      </c>
      <c r="F821" s="2">
        <v>1315553</v>
      </c>
      <c r="H821" s="2">
        <v>0</v>
      </c>
      <c r="S821" s="2"/>
      <c r="T821" s="2"/>
      <c r="U821" s="2"/>
      <c r="V821" s="2"/>
      <c r="AB821" s="7"/>
      <c r="AC821" s="7"/>
      <c r="AD821" s="7"/>
      <c r="AE821" s="7"/>
      <c r="AF821" s="7"/>
      <c r="AG821" s="7"/>
      <c r="AH821" s="7"/>
      <c r="AI821" s="7"/>
    </row>
    <row r="822" spans="1:35" x14ac:dyDescent="0.2">
      <c r="A822" s="5">
        <v>2022</v>
      </c>
      <c r="B822" s="2" t="s">
        <v>726</v>
      </c>
      <c r="C822" s="2" t="s">
        <v>731</v>
      </c>
      <c r="D822" s="2" t="s">
        <v>678</v>
      </c>
      <c r="E822" s="2">
        <v>14783942</v>
      </c>
      <c r="F822" s="2">
        <v>0</v>
      </c>
      <c r="H822" s="2">
        <v>0</v>
      </c>
      <c r="S822" s="2"/>
      <c r="T822" s="2"/>
      <c r="U822" s="2"/>
      <c r="V822" s="2"/>
      <c r="AB822" s="7"/>
      <c r="AC822" s="7"/>
      <c r="AD822" s="7"/>
      <c r="AE822" s="7"/>
      <c r="AF822" s="7"/>
      <c r="AG822" s="7"/>
      <c r="AH822" s="7"/>
      <c r="AI822" s="7"/>
    </row>
    <row r="823" spans="1:35" x14ac:dyDescent="0.2">
      <c r="A823" s="5">
        <v>2022</v>
      </c>
      <c r="B823" s="2" t="s">
        <v>724</v>
      </c>
      <c r="C823" s="2" t="s">
        <v>732</v>
      </c>
      <c r="D823" s="2" t="s">
        <v>678</v>
      </c>
      <c r="E823" s="2">
        <v>11332285</v>
      </c>
      <c r="F823" s="2">
        <v>0</v>
      </c>
      <c r="H823" s="2">
        <v>0</v>
      </c>
      <c r="S823" s="2"/>
      <c r="T823" s="2"/>
      <c r="U823" s="2"/>
      <c r="V823" s="2"/>
      <c r="AB823" s="7"/>
      <c r="AC823" s="7"/>
      <c r="AD823" s="7"/>
      <c r="AE823" s="7"/>
      <c r="AF823" s="7"/>
      <c r="AG823" s="7"/>
      <c r="AH823" s="7"/>
      <c r="AI823" s="7"/>
    </row>
    <row r="824" spans="1:35" x14ac:dyDescent="0.2">
      <c r="A824" s="5">
        <v>2022</v>
      </c>
      <c r="B824" s="2" t="s">
        <v>724</v>
      </c>
      <c r="C824" s="2" t="s">
        <v>733</v>
      </c>
      <c r="D824" s="2" t="s">
        <v>678</v>
      </c>
      <c r="E824" s="2">
        <v>13711308</v>
      </c>
      <c r="F824" s="2">
        <v>3900000</v>
      </c>
      <c r="H824" s="2">
        <v>0</v>
      </c>
      <c r="S824" s="2"/>
      <c r="T824" s="2"/>
      <c r="U824" s="2"/>
      <c r="V824" s="2"/>
      <c r="AB824" s="7"/>
      <c r="AC824" s="7"/>
      <c r="AD824" s="7"/>
      <c r="AE824" s="7"/>
      <c r="AF824" s="7"/>
      <c r="AG824" s="7"/>
      <c r="AH824" s="7"/>
      <c r="AI824" s="7"/>
    </row>
    <row r="825" spans="1:35" x14ac:dyDescent="0.2">
      <c r="A825" s="5">
        <v>2022</v>
      </c>
      <c r="B825" s="2" t="s">
        <v>726</v>
      </c>
      <c r="C825" s="2" t="s">
        <v>734</v>
      </c>
      <c r="D825" s="2" t="s">
        <v>678</v>
      </c>
      <c r="E825" s="2">
        <v>14270794</v>
      </c>
      <c r="F825" s="2">
        <v>3414000</v>
      </c>
      <c r="H825" s="2">
        <v>0</v>
      </c>
      <c r="S825" s="2"/>
      <c r="T825" s="2"/>
      <c r="U825" s="2"/>
      <c r="V825" s="2"/>
      <c r="AB825" s="7"/>
      <c r="AC825" s="7"/>
      <c r="AD825" s="7"/>
      <c r="AE825" s="7"/>
      <c r="AF825" s="7"/>
      <c r="AG825" s="7"/>
      <c r="AH825" s="7"/>
      <c r="AI825" s="7"/>
    </row>
    <row r="826" spans="1:35" x14ac:dyDescent="0.2">
      <c r="A826" s="5">
        <v>2022</v>
      </c>
      <c r="B826" s="2" t="s">
        <v>726</v>
      </c>
      <c r="C826" s="2" t="s">
        <v>735</v>
      </c>
      <c r="D826" s="2" t="s">
        <v>678</v>
      </c>
      <c r="E826" s="2">
        <v>8486150</v>
      </c>
      <c r="F826" s="2">
        <v>1300000</v>
      </c>
      <c r="H826" s="2">
        <v>0</v>
      </c>
      <c r="S826" s="2"/>
      <c r="T826" s="2"/>
      <c r="U826" s="2"/>
      <c r="V826" s="2"/>
      <c r="AB826" s="7"/>
      <c r="AC826" s="7"/>
      <c r="AD826" s="7"/>
      <c r="AE826" s="7"/>
      <c r="AF826" s="7"/>
      <c r="AG826" s="7"/>
      <c r="AH826" s="7"/>
      <c r="AI826" s="7"/>
    </row>
    <row r="827" spans="1:35" x14ac:dyDescent="0.2">
      <c r="A827" s="5">
        <v>2022</v>
      </c>
      <c r="B827" s="2" t="s">
        <v>725</v>
      </c>
      <c r="C827" s="2" t="s">
        <v>736</v>
      </c>
      <c r="D827" s="2" t="s">
        <v>678</v>
      </c>
      <c r="E827" s="2">
        <v>17840317</v>
      </c>
      <c r="F827" s="2">
        <v>4677513</v>
      </c>
      <c r="H827" s="2">
        <v>0</v>
      </c>
      <c r="S827" s="2"/>
      <c r="T827" s="2"/>
      <c r="U827" s="2"/>
      <c r="V827" s="2"/>
      <c r="AB827" s="7"/>
      <c r="AC827" s="7"/>
      <c r="AD827" s="7"/>
      <c r="AE827" s="7"/>
      <c r="AF827" s="7"/>
      <c r="AG827" s="7"/>
      <c r="AH827" s="7"/>
      <c r="AI827" s="7"/>
    </row>
    <row r="828" spans="1:35" x14ac:dyDescent="0.2">
      <c r="A828" s="5">
        <v>2022</v>
      </c>
      <c r="B828" s="2" t="s">
        <v>725</v>
      </c>
      <c r="C828" s="2" t="s">
        <v>746</v>
      </c>
      <c r="D828" s="2" t="s">
        <v>678</v>
      </c>
      <c r="E828" s="2">
        <v>12575022</v>
      </c>
      <c r="F828" s="2">
        <v>0</v>
      </c>
      <c r="H828" s="2">
        <v>0</v>
      </c>
      <c r="S828" s="2"/>
      <c r="T828" s="2"/>
      <c r="U828" s="2"/>
      <c r="V828" s="2"/>
      <c r="AB828" s="7"/>
      <c r="AC828" s="7"/>
      <c r="AD828" s="7"/>
      <c r="AE828" s="7"/>
      <c r="AF828" s="7"/>
      <c r="AG828" s="7"/>
      <c r="AH828" s="7"/>
      <c r="AI828" s="7"/>
    </row>
    <row r="829" spans="1:35" x14ac:dyDescent="0.2">
      <c r="A829" s="5">
        <v>2022</v>
      </c>
      <c r="B829" s="2" t="s">
        <v>726</v>
      </c>
      <c r="C829" s="2" t="s">
        <v>435</v>
      </c>
      <c r="D829" s="2" t="s">
        <v>678</v>
      </c>
      <c r="E829" s="2">
        <v>10741284</v>
      </c>
      <c r="F829" s="2">
        <v>1315553</v>
      </c>
      <c r="H829" s="2">
        <v>0</v>
      </c>
      <c r="S829" s="2"/>
      <c r="T829" s="2"/>
      <c r="U829" s="2"/>
      <c r="V829" s="2"/>
      <c r="AB829" s="7"/>
      <c r="AC829" s="7"/>
      <c r="AD829" s="7"/>
      <c r="AE829" s="7"/>
      <c r="AF829" s="7"/>
      <c r="AG829" s="7"/>
      <c r="AH829" s="7"/>
      <c r="AI829" s="7"/>
    </row>
    <row r="830" spans="1:35" x14ac:dyDescent="0.2">
      <c r="A830" s="5">
        <v>2022</v>
      </c>
      <c r="B830" s="2" t="s">
        <v>726</v>
      </c>
      <c r="C830" s="2" t="s">
        <v>737</v>
      </c>
      <c r="D830" s="2" t="s">
        <v>678</v>
      </c>
      <c r="E830" s="2">
        <v>12681385</v>
      </c>
      <c r="F830" s="2">
        <v>245000</v>
      </c>
      <c r="H830" s="2">
        <v>0</v>
      </c>
      <c r="S830" s="2"/>
      <c r="T830" s="2"/>
      <c r="U830" s="2"/>
      <c r="V830" s="2"/>
      <c r="AB830" s="7"/>
      <c r="AC830" s="7"/>
      <c r="AD830" s="7"/>
      <c r="AE830" s="7"/>
      <c r="AF830" s="7"/>
      <c r="AG830" s="7"/>
      <c r="AH830" s="7"/>
      <c r="AI830" s="7"/>
    </row>
    <row r="831" spans="1:35" x14ac:dyDescent="0.2">
      <c r="A831" s="5">
        <v>2022</v>
      </c>
      <c r="B831" s="2" t="s">
        <v>726</v>
      </c>
      <c r="C831" s="2" t="s">
        <v>738</v>
      </c>
      <c r="D831" s="2" t="s">
        <v>678</v>
      </c>
      <c r="E831" s="2">
        <v>8198144</v>
      </c>
      <c r="F831" s="2">
        <v>1315553</v>
      </c>
      <c r="H831" s="2">
        <v>0</v>
      </c>
      <c r="S831" s="2"/>
      <c r="T831" s="2"/>
      <c r="U831" s="2"/>
      <c r="V831" s="2"/>
      <c r="AB831" s="7"/>
      <c r="AC831" s="7"/>
      <c r="AD831" s="7"/>
      <c r="AE831" s="7"/>
      <c r="AF831" s="7"/>
      <c r="AG831" s="7"/>
      <c r="AH831" s="7"/>
      <c r="AI831" s="7"/>
    </row>
    <row r="832" spans="1:35" x14ac:dyDescent="0.2">
      <c r="A832" s="5">
        <v>2022</v>
      </c>
      <c r="B832" s="2" t="s">
        <v>725</v>
      </c>
      <c r="C832" s="2" t="s">
        <v>739</v>
      </c>
      <c r="D832" s="2" t="s">
        <v>678</v>
      </c>
      <c r="E832" s="2">
        <v>14000872</v>
      </c>
      <c r="F832" s="2">
        <v>3611756</v>
      </c>
      <c r="H832" s="2">
        <v>0</v>
      </c>
      <c r="S832" s="2"/>
      <c r="T832" s="2"/>
      <c r="U832" s="2"/>
      <c r="V832" s="2"/>
      <c r="AB832" s="7"/>
      <c r="AC832" s="7"/>
      <c r="AD832" s="7"/>
      <c r="AE832" s="7"/>
      <c r="AF832" s="7"/>
      <c r="AG832" s="7"/>
      <c r="AH832" s="7"/>
      <c r="AI832" s="7"/>
    </row>
    <row r="833" spans="1:35" x14ac:dyDescent="0.2">
      <c r="A833" s="5">
        <v>2022</v>
      </c>
      <c r="B833" s="2" t="s">
        <v>724</v>
      </c>
      <c r="C833" s="2" t="s">
        <v>747</v>
      </c>
      <c r="D833" s="2" t="s">
        <v>678</v>
      </c>
      <c r="E833" s="2">
        <v>7099360</v>
      </c>
      <c r="F833" s="2">
        <v>7466485</v>
      </c>
      <c r="H833" s="2">
        <v>0</v>
      </c>
      <c r="S833" s="2"/>
      <c r="T833" s="2"/>
      <c r="U833" s="2"/>
      <c r="V833" s="2"/>
      <c r="AB833" s="7"/>
      <c r="AC833" s="7"/>
      <c r="AD833" s="7"/>
      <c r="AE833" s="7"/>
      <c r="AF833" s="7"/>
      <c r="AG833" s="7"/>
      <c r="AH833" s="7"/>
      <c r="AI833" s="7"/>
    </row>
    <row r="834" spans="1:35" x14ac:dyDescent="0.2">
      <c r="A834" s="5">
        <v>2022</v>
      </c>
      <c r="B834" s="2" t="s">
        <v>726</v>
      </c>
      <c r="C834" s="2" t="s">
        <v>740</v>
      </c>
      <c r="D834" s="2" t="s">
        <v>678</v>
      </c>
      <c r="E834" s="2">
        <v>12328406</v>
      </c>
      <c r="F834" s="2">
        <v>0</v>
      </c>
      <c r="H834" s="2">
        <v>0</v>
      </c>
      <c r="S834" s="2"/>
      <c r="T834" s="2"/>
      <c r="U834" s="2"/>
      <c r="V834" s="2"/>
      <c r="AB834" s="7"/>
      <c r="AC834" s="7"/>
      <c r="AD834" s="7"/>
      <c r="AE834" s="7"/>
      <c r="AF834" s="7"/>
      <c r="AG834" s="7"/>
      <c r="AH834" s="7"/>
      <c r="AI834" s="7"/>
    </row>
    <row r="835" spans="1:35" x14ac:dyDescent="0.2">
      <c r="A835" s="5">
        <v>2022</v>
      </c>
      <c r="B835" s="2" t="s">
        <v>725</v>
      </c>
      <c r="C835" s="2" t="s">
        <v>741</v>
      </c>
      <c r="D835" s="2" t="s">
        <v>678</v>
      </c>
      <c r="E835" s="2">
        <v>7956719</v>
      </c>
      <c r="F835" s="2">
        <v>0</v>
      </c>
      <c r="H835" s="2">
        <v>0</v>
      </c>
      <c r="S835" s="2"/>
      <c r="T835" s="2"/>
      <c r="U835" s="2"/>
      <c r="V835" s="2"/>
      <c r="AB835" s="7"/>
      <c r="AC835" s="7"/>
      <c r="AD835" s="7"/>
      <c r="AE835" s="7"/>
      <c r="AF835" s="7"/>
      <c r="AG835" s="7"/>
      <c r="AH835" s="7"/>
      <c r="AI835" s="7"/>
    </row>
    <row r="836" spans="1:35" x14ac:dyDescent="0.2">
      <c r="A836" s="5">
        <v>2022</v>
      </c>
      <c r="B836" s="2" t="s">
        <v>724</v>
      </c>
      <c r="C836" s="2" t="s">
        <v>742</v>
      </c>
      <c r="D836" s="2" t="s">
        <v>678</v>
      </c>
      <c r="E836" s="2">
        <v>10702241</v>
      </c>
      <c r="F836" s="2">
        <v>1331240</v>
      </c>
      <c r="H836" s="2">
        <v>0</v>
      </c>
      <c r="S836" s="2"/>
      <c r="T836" s="2"/>
      <c r="U836" s="2"/>
      <c r="V836" s="2"/>
      <c r="AB836" s="7"/>
      <c r="AC836" s="7"/>
      <c r="AD836" s="7"/>
      <c r="AE836" s="7"/>
      <c r="AF836" s="7"/>
      <c r="AG836" s="7"/>
      <c r="AH836" s="7"/>
      <c r="AI836" s="7"/>
    </row>
    <row r="837" spans="1:35" x14ac:dyDescent="0.2">
      <c r="A837" s="5">
        <v>2022</v>
      </c>
      <c r="B837" s="2" t="s">
        <v>726</v>
      </c>
      <c r="C837" s="2" t="s">
        <v>743</v>
      </c>
      <c r="D837" s="2" t="s">
        <v>678</v>
      </c>
      <c r="E837" s="2">
        <v>14254053</v>
      </c>
      <c r="F837" s="2">
        <v>0</v>
      </c>
      <c r="H837" s="2">
        <v>0</v>
      </c>
      <c r="S837" s="2"/>
      <c r="T837" s="2"/>
      <c r="U837" s="2"/>
      <c r="V837" s="2"/>
      <c r="AB837" s="7"/>
      <c r="AC837" s="7"/>
      <c r="AD837" s="7"/>
      <c r="AE837" s="7"/>
      <c r="AF837" s="7"/>
      <c r="AG837" s="7"/>
      <c r="AH837" s="7"/>
      <c r="AI837" s="7"/>
    </row>
    <row r="838" spans="1:35" x14ac:dyDescent="0.2">
      <c r="A838" s="5">
        <v>2022</v>
      </c>
      <c r="B838" s="2" t="s">
        <v>725</v>
      </c>
      <c r="C838" s="2" t="s">
        <v>744</v>
      </c>
      <c r="D838" s="2" t="s">
        <v>678</v>
      </c>
      <c r="E838" s="2">
        <v>13762706</v>
      </c>
      <c r="F838" s="2">
        <v>0</v>
      </c>
      <c r="H838" s="2">
        <v>0</v>
      </c>
      <c r="S838" s="2"/>
      <c r="T838" s="2"/>
      <c r="U838" s="2"/>
      <c r="V838" s="2"/>
      <c r="AB838" s="7"/>
      <c r="AC838" s="7"/>
      <c r="AD838" s="7"/>
      <c r="AE838" s="7"/>
      <c r="AF838" s="7"/>
      <c r="AG838" s="7"/>
      <c r="AH838" s="7"/>
      <c r="AI838" s="7"/>
    </row>
    <row r="839" spans="1:35" x14ac:dyDescent="0.2">
      <c r="A839" s="5">
        <v>2022</v>
      </c>
      <c r="B839" s="2" t="s">
        <v>725</v>
      </c>
      <c r="C839" s="2" t="s">
        <v>445</v>
      </c>
      <c r="D839" s="2" t="s">
        <v>678</v>
      </c>
      <c r="E839" s="2">
        <v>2049089</v>
      </c>
      <c r="F839" s="2">
        <v>0</v>
      </c>
      <c r="H839" s="2">
        <v>0</v>
      </c>
      <c r="S839" s="2"/>
      <c r="T839" s="2"/>
      <c r="U839" s="2"/>
      <c r="V839" s="2"/>
      <c r="AB839" s="7"/>
      <c r="AC839" s="7"/>
      <c r="AD839" s="7"/>
      <c r="AE839" s="7"/>
      <c r="AF839" s="7"/>
      <c r="AG839" s="7"/>
      <c r="AH839" s="7"/>
      <c r="AI839" s="7"/>
    </row>
    <row r="840" spans="1:35" x14ac:dyDescent="0.2">
      <c r="A840" s="5">
        <v>2022</v>
      </c>
      <c r="B840" s="2" t="s">
        <v>724</v>
      </c>
      <c r="C840" s="2" t="s">
        <v>446</v>
      </c>
      <c r="D840" s="2" t="s">
        <v>678</v>
      </c>
      <c r="E840" s="2">
        <v>6061138</v>
      </c>
      <c r="F840" s="2">
        <v>1284780</v>
      </c>
      <c r="H840" s="2">
        <v>0</v>
      </c>
      <c r="S840" s="2"/>
      <c r="T840" s="2"/>
      <c r="U840" s="2"/>
      <c r="V840" s="2"/>
      <c r="AB840" s="7"/>
      <c r="AC840" s="7"/>
      <c r="AD840" s="7"/>
      <c r="AE840" s="7"/>
      <c r="AF840" s="7"/>
      <c r="AG840" s="7"/>
      <c r="AH840" s="7"/>
      <c r="AI840" s="7"/>
    </row>
    <row r="841" spans="1:35" x14ac:dyDescent="0.2">
      <c r="A841" s="5">
        <v>2022</v>
      </c>
      <c r="B841" s="2" t="s">
        <v>726</v>
      </c>
      <c r="C841" s="2" t="s">
        <v>745</v>
      </c>
      <c r="D841" s="2" t="s">
        <v>678</v>
      </c>
      <c r="E841" s="2">
        <v>13152461</v>
      </c>
      <c r="F841" s="2">
        <v>884726</v>
      </c>
      <c r="H841" s="2">
        <v>0</v>
      </c>
      <c r="S841" s="2"/>
      <c r="T841" s="2"/>
      <c r="U841" s="2"/>
      <c r="V841" s="2"/>
      <c r="AB841" s="7"/>
      <c r="AC841" s="7"/>
      <c r="AD841" s="7"/>
      <c r="AE841" s="7"/>
      <c r="AF841" s="7"/>
      <c r="AG841" s="7"/>
      <c r="AH841" s="7"/>
      <c r="AI841" s="7"/>
    </row>
    <row r="842" spans="1:35" x14ac:dyDescent="0.2">
      <c r="A842" s="5">
        <v>2022</v>
      </c>
      <c r="B842" s="2" t="s">
        <v>724</v>
      </c>
      <c r="C842" s="2" t="s">
        <v>727</v>
      </c>
      <c r="D842" s="2" t="s">
        <v>679</v>
      </c>
      <c r="H842" s="2">
        <v>0</v>
      </c>
      <c r="S842" s="2"/>
      <c r="T842" s="2"/>
      <c r="U842" s="2"/>
      <c r="V842" s="2"/>
      <c r="AB842" s="7"/>
      <c r="AC842" s="7"/>
      <c r="AD842" s="7"/>
      <c r="AE842" s="7"/>
      <c r="AF842" s="7"/>
      <c r="AG842" s="7"/>
      <c r="AH842" s="7"/>
      <c r="AI842" s="7"/>
    </row>
    <row r="843" spans="1:35" x14ac:dyDescent="0.2">
      <c r="A843" s="5">
        <v>2022</v>
      </c>
      <c r="B843" s="2" t="s">
        <v>725</v>
      </c>
      <c r="C843" s="2" t="s">
        <v>728</v>
      </c>
      <c r="D843" s="2" t="s">
        <v>679</v>
      </c>
      <c r="H843" s="2">
        <v>0</v>
      </c>
      <c r="S843" s="2"/>
      <c r="T843" s="2"/>
      <c r="U843" s="2"/>
      <c r="V843" s="2"/>
      <c r="AB843" s="7"/>
      <c r="AC843" s="7"/>
      <c r="AD843" s="7"/>
      <c r="AE843" s="7"/>
      <c r="AF843" s="7"/>
      <c r="AG843" s="7"/>
      <c r="AH843" s="7"/>
      <c r="AI843" s="7"/>
    </row>
    <row r="844" spans="1:35" x14ac:dyDescent="0.2">
      <c r="A844" s="5">
        <v>2022</v>
      </c>
      <c r="B844" s="2" t="s">
        <v>725</v>
      </c>
      <c r="C844" s="2" t="s">
        <v>729</v>
      </c>
      <c r="D844" s="2" t="s">
        <v>679</v>
      </c>
      <c r="H844" s="2">
        <v>700000</v>
      </c>
      <c r="S844" s="2"/>
      <c r="T844" s="2"/>
      <c r="U844" s="2"/>
      <c r="V844" s="2"/>
      <c r="AB844" s="7"/>
      <c r="AC844" s="7"/>
      <c r="AD844" s="7"/>
      <c r="AE844" s="7"/>
      <c r="AF844" s="7"/>
      <c r="AG844" s="7"/>
      <c r="AH844" s="7"/>
      <c r="AI844" s="7"/>
    </row>
    <row r="845" spans="1:35" x14ac:dyDescent="0.2">
      <c r="A845" s="5">
        <v>2022</v>
      </c>
      <c r="B845" s="2" t="s">
        <v>725</v>
      </c>
      <c r="C845" s="2" t="s">
        <v>730</v>
      </c>
      <c r="D845" s="2" t="s">
        <v>679</v>
      </c>
      <c r="H845" s="2">
        <v>0</v>
      </c>
      <c r="S845" s="2"/>
      <c r="T845" s="2"/>
      <c r="U845" s="2"/>
      <c r="V845" s="2"/>
      <c r="AB845" s="7"/>
      <c r="AC845" s="7"/>
      <c r="AD845" s="7"/>
      <c r="AE845" s="7"/>
      <c r="AF845" s="7"/>
      <c r="AG845" s="7"/>
      <c r="AH845" s="7"/>
      <c r="AI845" s="7"/>
    </row>
    <row r="846" spans="1:35" x14ac:dyDescent="0.2">
      <c r="A846" s="5">
        <v>2022</v>
      </c>
      <c r="B846" s="2" t="s">
        <v>726</v>
      </c>
      <c r="C846" s="2" t="s">
        <v>731</v>
      </c>
      <c r="D846" s="2" t="s">
        <v>679</v>
      </c>
      <c r="H846" s="2">
        <v>0</v>
      </c>
      <c r="S846" s="2"/>
      <c r="T846" s="2"/>
      <c r="U846" s="2"/>
      <c r="V846" s="2"/>
      <c r="AB846" s="7"/>
      <c r="AC846" s="7"/>
      <c r="AD846" s="7"/>
      <c r="AE846" s="7"/>
      <c r="AF846" s="7"/>
      <c r="AG846" s="7"/>
      <c r="AH846" s="7"/>
      <c r="AI846" s="7"/>
    </row>
    <row r="847" spans="1:35" x14ac:dyDescent="0.2">
      <c r="A847" s="5">
        <v>2022</v>
      </c>
      <c r="B847" s="2" t="s">
        <v>724</v>
      </c>
      <c r="C847" s="2" t="s">
        <v>732</v>
      </c>
      <c r="D847" s="2" t="s">
        <v>679</v>
      </c>
      <c r="H847" s="2">
        <v>700000</v>
      </c>
      <c r="S847" s="2"/>
      <c r="T847" s="2"/>
      <c r="U847" s="2"/>
      <c r="V847" s="2"/>
      <c r="AB847" s="7"/>
      <c r="AC847" s="7"/>
      <c r="AD847" s="7"/>
      <c r="AE847" s="7"/>
      <c r="AF847" s="7"/>
      <c r="AG847" s="7"/>
      <c r="AH847" s="7"/>
      <c r="AI847" s="7"/>
    </row>
    <row r="848" spans="1:35" x14ac:dyDescent="0.2">
      <c r="A848" s="5">
        <v>2022</v>
      </c>
      <c r="B848" s="2" t="s">
        <v>724</v>
      </c>
      <c r="C848" s="2" t="s">
        <v>733</v>
      </c>
      <c r="D848" s="2" t="s">
        <v>679</v>
      </c>
      <c r="H848" s="2">
        <v>0</v>
      </c>
      <c r="S848" s="2"/>
      <c r="T848" s="2"/>
      <c r="U848" s="2"/>
      <c r="V848" s="2"/>
      <c r="AB848" s="7"/>
      <c r="AC848" s="7"/>
      <c r="AD848" s="7"/>
      <c r="AE848" s="7"/>
      <c r="AF848" s="7"/>
      <c r="AG848" s="7"/>
      <c r="AH848" s="7"/>
      <c r="AI848" s="7"/>
    </row>
    <row r="849" spans="1:35" x14ac:dyDescent="0.2">
      <c r="A849" s="5">
        <v>2022</v>
      </c>
      <c r="B849" s="2" t="s">
        <v>726</v>
      </c>
      <c r="C849" s="2" t="s">
        <v>734</v>
      </c>
      <c r="D849" s="2" t="s">
        <v>679</v>
      </c>
      <c r="H849" s="2">
        <v>0</v>
      </c>
      <c r="S849" s="2"/>
      <c r="T849" s="2"/>
      <c r="U849" s="2"/>
      <c r="V849" s="2"/>
      <c r="AB849" s="7"/>
      <c r="AC849" s="7"/>
      <c r="AD849" s="7"/>
      <c r="AE849" s="7"/>
      <c r="AF849" s="7"/>
      <c r="AG849" s="7"/>
      <c r="AH849" s="7"/>
      <c r="AI849" s="7"/>
    </row>
    <row r="850" spans="1:35" x14ac:dyDescent="0.2">
      <c r="A850" s="5">
        <v>2022</v>
      </c>
      <c r="B850" s="2" t="s">
        <v>726</v>
      </c>
      <c r="C850" s="2" t="s">
        <v>735</v>
      </c>
      <c r="D850" s="2" t="s">
        <v>679</v>
      </c>
      <c r="H850" s="2">
        <v>0</v>
      </c>
      <c r="S850" s="2"/>
      <c r="T850" s="2"/>
      <c r="U850" s="2"/>
      <c r="V850" s="2"/>
      <c r="AB850" s="7"/>
      <c r="AC850" s="7"/>
      <c r="AD850" s="7"/>
      <c r="AE850" s="7"/>
      <c r="AF850" s="7"/>
      <c r="AG850" s="7"/>
      <c r="AH850" s="7"/>
      <c r="AI850" s="7"/>
    </row>
    <row r="851" spans="1:35" x14ac:dyDescent="0.2">
      <c r="A851" s="5">
        <v>2022</v>
      </c>
      <c r="B851" s="2" t="s">
        <v>725</v>
      </c>
      <c r="C851" s="2" t="s">
        <v>736</v>
      </c>
      <c r="D851" s="2" t="s">
        <v>679</v>
      </c>
      <c r="H851" s="2">
        <v>700000</v>
      </c>
      <c r="S851" s="2"/>
      <c r="T851" s="2"/>
      <c r="U851" s="2"/>
      <c r="V851" s="2"/>
      <c r="AB851" s="7"/>
      <c r="AC851" s="7"/>
      <c r="AD851" s="7"/>
      <c r="AE851" s="7"/>
      <c r="AF851" s="7"/>
      <c r="AG851" s="7"/>
      <c r="AH851" s="7"/>
      <c r="AI851" s="7"/>
    </row>
    <row r="852" spans="1:35" x14ac:dyDescent="0.2">
      <c r="A852" s="5">
        <v>2022</v>
      </c>
      <c r="B852" s="2" t="s">
        <v>725</v>
      </c>
      <c r="C852" s="2" t="s">
        <v>746</v>
      </c>
      <c r="D852" s="2" t="s">
        <v>679</v>
      </c>
      <c r="H852" s="2">
        <v>0</v>
      </c>
      <c r="S852" s="2"/>
      <c r="T852" s="2"/>
      <c r="U852" s="2"/>
      <c r="V852" s="2"/>
      <c r="AB852" s="7"/>
      <c r="AC852" s="7"/>
      <c r="AD852" s="7"/>
      <c r="AE852" s="7"/>
      <c r="AF852" s="7"/>
      <c r="AG852" s="7"/>
      <c r="AH852" s="7"/>
      <c r="AI852" s="7"/>
    </row>
    <row r="853" spans="1:35" x14ac:dyDescent="0.2">
      <c r="A853" s="5">
        <v>2022</v>
      </c>
      <c r="B853" s="2" t="s">
        <v>726</v>
      </c>
      <c r="C853" s="2" t="s">
        <v>435</v>
      </c>
      <c r="D853" s="2" t="s">
        <v>679</v>
      </c>
      <c r="H853" s="2">
        <v>0</v>
      </c>
      <c r="S853" s="2"/>
      <c r="T853" s="2"/>
      <c r="U853" s="2"/>
      <c r="V853" s="2"/>
      <c r="AB853" s="7"/>
      <c r="AC853" s="7"/>
      <c r="AD853" s="7"/>
      <c r="AE853" s="7"/>
      <c r="AF853" s="7"/>
      <c r="AG853" s="7"/>
      <c r="AH853" s="7"/>
      <c r="AI853" s="7"/>
    </row>
    <row r="854" spans="1:35" x14ac:dyDescent="0.2">
      <c r="A854" s="5">
        <v>2022</v>
      </c>
      <c r="B854" s="2" t="s">
        <v>726</v>
      </c>
      <c r="C854" s="2" t="s">
        <v>737</v>
      </c>
      <c r="D854" s="2" t="s">
        <v>679</v>
      </c>
      <c r="H854" s="2">
        <v>0</v>
      </c>
      <c r="S854" s="2"/>
      <c r="T854" s="2"/>
      <c r="U854" s="2"/>
      <c r="V854" s="2"/>
      <c r="AB854" s="7"/>
      <c r="AC854" s="7"/>
      <c r="AD854" s="7"/>
      <c r="AE854" s="7"/>
      <c r="AF854" s="7"/>
      <c r="AG854" s="7"/>
      <c r="AH854" s="7"/>
      <c r="AI854" s="7"/>
    </row>
    <row r="855" spans="1:35" x14ac:dyDescent="0.2">
      <c r="A855" s="5">
        <v>2022</v>
      </c>
      <c r="B855" s="2" t="s">
        <v>726</v>
      </c>
      <c r="C855" s="2" t="s">
        <v>738</v>
      </c>
      <c r="D855" s="2" t="s">
        <v>679</v>
      </c>
      <c r="H855" s="2">
        <v>0</v>
      </c>
      <c r="S855" s="2"/>
      <c r="T855" s="2"/>
      <c r="U855" s="2"/>
      <c r="V855" s="2"/>
      <c r="AB855" s="7"/>
      <c r="AC855" s="7"/>
      <c r="AD855" s="7"/>
      <c r="AE855" s="7"/>
      <c r="AF855" s="7"/>
      <c r="AG855" s="7"/>
      <c r="AH855" s="7"/>
      <c r="AI855" s="7"/>
    </row>
    <row r="856" spans="1:35" x14ac:dyDescent="0.2">
      <c r="A856" s="5">
        <v>2022</v>
      </c>
      <c r="B856" s="2" t="s">
        <v>725</v>
      </c>
      <c r="C856" s="2" t="s">
        <v>739</v>
      </c>
      <c r="D856" s="2" t="s">
        <v>679</v>
      </c>
      <c r="H856" s="2">
        <v>0</v>
      </c>
      <c r="S856" s="2"/>
      <c r="T856" s="2"/>
      <c r="U856" s="2"/>
      <c r="V856" s="2"/>
      <c r="AB856" s="7"/>
      <c r="AC856" s="7"/>
      <c r="AD856" s="7"/>
      <c r="AE856" s="7"/>
      <c r="AF856" s="7"/>
      <c r="AG856" s="7"/>
      <c r="AH856" s="7"/>
      <c r="AI856" s="7"/>
    </row>
    <row r="857" spans="1:35" x14ac:dyDescent="0.2">
      <c r="A857" s="5">
        <v>2022</v>
      </c>
      <c r="B857" s="2" t="s">
        <v>724</v>
      </c>
      <c r="C857" s="2" t="s">
        <v>747</v>
      </c>
      <c r="D857" s="2" t="s">
        <v>679</v>
      </c>
      <c r="H857" s="2">
        <v>700000</v>
      </c>
      <c r="S857" s="2"/>
      <c r="T857" s="2"/>
      <c r="U857" s="2"/>
      <c r="V857" s="2"/>
      <c r="AB857" s="7"/>
      <c r="AC857" s="7"/>
      <c r="AD857" s="7"/>
      <c r="AE857" s="7"/>
      <c r="AF857" s="7"/>
      <c r="AG857" s="7"/>
      <c r="AH857" s="7"/>
      <c r="AI857" s="7"/>
    </row>
    <row r="858" spans="1:35" x14ac:dyDescent="0.2">
      <c r="A858" s="5">
        <v>2022</v>
      </c>
      <c r="B858" s="2" t="s">
        <v>726</v>
      </c>
      <c r="C858" s="2" t="s">
        <v>740</v>
      </c>
      <c r="D858" s="2" t="s">
        <v>679</v>
      </c>
      <c r="H858" s="2">
        <v>0</v>
      </c>
      <c r="S858" s="2"/>
      <c r="T858" s="2"/>
      <c r="U858" s="2"/>
      <c r="V858" s="2"/>
      <c r="AB858" s="7"/>
      <c r="AC858" s="7"/>
      <c r="AD858" s="7"/>
      <c r="AE858" s="7"/>
      <c r="AF858" s="7"/>
      <c r="AG858" s="7"/>
      <c r="AH858" s="7"/>
      <c r="AI858" s="7"/>
    </row>
    <row r="859" spans="1:35" x14ac:dyDescent="0.2">
      <c r="A859" s="5">
        <v>2022</v>
      </c>
      <c r="B859" s="2" t="s">
        <v>725</v>
      </c>
      <c r="C859" s="2" t="s">
        <v>741</v>
      </c>
      <c r="D859" s="2" t="s">
        <v>679</v>
      </c>
      <c r="H859" s="2">
        <v>0</v>
      </c>
      <c r="S859" s="2"/>
      <c r="T859" s="2"/>
      <c r="U859" s="2"/>
      <c r="V859" s="2"/>
      <c r="AB859" s="7"/>
      <c r="AC859" s="7"/>
      <c r="AD859" s="7"/>
      <c r="AE859" s="7"/>
      <c r="AF859" s="7"/>
      <c r="AG859" s="7"/>
      <c r="AH859" s="7"/>
      <c r="AI859" s="7"/>
    </row>
    <row r="860" spans="1:35" x14ac:dyDescent="0.2">
      <c r="A860" s="5">
        <v>2022</v>
      </c>
      <c r="B860" s="2" t="s">
        <v>724</v>
      </c>
      <c r="C860" s="2" t="s">
        <v>742</v>
      </c>
      <c r="D860" s="2" t="s">
        <v>679</v>
      </c>
      <c r="H860" s="2">
        <v>0</v>
      </c>
      <c r="S860" s="2"/>
      <c r="T860" s="2"/>
      <c r="U860" s="2"/>
      <c r="V860" s="2"/>
      <c r="AB860" s="7"/>
      <c r="AC860" s="7"/>
      <c r="AD860" s="7"/>
      <c r="AE860" s="7"/>
      <c r="AF860" s="7"/>
      <c r="AG860" s="7"/>
      <c r="AH860" s="7"/>
      <c r="AI860" s="7"/>
    </row>
    <row r="861" spans="1:35" x14ac:dyDescent="0.2">
      <c r="A861" s="5">
        <v>2022</v>
      </c>
      <c r="B861" s="2" t="s">
        <v>726</v>
      </c>
      <c r="C861" s="2" t="s">
        <v>743</v>
      </c>
      <c r="D861" s="2" t="s">
        <v>679</v>
      </c>
      <c r="H861" s="2">
        <v>0</v>
      </c>
      <c r="S861" s="2"/>
      <c r="T861" s="2"/>
      <c r="U861" s="2"/>
      <c r="V861" s="2"/>
      <c r="AB861" s="7"/>
      <c r="AC861" s="7"/>
      <c r="AD861" s="7"/>
      <c r="AE861" s="7"/>
      <c r="AF861" s="7"/>
      <c r="AG861" s="7"/>
      <c r="AH861" s="7"/>
      <c r="AI861" s="7"/>
    </row>
    <row r="862" spans="1:35" x14ac:dyDescent="0.2">
      <c r="A862" s="5">
        <v>2022</v>
      </c>
      <c r="B862" s="2" t="s">
        <v>725</v>
      </c>
      <c r="C862" s="2" t="s">
        <v>744</v>
      </c>
      <c r="D862" s="2" t="s">
        <v>679</v>
      </c>
      <c r="H862" s="2">
        <v>0</v>
      </c>
      <c r="S862" s="2"/>
      <c r="T862" s="2"/>
      <c r="U862" s="2"/>
      <c r="V862" s="2"/>
      <c r="AB862" s="7"/>
      <c r="AC862" s="7"/>
      <c r="AD862" s="7"/>
      <c r="AE862" s="7"/>
      <c r="AF862" s="7"/>
      <c r="AG862" s="7"/>
      <c r="AH862" s="7"/>
      <c r="AI862" s="7"/>
    </row>
    <row r="863" spans="1:35" x14ac:dyDescent="0.2">
      <c r="A863" s="5">
        <v>2022</v>
      </c>
      <c r="B863" s="2" t="s">
        <v>725</v>
      </c>
      <c r="C863" s="2" t="s">
        <v>445</v>
      </c>
      <c r="D863" s="2" t="s">
        <v>679</v>
      </c>
      <c r="H863" s="2">
        <v>0</v>
      </c>
      <c r="S863" s="2"/>
      <c r="T863" s="2"/>
      <c r="U863" s="2"/>
      <c r="V863" s="2"/>
      <c r="AB863" s="7"/>
      <c r="AC863" s="7"/>
      <c r="AD863" s="7"/>
      <c r="AE863" s="7"/>
      <c r="AF863" s="7"/>
      <c r="AG863" s="7"/>
      <c r="AH863" s="7"/>
      <c r="AI863" s="7"/>
    </row>
    <row r="864" spans="1:35" x14ac:dyDescent="0.2">
      <c r="A864" s="5">
        <v>2022</v>
      </c>
      <c r="B864" s="2" t="s">
        <v>724</v>
      </c>
      <c r="C864" s="2" t="s">
        <v>446</v>
      </c>
      <c r="D864" s="2" t="s">
        <v>679</v>
      </c>
      <c r="H864" s="2">
        <v>800000</v>
      </c>
      <c r="S864" s="2"/>
      <c r="T864" s="2"/>
      <c r="U864" s="2"/>
      <c r="V864" s="2"/>
      <c r="AB864" s="7"/>
      <c r="AC864" s="7"/>
      <c r="AD864" s="7"/>
      <c r="AE864" s="7"/>
      <c r="AF864" s="7"/>
      <c r="AG864" s="7"/>
      <c r="AH864" s="7"/>
      <c r="AI864" s="7"/>
    </row>
    <row r="865" spans="1:35" x14ac:dyDescent="0.2">
      <c r="A865" s="5">
        <v>2022</v>
      </c>
      <c r="B865" s="2" t="s">
        <v>726</v>
      </c>
      <c r="C865" s="2" t="s">
        <v>745</v>
      </c>
      <c r="D865" s="2" t="s">
        <v>679</v>
      </c>
      <c r="H865" s="2">
        <v>700000</v>
      </c>
      <c r="S865" s="2"/>
      <c r="T865" s="2"/>
      <c r="U865" s="2"/>
      <c r="V865" s="2"/>
      <c r="AB865" s="7"/>
      <c r="AC865" s="7"/>
      <c r="AD865" s="7"/>
      <c r="AE865" s="7"/>
      <c r="AF865" s="7"/>
      <c r="AG865" s="7"/>
      <c r="AH865" s="7"/>
      <c r="AI865"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0"/>
  <sheetViews>
    <sheetView workbookViewId="0">
      <selection activeCell="R265" sqref="R265"/>
    </sheetView>
  </sheetViews>
  <sheetFormatPr defaultRowHeight="15" x14ac:dyDescent="0.25"/>
  <cols>
    <col min="1" max="1" width="22.140625" bestFit="1" customWidth="1"/>
    <col min="2" max="2" width="15.5703125" bestFit="1" customWidth="1"/>
    <col min="3" max="3" width="12.42578125" bestFit="1" customWidth="1"/>
    <col min="4" max="4" width="5" bestFit="1" customWidth="1"/>
    <col min="5" max="5" width="14.140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692</v>
      </c>
      <c r="B2" s="8" t="s">
        <v>706</v>
      </c>
    </row>
    <row r="3" spans="1:5" x14ac:dyDescent="0.25">
      <c r="A3" s="8" t="s">
        <v>690</v>
      </c>
      <c r="B3">
        <v>2020</v>
      </c>
      <c r="C3">
        <v>2021</v>
      </c>
      <c r="D3">
        <v>2022</v>
      </c>
      <c r="E3" t="s">
        <v>691</v>
      </c>
    </row>
    <row r="4" spans="1:5" x14ac:dyDescent="0.25">
      <c r="A4" s="9" t="s">
        <v>446</v>
      </c>
      <c r="B4" s="10">
        <v>67513769</v>
      </c>
      <c r="C4" s="10">
        <v>69527545</v>
      </c>
      <c r="D4" s="10"/>
      <c r="E4" s="10">
        <v>137041314</v>
      </c>
    </row>
    <row r="5" spans="1:5" x14ac:dyDescent="0.25">
      <c r="A5" s="9" t="s">
        <v>727</v>
      </c>
      <c r="B5" s="10">
        <v>68195483</v>
      </c>
      <c r="C5" s="10">
        <v>100967397</v>
      </c>
      <c r="D5" s="10"/>
      <c r="E5" s="10">
        <v>169162880</v>
      </c>
    </row>
    <row r="6" spans="1:5" x14ac:dyDescent="0.25">
      <c r="A6" s="9" t="s">
        <v>732</v>
      </c>
      <c r="B6" s="10">
        <v>170593972</v>
      </c>
      <c r="C6" s="10">
        <v>153028567</v>
      </c>
      <c r="D6" s="10"/>
      <c r="E6" s="10">
        <v>323622539</v>
      </c>
    </row>
    <row r="7" spans="1:5" x14ac:dyDescent="0.25">
      <c r="A7" s="9" t="s">
        <v>733</v>
      </c>
      <c r="B7" s="10">
        <v>100853066</v>
      </c>
      <c r="C7" s="10">
        <v>88131808</v>
      </c>
      <c r="D7" s="10"/>
      <c r="E7" s="10">
        <v>188984874</v>
      </c>
    </row>
    <row r="8" spans="1:5" x14ac:dyDescent="0.25">
      <c r="A8" s="9" t="s">
        <v>742</v>
      </c>
      <c r="B8" s="10">
        <v>66494672</v>
      </c>
      <c r="C8" s="10">
        <v>52168981</v>
      </c>
      <c r="D8" s="10"/>
      <c r="E8" s="10">
        <v>118663653</v>
      </c>
    </row>
    <row r="9" spans="1:5" x14ac:dyDescent="0.25">
      <c r="A9" s="9" t="s">
        <v>747</v>
      </c>
      <c r="B9" s="10">
        <v>102262405</v>
      </c>
      <c r="C9" s="10">
        <v>97276658</v>
      </c>
      <c r="D9" s="10"/>
      <c r="E9" s="10">
        <v>199539063</v>
      </c>
    </row>
    <row r="10" spans="1:5" x14ac:dyDescent="0.25">
      <c r="A10" s="9" t="s">
        <v>691</v>
      </c>
      <c r="B10" s="10">
        <v>575913367</v>
      </c>
      <c r="C10" s="10">
        <v>561100956</v>
      </c>
      <c r="D10" s="10"/>
      <c r="E10" s="10">
        <v>1137014323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1"/>
  <sheetViews>
    <sheetView workbookViewId="0">
      <selection activeCell="C10" sqref="C10"/>
    </sheetView>
  </sheetViews>
  <sheetFormatPr defaultRowHeight="15" x14ac:dyDescent="0.25"/>
  <cols>
    <col min="1" max="1" width="25" bestFit="1" customWidth="1"/>
    <col min="2" max="2" width="15.5703125" bestFit="1" customWidth="1"/>
    <col min="3" max="3" width="12.42578125" bestFit="1" customWidth="1"/>
    <col min="4" max="4" width="5" bestFit="1" customWidth="1"/>
    <col min="5" max="5" width="12.42578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693</v>
      </c>
      <c r="B3" s="8" t="s">
        <v>706</v>
      </c>
    </row>
    <row r="4" spans="1:5" x14ac:dyDescent="0.25">
      <c r="A4" s="8" t="s">
        <v>690</v>
      </c>
      <c r="B4">
        <v>2020</v>
      </c>
      <c r="C4">
        <v>2021</v>
      </c>
      <c r="D4">
        <v>2022</v>
      </c>
      <c r="E4" t="s">
        <v>691</v>
      </c>
    </row>
    <row r="5" spans="1:5" x14ac:dyDescent="0.25">
      <c r="A5" s="9" t="s">
        <v>446</v>
      </c>
      <c r="B5" s="10">
        <v>24927029</v>
      </c>
      <c r="C5" s="10">
        <v>16860654</v>
      </c>
      <c r="D5" s="10"/>
      <c r="E5" s="10">
        <v>41787683</v>
      </c>
    </row>
    <row r="6" spans="1:5" x14ac:dyDescent="0.25">
      <c r="A6" s="9" t="s">
        <v>727</v>
      </c>
      <c r="B6" s="10">
        <v>31618064</v>
      </c>
      <c r="C6" s="10">
        <v>34613210</v>
      </c>
      <c r="D6" s="10"/>
      <c r="E6" s="10">
        <v>66231274</v>
      </c>
    </row>
    <row r="7" spans="1:5" x14ac:dyDescent="0.25">
      <c r="A7" s="9" t="s">
        <v>732</v>
      </c>
      <c r="B7" s="10">
        <v>45872847</v>
      </c>
      <c r="C7" s="10">
        <v>69407860</v>
      </c>
      <c r="D7" s="10"/>
      <c r="E7" s="10">
        <v>115280707</v>
      </c>
    </row>
    <row r="8" spans="1:5" x14ac:dyDescent="0.25">
      <c r="A8" s="9" t="s">
        <v>733</v>
      </c>
      <c r="B8" s="10">
        <v>25762708</v>
      </c>
      <c r="C8" s="10">
        <v>65244374</v>
      </c>
      <c r="D8" s="10"/>
      <c r="E8" s="10">
        <v>91007082</v>
      </c>
    </row>
    <row r="9" spans="1:5" x14ac:dyDescent="0.25">
      <c r="A9" s="9" t="s">
        <v>742</v>
      </c>
      <c r="B9" s="10">
        <v>19394352</v>
      </c>
      <c r="C9" s="10">
        <v>25953410</v>
      </c>
      <c r="D9" s="10"/>
      <c r="E9" s="10">
        <v>45347762</v>
      </c>
    </row>
    <row r="10" spans="1:5" x14ac:dyDescent="0.25">
      <c r="A10" s="9" t="s">
        <v>747</v>
      </c>
      <c r="B10" s="10">
        <v>65791677</v>
      </c>
      <c r="C10" s="10">
        <v>27670224</v>
      </c>
      <c r="D10" s="10"/>
      <c r="E10" s="10">
        <v>93461901</v>
      </c>
    </row>
    <row r="11" spans="1:5" x14ac:dyDescent="0.25">
      <c r="A11" s="9" t="s">
        <v>691</v>
      </c>
      <c r="B11" s="10">
        <v>213366677</v>
      </c>
      <c r="C11" s="10">
        <v>239749732</v>
      </c>
      <c r="D11" s="10"/>
      <c r="E11" s="10">
        <v>453116409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1"/>
  <sheetViews>
    <sheetView workbookViewId="0">
      <selection activeCell="H12" sqref="H12"/>
    </sheetView>
  </sheetViews>
  <sheetFormatPr defaultRowHeight="15" x14ac:dyDescent="0.25"/>
  <cols>
    <col min="1" max="1" width="22.7109375" bestFit="1" customWidth="1"/>
    <col min="2" max="2" width="15.5703125" bestFit="1" customWidth="1"/>
    <col min="3" max="4" width="5" bestFit="1" customWidth="1"/>
    <col min="5" max="5" width="11.42578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694</v>
      </c>
      <c r="B3" s="8" t="s">
        <v>706</v>
      </c>
    </row>
    <row r="4" spans="1:5" x14ac:dyDescent="0.25">
      <c r="A4" s="8" t="s">
        <v>690</v>
      </c>
      <c r="B4">
        <v>2020</v>
      </c>
      <c r="C4">
        <v>2021</v>
      </c>
      <c r="D4">
        <v>2022</v>
      </c>
      <c r="E4" t="s">
        <v>691</v>
      </c>
    </row>
    <row r="5" spans="1:5" x14ac:dyDescent="0.25">
      <c r="A5" s="9" t="s">
        <v>446</v>
      </c>
      <c r="B5" s="10">
        <v>0</v>
      </c>
      <c r="C5" s="10">
        <v>0</v>
      </c>
      <c r="D5" s="10"/>
      <c r="E5" s="10">
        <v>0</v>
      </c>
    </row>
    <row r="6" spans="1:5" x14ac:dyDescent="0.25">
      <c r="A6" s="9" t="s">
        <v>727</v>
      </c>
      <c r="B6" s="10">
        <v>0</v>
      </c>
      <c r="C6" s="10">
        <v>0</v>
      </c>
      <c r="D6" s="10"/>
      <c r="E6" s="10">
        <v>0</v>
      </c>
    </row>
    <row r="7" spans="1:5" x14ac:dyDescent="0.25">
      <c r="A7" s="9" t="s">
        <v>732</v>
      </c>
      <c r="B7" s="10">
        <v>0</v>
      </c>
      <c r="C7" s="10">
        <v>0</v>
      </c>
      <c r="D7" s="10"/>
      <c r="E7" s="10">
        <v>0</v>
      </c>
    </row>
    <row r="8" spans="1:5" x14ac:dyDescent="0.25">
      <c r="A8" s="9" t="s">
        <v>733</v>
      </c>
      <c r="B8" s="10">
        <v>17694949</v>
      </c>
      <c r="C8" s="10">
        <v>0</v>
      </c>
      <c r="D8" s="10"/>
      <c r="E8" s="10">
        <v>17694949</v>
      </c>
    </row>
    <row r="9" spans="1:5" x14ac:dyDescent="0.25">
      <c r="A9" s="9" t="s">
        <v>742</v>
      </c>
      <c r="B9" s="10">
        <v>0</v>
      </c>
      <c r="C9" s="10">
        <v>0</v>
      </c>
      <c r="D9" s="10"/>
      <c r="E9" s="10">
        <v>0</v>
      </c>
    </row>
    <row r="10" spans="1:5" x14ac:dyDescent="0.25">
      <c r="A10" s="9" t="s">
        <v>747</v>
      </c>
      <c r="B10" s="10">
        <v>0</v>
      </c>
      <c r="C10" s="10">
        <v>0</v>
      </c>
      <c r="D10" s="10"/>
      <c r="E10" s="10">
        <v>0</v>
      </c>
    </row>
    <row r="11" spans="1:5" x14ac:dyDescent="0.25">
      <c r="A11" s="9" t="s">
        <v>691</v>
      </c>
      <c r="B11" s="10">
        <v>17694949</v>
      </c>
      <c r="C11" s="10">
        <v>0</v>
      </c>
      <c r="D11" s="10"/>
      <c r="E11" s="10">
        <v>17694949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1"/>
  <sheetViews>
    <sheetView workbookViewId="0">
      <selection activeCell="G16" sqref="G15:G16"/>
    </sheetView>
  </sheetViews>
  <sheetFormatPr defaultRowHeight="15" x14ac:dyDescent="0.25"/>
  <cols>
    <col min="1" max="1" width="19.28515625" bestFit="1" customWidth="1"/>
    <col min="2" max="2" width="15.5703125" bestFit="1" customWidth="1"/>
    <col min="3" max="3" width="12.42578125" bestFit="1" customWidth="1"/>
    <col min="4" max="4" width="5" bestFit="1" customWidth="1"/>
    <col min="5" max="5" width="14.140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695</v>
      </c>
      <c r="B3" s="8" t="s">
        <v>706</v>
      </c>
    </row>
    <row r="4" spans="1:5" x14ac:dyDescent="0.25">
      <c r="A4" s="8" t="s">
        <v>690</v>
      </c>
      <c r="B4">
        <v>2020</v>
      </c>
      <c r="C4">
        <v>2021</v>
      </c>
      <c r="D4">
        <v>2022</v>
      </c>
      <c r="E4" t="s">
        <v>691</v>
      </c>
    </row>
    <row r="5" spans="1:5" x14ac:dyDescent="0.25">
      <c r="A5" s="9" t="s">
        <v>446</v>
      </c>
      <c r="B5" s="10">
        <v>260718132</v>
      </c>
      <c r="C5" s="10">
        <v>269392923</v>
      </c>
      <c r="D5" s="10"/>
      <c r="E5" s="10">
        <v>530111055</v>
      </c>
    </row>
    <row r="6" spans="1:5" x14ac:dyDescent="0.25">
      <c r="A6" s="9" t="s">
        <v>727</v>
      </c>
      <c r="B6" s="10">
        <v>85807417</v>
      </c>
      <c r="C6" s="10">
        <v>94349407</v>
      </c>
      <c r="D6" s="10"/>
      <c r="E6" s="10">
        <v>180156824</v>
      </c>
    </row>
    <row r="7" spans="1:5" x14ac:dyDescent="0.25">
      <c r="A7" s="9" t="s">
        <v>732</v>
      </c>
      <c r="B7" s="10">
        <v>191524249</v>
      </c>
      <c r="C7" s="10">
        <v>203016705</v>
      </c>
      <c r="D7" s="10"/>
      <c r="E7" s="10">
        <v>394540954</v>
      </c>
    </row>
    <row r="8" spans="1:5" x14ac:dyDescent="0.25">
      <c r="A8" s="9" t="s">
        <v>733</v>
      </c>
      <c r="B8" s="10">
        <v>121269928</v>
      </c>
      <c r="C8" s="10">
        <v>125907078</v>
      </c>
      <c r="D8" s="10"/>
      <c r="E8" s="10">
        <v>247177006</v>
      </c>
    </row>
    <row r="9" spans="1:5" x14ac:dyDescent="0.25">
      <c r="A9" s="9" t="s">
        <v>742</v>
      </c>
      <c r="B9" s="10">
        <v>111752845</v>
      </c>
      <c r="C9" s="10">
        <v>123482947</v>
      </c>
      <c r="D9" s="10"/>
      <c r="E9" s="10">
        <v>235235792</v>
      </c>
    </row>
    <row r="10" spans="1:5" x14ac:dyDescent="0.25">
      <c r="A10" s="9" t="s">
        <v>747</v>
      </c>
      <c r="B10" s="10">
        <v>75177426</v>
      </c>
      <c r="C10" s="10">
        <v>88828330</v>
      </c>
      <c r="D10" s="10"/>
      <c r="E10" s="10">
        <v>164005756</v>
      </c>
    </row>
    <row r="11" spans="1:5" x14ac:dyDescent="0.25">
      <c r="A11" s="9" t="s">
        <v>691</v>
      </c>
      <c r="B11" s="10">
        <v>846249997</v>
      </c>
      <c r="C11" s="10">
        <v>904977390</v>
      </c>
      <c r="D11" s="10"/>
      <c r="E11" s="10">
        <v>1751227387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13.140625" bestFit="1" customWidth="1"/>
    <col min="2" max="2" width="15.5703125" style="11" bestFit="1" customWidth="1"/>
    <col min="3" max="4" width="5" bestFit="1" customWidth="1"/>
    <col min="5" max="5" width="14.140625" bestFit="1" customWidth="1"/>
  </cols>
  <sheetData>
    <row r="1" spans="1:5" x14ac:dyDescent="0.25">
      <c r="B1"/>
    </row>
    <row r="2" spans="1:5" x14ac:dyDescent="0.25">
      <c r="B2"/>
    </row>
    <row r="3" spans="1:5" x14ac:dyDescent="0.25">
      <c r="A3" s="8" t="s">
        <v>696</v>
      </c>
      <c r="B3" s="8" t="s">
        <v>706</v>
      </c>
    </row>
    <row r="4" spans="1:5" x14ac:dyDescent="0.25">
      <c r="A4" s="8" t="s">
        <v>690</v>
      </c>
      <c r="B4">
        <v>2020</v>
      </c>
      <c r="C4">
        <v>2021</v>
      </c>
      <c r="D4">
        <v>2022</v>
      </c>
      <c r="E4" t="s">
        <v>691</v>
      </c>
    </row>
    <row r="5" spans="1:5" x14ac:dyDescent="0.25">
      <c r="A5" s="9" t="s">
        <v>446</v>
      </c>
      <c r="B5" s="10">
        <v>1286419315</v>
      </c>
      <c r="C5" s="10">
        <v>0</v>
      </c>
      <c r="D5" s="10"/>
      <c r="E5" s="10">
        <v>1286419315</v>
      </c>
    </row>
    <row r="6" spans="1:5" x14ac:dyDescent="0.25">
      <c r="A6" s="9" t="s">
        <v>727</v>
      </c>
      <c r="B6" s="10">
        <v>478709520</v>
      </c>
      <c r="C6" s="10">
        <v>0</v>
      </c>
      <c r="D6" s="10"/>
      <c r="E6" s="10">
        <v>478709520</v>
      </c>
    </row>
    <row r="7" spans="1:5" x14ac:dyDescent="0.25">
      <c r="A7" s="9" t="s">
        <v>732</v>
      </c>
      <c r="B7" s="10">
        <v>811842983</v>
      </c>
      <c r="C7" s="10">
        <v>0</v>
      </c>
      <c r="D7" s="10"/>
      <c r="E7" s="10">
        <v>811842983</v>
      </c>
    </row>
    <row r="8" spans="1:5" x14ac:dyDescent="0.25">
      <c r="A8" s="9" t="s">
        <v>733</v>
      </c>
      <c r="B8" s="10">
        <v>616181444</v>
      </c>
      <c r="C8" s="10">
        <v>0</v>
      </c>
      <c r="D8" s="10"/>
      <c r="E8" s="10">
        <v>616181444</v>
      </c>
    </row>
    <row r="9" spans="1:5" x14ac:dyDescent="0.25">
      <c r="A9" s="9" t="s">
        <v>742</v>
      </c>
      <c r="B9" s="10">
        <v>576931979</v>
      </c>
      <c r="C9" s="10">
        <v>0</v>
      </c>
      <c r="D9" s="10"/>
      <c r="E9" s="10">
        <v>576931979</v>
      </c>
    </row>
    <row r="10" spans="1:5" x14ac:dyDescent="0.25">
      <c r="A10" s="9" t="s">
        <v>747</v>
      </c>
      <c r="B10" s="10">
        <v>568560531</v>
      </c>
      <c r="C10" s="10">
        <v>0</v>
      </c>
      <c r="D10" s="10"/>
      <c r="E10" s="10">
        <v>568560531</v>
      </c>
    </row>
    <row r="11" spans="1:5" x14ac:dyDescent="0.25">
      <c r="A11" s="9" t="s">
        <v>691</v>
      </c>
      <c r="B11" s="10">
        <v>4338645772</v>
      </c>
      <c r="C11" s="10">
        <v>0</v>
      </c>
      <c r="D11" s="10"/>
      <c r="E11" s="10">
        <v>4338645772</v>
      </c>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x14ac:dyDescent="0.25"/>
  <cols>
    <col min="1" max="1" width="13.140625" bestFit="1" customWidth="1"/>
    <col min="2" max="2" width="15.5703125" bestFit="1" customWidth="1"/>
    <col min="3" max="4" width="5" bestFit="1" customWidth="1"/>
    <col min="5" max="5" width="12.42578125" bestFit="1" customWidth="1"/>
  </cols>
  <sheetData>
    <row r="3" spans="1:5" x14ac:dyDescent="0.25">
      <c r="A3" s="8" t="s">
        <v>697</v>
      </c>
      <c r="B3" s="8" t="s">
        <v>706</v>
      </c>
    </row>
    <row r="4" spans="1:5" x14ac:dyDescent="0.25">
      <c r="A4" s="8" t="s">
        <v>690</v>
      </c>
      <c r="B4">
        <v>2020</v>
      </c>
      <c r="C4">
        <v>2021</v>
      </c>
      <c r="D4">
        <v>2022</v>
      </c>
      <c r="E4" t="s">
        <v>691</v>
      </c>
    </row>
    <row r="5" spans="1:5" x14ac:dyDescent="0.25">
      <c r="A5" s="9" t="s">
        <v>446</v>
      </c>
      <c r="B5" s="10">
        <v>58990062</v>
      </c>
      <c r="C5" s="10">
        <v>0</v>
      </c>
      <c r="D5" s="10"/>
      <c r="E5" s="10">
        <v>58990062</v>
      </c>
    </row>
    <row r="6" spans="1:5" x14ac:dyDescent="0.25">
      <c r="A6" s="9" t="s">
        <v>727</v>
      </c>
      <c r="B6" s="10">
        <v>34345463</v>
      </c>
      <c r="C6" s="10">
        <v>0</v>
      </c>
      <c r="D6" s="10"/>
      <c r="E6" s="10">
        <v>34345463</v>
      </c>
    </row>
    <row r="7" spans="1:5" x14ac:dyDescent="0.25">
      <c r="A7" s="9" t="s">
        <v>732</v>
      </c>
      <c r="B7" s="10">
        <v>30480042</v>
      </c>
      <c r="C7" s="10">
        <v>0</v>
      </c>
      <c r="D7" s="10"/>
      <c r="E7" s="10">
        <v>30480042</v>
      </c>
    </row>
    <row r="8" spans="1:5" x14ac:dyDescent="0.25">
      <c r="A8" s="9" t="s">
        <v>733</v>
      </c>
      <c r="B8" s="10">
        <v>0</v>
      </c>
      <c r="C8" s="10">
        <v>0</v>
      </c>
      <c r="D8" s="10"/>
      <c r="E8" s="10">
        <v>0</v>
      </c>
    </row>
    <row r="9" spans="1:5" x14ac:dyDescent="0.25">
      <c r="A9" s="9" t="s">
        <v>742</v>
      </c>
      <c r="B9" s="10">
        <v>0</v>
      </c>
      <c r="C9" s="10">
        <v>0</v>
      </c>
      <c r="D9" s="10"/>
      <c r="E9" s="10">
        <v>0</v>
      </c>
    </row>
    <row r="10" spans="1:5" x14ac:dyDescent="0.25">
      <c r="A10" s="9" t="s">
        <v>747</v>
      </c>
      <c r="B10" s="10">
        <v>16523889</v>
      </c>
      <c r="C10" s="10">
        <v>0</v>
      </c>
      <c r="D10" s="10"/>
      <c r="E10" s="10">
        <v>16523889</v>
      </c>
    </row>
    <row r="11" spans="1:5" x14ac:dyDescent="0.25">
      <c r="A11" s="9" t="s">
        <v>691</v>
      </c>
      <c r="B11" s="10">
        <v>140339456</v>
      </c>
      <c r="C11" s="10">
        <v>0</v>
      </c>
      <c r="D11" s="10"/>
      <c r="E11" s="10">
        <v>140339456</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16.28515625" bestFit="1" customWidth="1"/>
    <col min="2" max="2" width="15.5703125" style="11" bestFit="1" customWidth="1"/>
    <col min="3" max="4" width="5" bestFit="1" customWidth="1"/>
    <col min="5" max="5" width="12.42578125" bestFit="1" customWidth="1"/>
  </cols>
  <sheetData>
    <row r="3" spans="1:5" x14ac:dyDescent="0.25">
      <c r="A3" s="8" t="s">
        <v>698</v>
      </c>
      <c r="B3" s="8" t="s">
        <v>706</v>
      </c>
    </row>
    <row r="4" spans="1:5" x14ac:dyDescent="0.25">
      <c r="A4" s="8" t="s">
        <v>690</v>
      </c>
      <c r="B4">
        <v>2020</v>
      </c>
      <c r="C4">
        <v>2021</v>
      </c>
      <c r="D4">
        <v>2022</v>
      </c>
      <c r="E4" t="s">
        <v>691</v>
      </c>
    </row>
    <row r="5" spans="1:5" x14ac:dyDescent="0.25">
      <c r="A5" s="9" t="s">
        <v>446</v>
      </c>
      <c r="B5" s="10">
        <v>0</v>
      </c>
      <c r="C5" s="10">
        <v>0</v>
      </c>
      <c r="D5" s="10"/>
      <c r="E5" s="10">
        <v>0</v>
      </c>
    </row>
    <row r="6" spans="1:5" x14ac:dyDescent="0.25">
      <c r="A6" s="9" t="s">
        <v>727</v>
      </c>
      <c r="B6" s="10">
        <v>45142373</v>
      </c>
      <c r="C6" s="10">
        <v>0</v>
      </c>
      <c r="D6" s="10"/>
      <c r="E6" s="10">
        <v>45142373</v>
      </c>
    </row>
    <row r="7" spans="1:5" x14ac:dyDescent="0.25">
      <c r="A7" s="9" t="s">
        <v>732</v>
      </c>
      <c r="B7" s="10">
        <v>146733217</v>
      </c>
      <c r="C7" s="10">
        <v>0</v>
      </c>
      <c r="D7" s="10"/>
      <c r="E7" s="10">
        <v>146733217</v>
      </c>
    </row>
    <row r="8" spans="1:5" x14ac:dyDescent="0.25">
      <c r="A8" s="9" t="s">
        <v>733</v>
      </c>
      <c r="B8" s="10">
        <v>105932176</v>
      </c>
      <c r="C8" s="10">
        <v>0</v>
      </c>
      <c r="D8" s="10"/>
      <c r="E8" s="10">
        <v>105932176</v>
      </c>
    </row>
    <row r="9" spans="1:5" x14ac:dyDescent="0.25">
      <c r="A9" s="9" t="s">
        <v>742</v>
      </c>
      <c r="B9" s="10">
        <v>83927455</v>
      </c>
      <c r="C9" s="10">
        <v>0</v>
      </c>
      <c r="D9" s="10"/>
      <c r="E9" s="10">
        <v>83927455</v>
      </c>
    </row>
    <row r="10" spans="1:5" x14ac:dyDescent="0.25">
      <c r="A10" s="9" t="s">
        <v>747</v>
      </c>
      <c r="B10" s="10">
        <v>84532957</v>
      </c>
      <c r="C10" s="10">
        <v>0</v>
      </c>
      <c r="D10" s="10"/>
      <c r="E10" s="10">
        <v>84532957</v>
      </c>
    </row>
    <row r="11" spans="1:5" x14ac:dyDescent="0.25">
      <c r="A11" s="9" t="s">
        <v>691</v>
      </c>
      <c r="B11" s="10">
        <v>466268178</v>
      </c>
      <c r="C11" s="10">
        <v>0</v>
      </c>
      <c r="D11" s="10"/>
      <c r="E11" s="10">
        <v>466268178</v>
      </c>
    </row>
    <row r="12" spans="1:5" x14ac:dyDescent="0.25">
      <c r="B12"/>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Sheet1</vt:lpstr>
      <vt:lpstr>Sulawesi Selatan</vt:lpstr>
      <vt:lpstr>DAK_Fisik_Reg</vt:lpstr>
      <vt:lpstr>DAK_Fisik_Pengsn</vt:lpstr>
      <vt:lpstr>DAK_Fisik_Afirm</vt:lpstr>
      <vt:lpstr>DAK_Non_Fisik</vt:lpstr>
      <vt:lpstr>DAU</vt:lpstr>
      <vt:lpstr>DID</vt:lpstr>
      <vt:lpstr>Dana_Desa</vt:lpstr>
      <vt:lpstr>DBH</vt:lpstr>
      <vt:lpstr>IPM</vt:lpstr>
      <vt:lpstr>Pengangguran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2022-07-15T04:41:54Z</cp:lastPrinted>
  <dcterms:created xsi:type="dcterms:W3CDTF">2022-07-06T01:20:31Z</dcterms:created>
  <dcterms:modified xsi:type="dcterms:W3CDTF">2022-10-07T10:12:52Z</dcterms:modified>
</cp:coreProperties>
</file>