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cd69/Dropbox (YSE)/UCross/Ucross Dec 2018 Onward/Trinchera Blanca Ranch/TBR Projects/Data/Trinchera/YSE Internal Sharing/Harley/stand_stats/"/>
    </mc:Choice>
  </mc:AlternateContent>
  <xr:revisionPtr revIDLastSave="0" documentId="13_ncr:1_{4F8582F8-0875-0644-9D68-9680D852A7C6}" xr6:coauthVersionLast="47" xr6:coauthVersionMax="47" xr10:uidLastSave="{00000000-0000-0000-0000-000000000000}"/>
  <bookViews>
    <workbookView xWindow="9800" yWindow="760" windowWidth="27120" windowHeight="16940" xr2:uid="{3791ECFD-C7A7-2843-8449-076B214ADB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H30" i="1"/>
  <c r="F34" i="1"/>
  <c r="D30" i="1"/>
  <c r="E30" i="1"/>
  <c r="C30" i="1"/>
  <c r="H11" i="1"/>
  <c r="E11" i="1"/>
  <c r="D11" i="1"/>
  <c r="C11" i="1"/>
</calcChain>
</file>

<file path=xl/sharedStrings.xml><?xml version="1.0" encoding="utf-8"?>
<sst xmlns="http://schemas.openxmlformats.org/spreadsheetml/2006/main" count="164" uniqueCount="80">
  <si>
    <t>FM_CSTT_87_2023</t>
  </si>
  <si>
    <t>FM_CSTT_88_2023</t>
  </si>
  <si>
    <t>FM_CSTT_89_2023</t>
  </si>
  <si>
    <t>FM_CSTT_90_2023</t>
  </si>
  <si>
    <t>FM_TC_83_2023</t>
  </si>
  <si>
    <t>FM_TC_84_2023</t>
  </si>
  <si>
    <t>FM_TC_85_2023</t>
  </si>
  <si>
    <t>FM_TC_86_2023</t>
  </si>
  <si>
    <t>Ponderosa pine (100.00%)</t>
  </si>
  <si>
    <t>Regeneration present</t>
  </si>
  <si>
    <t>White fir (66.67%)</t>
  </si>
  <si>
    <t>Insect damage present</t>
  </si>
  <si>
    <t>Browse absent</t>
  </si>
  <si>
    <t>Bark beetle, canker, mechanical damage</t>
  </si>
  <si>
    <t>basal_area_per_acre_in</t>
  </si>
  <si>
    <t>average_dbh_in</t>
  </si>
  <si>
    <t>average_height_ft</t>
  </si>
  <si>
    <t>dominant_tree_species</t>
  </si>
  <si>
    <t>regeneration_presence</t>
  </si>
  <si>
    <t>seedlings_per_acre</t>
  </si>
  <si>
    <t>dominant_regeneration_species</t>
  </si>
  <si>
    <t>insect_damage_presence</t>
  </si>
  <si>
    <t>browse_damage_presence</t>
  </si>
  <si>
    <t>list_damage</t>
  </si>
  <si>
    <t>Douglas fir (100.00%)</t>
  </si>
  <si>
    <t>Regeneration absent</t>
  </si>
  <si>
    <t>None</t>
  </si>
  <si>
    <t>Insect damage absent</t>
  </si>
  <si>
    <t>Wind damage</t>
  </si>
  <si>
    <t>Douglas fir (100%)</t>
  </si>
  <si>
    <t>Douglas fir adelgid, gash, mechanical damage, sapsucker, spruce budworm, wind damage</t>
  </si>
  <si>
    <t>Colorado pinyon (92.00%)</t>
  </si>
  <si>
    <t>Colorado pinyon (100%)</t>
  </si>
  <si>
    <t>Canker, mechanical damage, sapsucker</t>
  </si>
  <si>
    <t>Rocky Mountain juniper (100%)</t>
  </si>
  <si>
    <t>Canker, Douglas fir adelgid, mechanical damage, sapsucker, spruce budworm, wind damage</t>
  </si>
  <si>
    <t>Colorado pinyon (100.00%)</t>
  </si>
  <si>
    <t>Mechanical damage, sapsucker</t>
  </si>
  <si>
    <t>White fir (69.05%)</t>
  </si>
  <si>
    <t>Bark beetle, canker, galls, mechanical damage, mistletoe, sapsucker, spruce budworm, wind damage</t>
  </si>
  <si>
    <t>Correct</t>
  </si>
  <si>
    <t>Douglas Fir, 3 plots, 37.5%</t>
  </si>
  <si>
    <t>5 plots (62.5%) regenerating</t>
  </si>
  <si>
    <t>Forest Stand D</t>
  </si>
  <si>
    <t>Plot Key</t>
  </si>
  <si>
    <t>Status</t>
  </si>
  <si>
    <t>NEEDS WORK</t>
  </si>
  <si>
    <t>8 plots (100%) with insect damage present</t>
  </si>
  <si>
    <t>0 plots (0%) with browse damage present</t>
  </si>
  <si>
    <t>Note to harley: for these 3 metrics with presence and absent, let's report on presence. So if it is NOT present, then 0% present.</t>
  </si>
  <si>
    <r>
      <rPr>
        <sz val="10"/>
        <color rgb="FFFF0000"/>
        <rFont val="Helvetica Neue"/>
        <family val="2"/>
      </rPr>
      <t>Douglas fir adelgid</t>
    </r>
    <r>
      <rPr>
        <sz val="10"/>
        <color rgb="FF000000"/>
        <rFont val="Helvetica Neue"/>
        <family val="2"/>
      </rPr>
      <t>, sapsucker, spruce budworm</t>
    </r>
  </si>
  <si>
    <t>I think your list is missing wind damage and doug fir adelgid</t>
  </si>
  <si>
    <t>Forest Stand F</t>
  </si>
  <si>
    <t>FM_LS_123_2022</t>
  </si>
  <si>
    <t>FM_LS_124_2022</t>
  </si>
  <si>
    <t>FM_LS_125_2022</t>
  </si>
  <si>
    <t>FM_LS_126_2022</t>
  </si>
  <si>
    <t>FM_LS_131_2022</t>
  </si>
  <si>
    <t>FM_MB_130_2022</t>
  </si>
  <si>
    <t>FM_MB_129_2022</t>
  </si>
  <si>
    <t>FM_MB_128_2022</t>
  </si>
  <si>
    <t>FM_MB_127_2022</t>
  </si>
  <si>
    <t>Douglas fir (86.96%)</t>
  </si>
  <si>
    <t>Browse present</t>
  </si>
  <si>
    <t>White fir (100%)</t>
  </si>
  <si>
    <t>Douglas fir (91.67%)</t>
  </si>
  <si>
    <t>Douglas fir (60%)</t>
  </si>
  <si>
    <t>Douglas fir (75.86%)</t>
  </si>
  <si>
    <t>White fir (40%), Aspen (40%)</t>
  </si>
  <si>
    <t>Ponderosa pine (100%)</t>
  </si>
  <si>
    <t>Douglas fir (62.50%)</t>
  </si>
  <si>
    <t>Aspen (100%)</t>
  </si>
  <si>
    <t>FM_LS_132_2022</t>
  </si>
  <si>
    <t>White fir (55.56%)</t>
  </si>
  <si>
    <t>Result</t>
  </si>
  <si>
    <t>Douglas Fir, 8 plots, 80% of plots</t>
  </si>
  <si>
    <t>10 plots (100%) regeneration present</t>
  </si>
  <si>
    <t>White Fir, 7 plots, 70% of plots</t>
  </si>
  <si>
    <t>9 plots (90%)with insect damage present</t>
  </si>
  <si>
    <t>8 plost (80%) with browse damage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</si>
</sst>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  <font>
      <b/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b/>
      <sz val="12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 wrapText="1"/>
    </xf>
    <xf numFmtId="2" fontId="1" fillId="0" borderId="0" xfId="0" applyNumberFormat="1" applyFont="1"/>
    <xf numFmtId="0" fontId="0" fillId="0" borderId="0" xfId="0" applyBorder="1"/>
    <xf numFmtId="0" fontId="2" fillId="0" borderId="0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CD83-3C73-D84C-A32C-738905EE5EA3}">
  <dimension ref="A1:L36"/>
  <sheetViews>
    <sheetView tabSelected="1" topLeftCell="A4" zoomScale="116" workbookViewId="0">
      <selection activeCell="K32" sqref="K32"/>
    </sheetView>
  </sheetViews>
  <sheetFormatPr baseColWidth="10" defaultRowHeight="16" x14ac:dyDescent="0.2"/>
  <cols>
    <col min="1" max="1" width="13.83203125" bestFit="1" customWidth="1"/>
    <col min="2" max="2" width="16.33203125" bestFit="1" customWidth="1"/>
    <col min="3" max="3" width="18.1640625" bestFit="1" customWidth="1"/>
    <col min="4" max="4" width="12.83203125" bestFit="1" customWidth="1"/>
    <col min="5" max="5" width="14.1640625" bestFit="1" customWidth="1"/>
    <col min="6" max="6" width="30.5" customWidth="1"/>
    <col min="7" max="7" width="32.1640625" bestFit="1" customWidth="1"/>
    <col min="8" max="8" width="15.1640625" bestFit="1" customWidth="1"/>
    <col min="9" max="9" width="25.5" bestFit="1" customWidth="1"/>
    <col min="10" max="10" width="37.33203125" bestFit="1" customWidth="1"/>
    <col min="11" max="11" width="36.5" bestFit="1" customWidth="1"/>
    <col min="12" max="12" width="78.6640625" bestFit="1" customWidth="1"/>
  </cols>
  <sheetData>
    <row r="1" spans="1:12" s="5" customFormat="1" x14ac:dyDescent="0.2">
      <c r="A1" s="4" t="s">
        <v>43</v>
      </c>
      <c r="B1" s="5" t="s">
        <v>44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</row>
    <row r="2" spans="1:12" x14ac:dyDescent="0.2">
      <c r="B2" t="s">
        <v>0</v>
      </c>
      <c r="C2" s="1">
        <v>16.57</v>
      </c>
      <c r="D2" s="1">
        <v>14.17</v>
      </c>
      <c r="E2" s="1">
        <v>39.700000000000003</v>
      </c>
      <c r="F2" s="1" t="s">
        <v>8</v>
      </c>
      <c r="G2" s="1" t="s">
        <v>9</v>
      </c>
      <c r="H2" s="1">
        <v>150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2" x14ac:dyDescent="0.2">
      <c r="B3" t="s">
        <v>1</v>
      </c>
      <c r="C3" s="1">
        <v>3.94</v>
      </c>
      <c r="D3" s="1">
        <v>8.4600000000000009</v>
      </c>
      <c r="E3" s="1">
        <v>38.22</v>
      </c>
      <c r="F3" s="1" t="s">
        <v>24</v>
      </c>
      <c r="G3" s="1" t="s">
        <v>25</v>
      </c>
      <c r="H3" s="1">
        <v>0</v>
      </c>
      <c r="I3" s="1" t="s">
        <v>26</v>
      </c>
      <c r="J3" s="1" t="s">
        <v>27</v>
      </c>
      <c r="K3" s="1" t="s">
        <v>12</v>
      </c>
      <c r="L3" s="2" t="s">
        <v>28</v>
      </c>
    </row>
    <row r="4" spans="1:12" x14ac:dyDescent="0.2">
      <c r="B4" t="s">
        <v>2</v>
      </c>
      <c r="C4" s="1">
        <v>1.45</v>
      </c>
      <c r="D4" s="1">
        <v>5.12</v>
      </c>
      <c r="E4" s="1">
        <v>18.86</v>
      </c>
      <c r="F4" s="1" t="s">
        <v>24</v>
      </c>
      <c r="G4" s="1" t="s">
        <v>25</v>
      </c>
      <c r="H4" s="1">
        <v>0</v>
      </c>
      <c r="I4" s="1" t="s">
        <v>26</v>
      </c>
      <c r="J4" s="1" t="s">
        <v>11</v>
      </c>
      <c r="K4" s="1" t="s">
        <v>12</v>
      </c>
      <c r="L4" s="1" t="s">
        <v>50</v>
      </c>
    </row>
    <row r="5" spans="1:12" x14ac:dyDescent="0.2">
      <c r="B5" t="s">
        <v>3</v>
      </c>
      <c r="C5" s="1">
        <v>30.86</v>
      </c>
      <c r="D5" s="1">
        <v>11.56</v>
      </c>
      <c r="E5" s="1">
        <v>38.39</v>
      </c>
      <c r="F5" s="1" t="s">
        <v>8</v>
      </c>
      <c r="G5" s="1" t="s">
        <v>9</v>
      </c>
      <c r="H5" s="1">
        <v>0</v>
      </c>
      <c r="I5" s="1" t="s">
        <v>29</v>
      </c>
      <c r="J5" s="1" t="s">
        <v>11</v>
      </c>
      <c r="K5" s="1" t="s">
        <v>12</v>
      </c>
      <c r="L5" s="1" t="s">
        <v>30</v>
      </c>
    </row>
    <row r="6" spans="1:12" x14ac:dyDescent="0.2">
      <c r="B6" t="s">
        <v>4</v>
      </c>
      <c r="C6" s="1">
        <v>42.43</v>
      </c>
      <c r="D6" s="1">
        <v>7.09</v>
      </c>
      <c r="E6" s="1">
        <v>13.88</v>
      </c>
      <c r="F6" s="1" t="s">
        <v>31</v>
      </c>
      <c r="G6" s="1" t="s">
        <v>9</v>
      </c>
      <c r="H6" s="1">
        <v>0</v>
      </c>
      <c r="I6" s="1" t="s">
        <v>32</v>
      </c>
      <c r="J6" s="1" t="s">
        <v>27</v>
      </c>
      <c r="K6" s="1" t="s">
        <v>12</v>
      </c>
      <c r="L6" s="1" t="s">
        <v>33</v>
      </c>
    </row>
    <row r="7" spans="1:12" x14ac:dyDescent="0.2">
      <c r="B7" t="s">
        <v>5</v>
      </c>
      <c r="C7" s="1">
        <v>16.03</v>
      </c>
      <c r="D7" s="1">
        <v>8.44</v>
      </c>
      <c r="E7" s="1">
        <v>30.04</v>
      </c>
      <c r="F7" s="1" t="s">
        <v>24</v>
      </c>
      <c r="G7" s="1" t="s">
        <v>9</v>
      </c>
      <c r="H7" s="1">
        <v>100</v>
      </c>
      <c r="I7" s="1" t="s">
        <v>34</v>
      </c>
      <c r="J7" s="1" t="s">
        <v>11</v>
      </c>
      <c r="K7" s="1" t="s">
        <v>12</v>
      </c>
      <c r="L7" s="1" t="s">
        <v>35</v>
      </c>
    </row>
    <row r="8" spans="1:12" x14ac:dyDescent="0.2">
      <c r="B8" t="s">
        <v>6</v>
      </c>
      <c r="C8" s="1">
        <v>0.47</v>
      </c>
      <c r="D8" s="1">
        <v>4.13</v>
      </c>
      <c r="E8" s="1">
        <v>11.15</v>
      </c>
      <c r="F8" s="1" t="s">
        <v>36</v>
      </c>
      <c r="G8" s="1" t="s">
        <v>25</v>
      </c>
      <c r="H8" s="1">
        <v>0</v>
      </c>
      <c r="I8" s="1" t="s">
        <v>26</v>
      </c>
      <c r="J8" s="1" t="s">
        <v>27</v>
      </c>
      <c r="K8" s="1" t="s">
        <v>12</v>
      </c>
      <c r="L8" s="1" t="s">
        <v>37</v>
      </c>
    </row>
    <row r="9" spans="1:12" s="5" customFormat="1" x14ac:dyDescent="0.2">
      <c r="B9" s="5" t="s">
        <v>7</v>
      </c>
      <c r="C9" s="6">
        <v>96.15</v>
      </c>
      <c r="D9" s="6">
        <v>8.6999999999999993</v>
      </c>
      <c r="E9" s="6">
        <v>27.4</v>
      </c>
      <c r="F9" s="6" t="s">
        <v>38</v>
      </c>
      <c r="G9" s="6" t="s">
        <v>9</v>
      </c>
      <c r="H9" s="6">
        <v>100</v>
      </c>
      <c r="I9" s="6" t="s">
        <v>34</v>
      </c>
      <c r="J9" s="6" t="s">
        <v>11</v>
      </c>
      <c r="K9" s="6" t="s">
        <v>12</v>
      </c>
      <c r="L9" s="6" t="s">
        <v>39</v>
      </c>
    </row>
    <row r="11" spans="1:12" s="7" customFormat="1" x14ac:dyDescent="0.2">
      <c r="A11" s="3" t="s">
        <v>74</v>
      </c>
      <c r="C11" s="7">
        <f>AVERAGE(C2:C9)</f>
        <v>25.987500000000001</v>
      </c>
      <c r="D11" s="7">
        <f>AVERAGE(D2:D9)</f>
        <v>8.4587500000000002</v>
      </c>
      <c r="E11" s="7">
        <f>AVERAGE(E2:E9)</f>
        <v>27.205000000000002</v>
      </c>
      <c r="F11" s="8" t="s">
        <v>41</v>
      </c>
      <c r="G11" s="14" t="s">
        <v>42</v>
      </c>
      <c r="H11" s="7">
        <f>AVERAGE(H2:H9)</f>
        <v>43.75</v>
      </c>
      <c r="J11" s="14" t="s">
        <v>47</v>
      </c>
      <c r="K11" s="14" t="s">
        <v>48</v>
      </c>
      <c r="L11" s="14" t="s">
        <v>51</v>
      </c>
    </row>
    <row r="12" spans="1:12" s="7" customFormat="1" x14ac:dyDescent="0.2">
      <c r="A12" s="7" t="s">
        <v>45</v>
      </c>
      <c r="C12" s="7" t="s">
        <v>40</v>
      </c>
      <c r="D12" s="7" t="s">
        <v>40</v>
      </c>
      <c r="E12" s="7" t="s">
        <v>40</v>
      </c>
      <c r="F12" s="8" t="s">
        <v>40</v>
      </c>
      <c r="G12" s="9" t="s">
        <v>46</v>
      </c>
      <c r="H12" s="7" t="s">
        <v>40</v>
      </c>
      <c r="I12" s="7" t="s">
        <v>40</v>
      </c>
      <c r="J12" s="9" t="s">
        <v>46</v>
      </c>
      <c r="K12" s="9" t="s">
        <v>46</v>
      </c>
      <c r="L12" s="9" t="s">
        <v>46</v>
      </c>
    </row>
    <row r="14" spans="1:12" ht="37" customHeight="1" x14ac:dyDescent="0.2">
      <c r="J14" s="10" t="s">
        <v>49</v>
      </c>
      <c r="K14" s="10"/>
    </row>
    <row r="18" spans="1:12" x14ac:dyDescent="0.2">
      <c r="A18" s="3" t="s">
        <v>52</v>
      </c>
    </row>
    <row r="19" spans="1:12" x14ac:dyDescent="0.2">
      <c r="B19" s="1" t="s">
        <v>53</v>
      </c>
      <c r="C19" s="1">
        <v>58.83</v>
      </c>
      <c r="D19" s="1">
        <v>9.36</v>
      </c>
      <c r="E19" s="1">
        <v>43.06</v>
      </c>
      <c r="F19" s="1" t="s">
        <v>62</v>
      </c>
      <c r="G19" s="1" t="s">
        <v>9</v>
      </c>
      <c r="H19" s="1">
        <v>150</v>
      </c>
      <c r="I19" s="1" t="s">
        <v>10</v>
      </c>
      <c r="J19" s="1" t="s">
        <v>11</v>
      </c>
      <c r="K19" s="1" t="s">
        <v>63</v>
      </c>
    </row>
    <row r="20" spans="1:12" x14ac:dyDescent="0.2">
      <c r="B20" s="1" t="s">
        <v>54</v>
      </c>
      <c r="C20" s="1">
        <v>51.09</v>
      </c>
      <c r="D20" s="1">
        <v>10.25</v>
      </c>
      <c r="E20" s="1">
        <v>40.25</v>
      </c>
      <c r="F20" s="1" t="s">
        <v>24</v>
      </c>
      <c r="G20" s="1" t="s">
        <v>9</v>
      </c>
      <c r="H20" s="1">
        <v>50</v>
      </c>
      <c r="I20" s="1" t="s">
        <v>64</v>
      </c>
      <c r="J20" s="1" t="s">
        <v>11</v>
      </c>
      <c r="K20" s="1" t="s">
        <v>12</v>
      </c>
    </row>
    <row r="21" spans="1:12" x14ac:dyDescent="0.2">
      <c r="B21" s="1" t="s">
        <v>55</v>
      </c>
      <c r="C21" s="1">
        <v>40.04</v>
      </c>
      <c r="D21" s="1">
        <v>9.8699999999999992</v>
      </c>
      <c r="E21" s="1">
        <v>32.15</v>
      </c>
      <c r="F21" s="1" t="s">
        <v>8</v>
      </c>
      <c r="G21" s="1" t="s">
        <v>9</v>
      </c>
      <c r="H21" s="1">
        <v>600</v>
      </c>
      <c r="I21" s="1" t="s">
        <v>10</v>
      </c>
      <c r="J21" s="1" t="s">
        <v>27</v>
      </c>
      <c r="K21" s="1" t="s">
        <v>63</v>
      </c>
    </row>
    <row r="22" spans="1:12" x14ac:dyDescent="0.2">
      <c r="B22" s="1" t="s">
        <v>56</v>
      </c>
      <c r="C22" s="1">
        <v>32.69</v>
      </c>
      <c r="D22" s="1">
        <v>9.06</v>
      </c>
      <c r="E22" s="1">
        <v>35.840000000000003</v>
      </c>
      <c r="F22" s="1" t="s">
        <v>65</v>
      </c>
      <c r="G22" s="1" t="s">
        <v>9</v>
      </c>
      <c r="H22" s="1">
        <v>250</v>
      </c>
      <c r="I22" s="1" t="s">
        <v>66</v>
      </c>
      <c r="J22" s="1" t="s">
        <v>11</v>
      </c>
      <c r="K22" s="1" t="s">
        <v>63</v>
      </c>
    </row>
    <row r="23" spans="1:12" x14ac:dyDescent="0.2">
      <c r="B23" s="1" t="s">
        <v>57</v>
      </c>
      <c r="C23" s="1">
        <v>64.52</v>
      </c>
      <c r="D23" s="1">
        <v>8.57</v>
      </c>
      <c r="E23" s="1">
        <v>36.17</v>
      </c>
      <c r="F23" s="1" t="s">
        <v>67</v>
      </c>
      <c r="G23" s="1" t="s">
        <v>9</v>
      </c>
      <c r="H23" s="1">
        <v>500</v>
      </c>
      <c r="I23" s="1" t="s">
        <v>68</v>
      </c>
      <c r="J23" s="1" t="s">
        <v>11</v>
      </c>
      <c r="K23" s="1" t="s">
        <v>63</v>
      </c>
    </row>
    <row r="24" spans="1:12" x14ac:dyDescent="0.2">
      <c r="B24" s="1" t="s">
        <v>61</v>
      </c>
      <c r="C24" s="1">
        <v>32.97</v>
      </c>
      <c r="D24" s="1">
        <v>9.24</v>
      </c>
      <c r="E24" s="1">
        <v>31.45</v>
      </c>
      <c r="F24" s="1" t="s">
        <v>24</v>
      </c>
      <c r="G24" s="1" t="s">
        <v>9</v>
      </c>
      <c r="H24" s="1">
        <v>150</v>
      </c>
      <c r="I24" s="1" t="s">
        <v>64</v>
      </c>
      <c r="J24" s="1" t="s">
        <v>11</v>
      </c>
      <c r="K24" s="1" t="s">
        <v>63</v>
      </c>
    </row>
    <row r="25" spans="1:12" x14ac:dyDescent="0.2">
      <c r="B25" s="1" t="s">
        <v>60</v>
      </c>
      <c r="C25" s="1">
        <v>17.55</v>
      </c>
      <c r="D25" s="1">
        <v>9.2799999999999994</v>
      </c>
      <c r="E25" s="1">
        <v>32.9</v>
      </c>
      <c r="F25" s="1" t="s">
        <v>24</v>
      </c>
      <c r="G25" s="1" t="s">
        <v>9</v>
      </c>
      <c r="H25" s="1">
        <v>50</v>
      </c>
      <c r="I25" s="1" t="s">
        <v>69</v>
      </c>
      <c r="J25" s="1" t="s">
        <v>11</v>
      </c>
      <c r="K25" s="1" t="s">
        <v>63</v>
      </c>
    </row>
    <row r="26" spans="1:12" x14ac:dyDescent="0.2">
      <c r="B26" s="1" t="s">
        <v>59</v>
      </c>
      <c r="C26" s="1">
        <v>34.47</v>
      </c>
      <c r="D26" s="1">
        <v>12.2</v>
      </c>
      <c r="E26" s="1">
        <v>40.44</v>
      </c>
      <c r="F26" s="1" t="s">
        <v>70</v>
      </c>
      <c r="G26" s="1" t="s">
        <v>9</v>
      </c>
      <c r="H26" s="1">
        <v>150</v>
      </c>
      <c r="I26" s="1" t="s">
        <v>64</v>
      </c>
      <c r="J26" s="1" t="s">
        <v>11</v>
      </c>
      <c r="K26" s="1" t="s">
        <v>63</v>
      </c>
    </row>
    <row r="27" spans="1:12" x14ac:dyDescent="0.2">
      <c r="B27" s="1" t="s">
        <v>58</v>
      </c>
      <c r="C27" s="1">
        <v>19.87</v>
      </c>
      <c r="D27" s="1">
        <v>10.3</v>
      </c>
      <c r="E27" s="1">
        <v>37.950000000000003</v>
      </c>
      <c r="F27" s="1" t="s">
        <v>24</v>
      </c>
      <c r="G27" s="1" t="s">
        <v>9</v>
      </c>
      <c r="H27" s="1">
        <v>300</v>
      </c>
      <c r="I27" s="1" t="s">
        <v>71</v>
      </c>
      <c r="J27" s="1" t="s">
        <v>11</v>
      </c>
      <c r="K27" s="1" t="s">
        <v>63</v>
      </c>
    </row>
    <row r="28" spans="1:12" s="5" customFormat="1" x14ac:dyDescent="0.2">
      <c r="B28" s="6" t="s">
        <v>72</v>
      </c>
      <c r="C28" s="6">
        <v>3.17</v>
      </c>
      <c r="D28" s="6">
        <v>6.17</v>
      </c>
      <c r="E28" s="6">
        <v>26.36</v>
      </c>
      <c r="F28" s="6" t="s">
        <v>8</v>
      </c>
      <c r="G28" s="6" t="s">
        <v>9</v>
      </c>
      <c r="H28" s="6">
        <v>450</v>
      </c>
      <c r="I28" s="6" t="s">
        <v>73</v>
      </c>
      <c r="J28" s="6" t="s">
        <v>11</v>
      </c>
      <c r="K28" s="6" t="s">
        <v>12</v>
      </c>
    </row>
    <row r="29" spans="1:12" s="12" customFormat="1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2" s="7" customFormat="1" x14ac:dyDescent="0.2">
      <c r="A30" s="3" t="s">
        <v>74</v>
      </c>
      <c r="B30" s="8"/>
      <c r="C30" s="11">
        <f>AVERAGE(C19:C28)</f>
        <v>35.519999999999996</v>
      </c>
      <c r="D30" s="11">
        <f t="shared" ref="D30:E30" si="0">AVERAGE(D19:D28)</f>
        <v>9.43</v>
      </c>
      <c r="E30" s="11">
        <f t="shared" si="0"/>
        <v>35.656999999999996</v>
      </c>
      <c r="F30" s="8" t="s">
        <v>75</v>
      </c>
      <c r="G30" s="14" t="s">
        <v>76</v>
      </c>
      <c r="H30" s="8">
        <f>AVERAGE(H19:H28)</f>
        <v>265</v>
      </c>
      <c r="I30" s="8" t="s">
        <v>77</v>
      </c>
      <c r="J30" s="14" t="s">
        <v>78</v>
      </c>
      <c r="K30" s="14" t="s">
        <v>79</v>
      </c>
    </row>
    <row r="31" spans="1:12" x14ac:dyDescent="0.2">
      <c r="A31" s="3" t="s">
        <v>45</v>
      </c>
      <c r="B31" s="1"/>
      <c r="C31" s="7" t="s">
        <v>40</v>
      </c>
      <c r="D31" s="7" t="s">
        <v>40</v>
      </c>
      <c r="E31" s="7" t="s">
        <v>40</v>
      </c>
      <c r="F31" s="8" t="s">
        <v>40</v>
      </c>
      <c r="G31" s="9" t="s">
        <v>46</v>
      </c>
      <c r="H31" s="8" t="s">
        <v>40</v>
      </c>
      <c r="I31" s="7" t="s">
        <v>40</v>
      </c>
      <c r="J31" s="9" t="s">
        <v>46</v>
      </c>
      <c r="K31" s="9" t="s">
        <v>46</v>
      </c>
      <c r="L31" s="7" t="s">
        <v>40</v>
      </c>
    </row>
    <row r="32" spans="1:12" x14ac:dyDescent="0.2">
      <c r="B32" s="1"/>
      <c r="I32">
        <f>7/11</f>
        <v>0.63636363636363635</v>
      </c>
    </row>
    <row r="33" spans="2:9" x14ac:dyDescent="0.2">
      <c r="B33" s="1"/>
      <c r="I33">
        <f>7/10</f>
        <v>0.7</v>
      </c>
    </row>
    <row r="34" spans="2:9" x14ac:dyDescent="0.2">
      <c r="B34" s="1"/>
      <c r="F34">
        <f>8/10</f>
        <v>0.8</v>
      </c>
    </row>
    <row r="35" spans="2:9" x14ac:dyDescent="0.2">
      <c r="B35" s="1"/>
    </row>
    <row r="36" spans="2:9" x14ac:dyDescent="0.2">
      <c r="B36" s="1"/>
    </row>
  </sheetData>
  <mergeCells count="1">
    <mergeCell ref="J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Michelle</dc:creator>
  <cp:lastModifiedBy>Downey, Michelle</cp:lastModifiedBy>
  <dcterms:created xsi:type="dcterms:W3CDTF">2024-04-19T18:10:03Z</dcterms:created>
  <dcterms:modified xsi:type="dcterms:W3CDTF">2024-04-19T19:43:26Z</dcterms:modified>
</cp:coreProperties>
</file>