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harley/Desktop/CLEC16A/Figures-Tables/SupplementalFigures/Meta-analysis-Studies/"/>
    </mc:Choice>
  </mc:AlternateContent>
  <xr:revisionPtr revIDLastSave="0" documentId="13_ncr:1_{4A858F07-D153-034F-98B5-6770EDC00875}" xr6:coauthVersionLast="47" xr6:coauthVersionMax="47" xr10:uidLastSave="{00000000-0000-0000-0000-000000000000}"/>
  <bookViews>
    <workbookView xWindow="38760" yWindow="4900" windowWidth="24440" windowHeight="12940" xr2:uid="{32EA7311-0173-C540-8444-0D3CBE7C9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P8" i="1"/>
  <c r="P7" i="1"/>
  <c r="P9" i="1"/>
  <c r="P11" i="1"/>
</calcChain>
</file>

<file path=xl/sharedStrings.xml><?xml version="1.0" encoding="utf-8"?>
<sst xmlns="http://schemas.openxmlformats.org/spreadsheetml/2006/main" count="226" uniqueCount="143">
  <si>
    <t>rs367569-&lt;b&gt;C&lt;/b&gt;</t>
  </si>
  <si>
    <t>5 x 10-8</t>
  </si>
  <si>
    <t>'-</t>
  </si>
  <si>
    <t>RMI2</t>
  </si>
  <si>
    <t>Psoriasis</t>
  </si>
  <si>
    <t>psoriasis</t>
  </si>
  <si>
    <t>GCST005527</t>
  </si>
  <si>
    <t>Tsoi LC</t>
  </si>
  <si>
    <t>16:11271643</t>
  </si>
  <si>
    <t>Variant and risk allele</t>
  </si>
  <si>
    <t>P-value</t>
  </si>
  <si>
    <t>P-value annotation</t>
  </si>
  <si>
    <t>RAF</t>
  </si>
  <si>
    <t>OR</t>
  </si>
  <si>
    <t>Beta</t>
  </si>
  <si>
    <t>CI</t>
  </si>
  <si>
    <t>Mapped gene</t>
  </si>
  <si>
    <t>Reported trait</t>
  </si>
  <si>
    <t>Trait(s)</t>
  </si>
  <si>
    <t>Background trait(s)</t>
  </si>
  <si>
    <t>Study accession</t>
  </si>
  <si>
    <t>PubMed ID</t>
  </si>
  <si>
    <t>First Author</t>
  </si>
  <si>
    <t>Location</t>
  </si>
  <si>
    <t>rs7200786-&lt;b&gt;A&lt;/b&gt;</t>
  </si>
  <si>
    <t>2 x 10-8</t>
  </si>
  <si>
    <t>[NR]</t>
  </si>
  <si>
    <t>CLEC16A</t>
  </si>
  <si>
    <t>Systemic lupus erythematosus</t>
  </si>
  <si>
    <t>systemic lupus erythematosus</t>
  </si>
  <si>
    <t>GCST003156</t>
  </si>
  <si>
    <t>Bentham J</t>
  </si>
  <si>
    <t>16:11083944</t>
  </si>
  <si>
    <t>rs725613-&lt;b&gt;T&lt;/b&gt;</t>
  </si>
  <si>
    <t>4 x 10-13</t>
  </si>
  <si>
    <t>[1.14-1.26]</t>
  </si>
  <si>
    <t>Primary sclerosing cholangitis</t>
  </si>
  <si>
    <t>sclerosing cholangitis</t>
  </si>
  <si>
    <t>GCST004030</t>
  </si>
  <si>
    <t>Ji SG</t>
  </si>
  <si>
    <t>16:11075826</t>
  </si>
  <si>
    <t>(EA)</t>
  </si>
  <si>
    <t>Liu JZ</t>
  </si>
  <si>
    <t>rs423674-&lt;b&gt;C&lt;/b&gt;</t>
  </si>
  <si>
    <t>2 x 10-10</t>
  </si>
  <si>
    <t>Inflammatory bowel disease</t>
  </si>
  <si>
    <t>inflammatory bowel disease</t>
  </si>
  <si>
    <t>GCST003043</t>
  </si>
  <si>
    <t>16:11279548</t>
  </si>
  <si>
    <t>2 x 10-14</t>
  </si>
  <si>
    <t>[1.1-1.16]</t>
  </si>
  <si>
    <t>Crohn's disease</t>
  </si>
  <si>
    <t>GCST003044</t>
  </si>
  <si>
    <t>rs1646019-&lt;b&gt;G&lt;/b&gt;, rs80073729-&lt;b&gt;G&lt;/b&gt;, rs12708715-&lt;b&gt;G&lt;/b&gt;</t>
  </si>
  <si>
    <t>2 x 10-23</t>
  </si>
  <si>
    <t>No mapped genes; RMI2; No mapped genes</t>
  </si>
  <si>
    <t>Primary biliary cirrhosis</t>
  </si>
  <si>
    <t>primary biliary cirrhosis</t>
  </si>
  <si>
    <t>GCST005581</t>
  </si>
  <si>
    <t>16:11279940</t>
  </si>
  <si>
    <t>9 x 10-17</t>
  </si>
  <si>
    <t>NR</t>
  </si>
  <si>
    <t>[1.13-1.16]</t>
  </si>
  <si>
    <t>Multiple sclerosis</t>
  </si>
  <si>
    <t>multiple sclerosis</t>
  </si>
  <si>
    <t>GCST001198</t>
  </si>
  <si>
    <t>Sawcer S</t>
  </si>
  <si>
    <t>rs12927355-&lt;b&gt;G&lt;/b&gt;</t>
  </si>
  <si>
    <t>6 x 10-46</t>
  </si>
  <si>
    <t>GCST005531</t>
  </si>
  <si>
    <t>Beecham AH</t>
  </si>
  <si>
    <t>16:11100914</t>
  </si>
  <si>
    <t>rs12927355-&lt;b&gt;C&lt;/b&gt;</t>
  </si>
  <si>
    <t>3 x 10-22</t>
  </si>
  <si>
    <t>Type 1 diabetes</t>
  </si>
  <si>
    <t>type 1 diabetes mellitus</t>
  </si>
  <si>
    <t>GCST005536</t>
  </si>
  <si>
    <t>Onengut-Gumuscu S</t>
  </si>
  <si>
    <t>rs12924729-&lt;b&gt;G&lt;/b&gt;</t>
  </si>
  <si>
    <t>Primary biliary cholangitis</t>
  </si>
  <si>
    <t>GCST003129</t>
  </si>
  <si>
    <t>Cordell HJ</t>
  </si>
  <si>
    <t>16:11093926</t>
  </si>
  <si>
    <t>rs11643024-&lt;b&gt;A&lt;/b&gt;</t>
  </si>
  <si>
    <t>8 x 10-10</t>
  </si>
  <si>
    <t>0.0084 unit increase</t>
  </si>
  <si>
    <t>[0.0055-0.0113]</t>
  </si>
  <si>
    <t>Glycated hemoglobin levels</t>
  </si>
  <si>
    <t>HbA1c measurement</t>
  </si>
  <si>
    <t>GCST90002244</t>
  </si>
  <si>
    <t>Chen J</t>
  </si>
  <si>
    <t>16:11349326</t>
  </si>
  <si>
    <t>rs3862469-&lt;b&gt;t&lt;/b&gt;</t>
  </si>
  <si>
    <t>4 x 10-12</t>
  </si>
  <si>
    <t>[0.91-0.95]</t>
  </si>
  <si>
    <t>Atopic dermatitis</t>
  </si>
  <si>
    <t>atopic eczema</t>
  </si>
  <si>
    <t>GCST90027161</t>
  </si>
  <si>
    <t>Sliz E</t>
  </si>
  <si>
    <t>16:11100223</t>
  </si>
  <si>
    <t>rs11644510-&lt;b&gt;C&lt;/b&gt;</t>
  </si>
  <si>
    <t>6 x 10-38</t>
  </si>
  <si>
    <t>[1.06-1.08]</t>
  </si>
  <si>
    <t>CLEC16A, HNRNPCP4</t>
  </si>
  <si>
    <t>Allergic disease (asthma, hay fever or eczema)</t>
  </si>
  <si>
    <t>allergic disease</t>
  </si>
  <si>
    <t>GCST005038</t>
  </si>
  <si>
    <t>Ferreira MA</t>
  </si>
  <si>
    <t>16:11183501</t>
  </si>
  <si>
    <t>rs17806299-&lt;b&gt;A&lt;/b&gt;</t>
  </si>
  <si>
    <t>0.1 unit decrease</t>
  </si>
  <si>
    <t>[0.061-0.139]</t>
  </si>
  <si>
    <t>Asthma</t>
  </si>
  <si>
    <t>asthma</t>
  </si>
  <si>
    <t>GCST006862</t>
  </si>
  <si>
    <t>Demenais F</t>
  </si>
  <si>
    <t>16:11106123</t>
  </si>
  <si>
    <t>rs529866-&lt;b&gt;?&lt;/b&gt;</t>
  </si>
  <si>
    <t>1 x 10-6</t>
  </si>
  <si>
    <t>GCST004131</t>
  </si>
  <si>
    <t>de Lange KM</t>
  </si>
  <si>
    <t>16:11279463</t>
  </si>
  <si>
    <t>1 x 10-7</t>
  </si>
  <si>
    <t>GCST004132</t>
  </si>
  <si>
    <t>rs12928822-&lt;b&gt;?&lt;/b&gt;</t>
  </si>
  <si>
    <t>3 x 10-8</t>
  </si>
  <si>
    <t>[1.10-1.22]</t>
  </si>
  <si>
    <t>Celiac disease</t>
  </si>
  <si>
    <t>celiac disease</t>
  </si>
  <si>
    <t>GCST000612</t>
  </si>
  <si>
    <t>Dubois PC</t>
  </si>
  <si>
    <t>16:11310036</t>
  </si>
  <si>
    <t>rs11074967-&lt;b&gt;?&lt;/b&gt;</t>
  </si>
  <si>
    <t>2 x 10-7</t>
  </si>
  <si>
    <t>(additive model)</t>
  </si>
  <si>
    <t>[1.10-1.25]</t>
  </si>
  <si>
    <t>Juvenile idiopathic arthritis (oligoarticular or rheumatoid factor-negative polyarticular)</t>
  </si>
  <si>
    <t>systemic juvenile idiopathic arthritis, polyarticular juvenile idiopathic arthritis, rheumatoid factor negative, oligoarticular juvenile idiopathic arthritis</t>
  </si>
  <si>
    <t>GCST005528</t>
  </si>
  <si>
    <t>Hinks A</t>
  </si>
  <si>
    <t>16:11377557</t>
  </si>
  <si>
    <t>Total Sample Size (Cases + Controls)</t>
  </si>
  <si>
    <t>Approximate total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</si>
</sst>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8A5D-EEF2-8949-AB49-936F41029160}">
  <dimension ref="A1:Q19"/>
  <sheetViews>
    <sheetView tabSelected="1" topLeftCell="D1" workbookViewId="0">
      <selection activeCell="M19" sqref="M19"/>
    </sheetView>
  </sheetViews>
  <sheetFormatPr baseColWidth="10" defaultRowHeight="16" x14ac:dyDescent="0.2"/>
  <cols>
    <col min="1" max="1" width="18" bestFit="1" customWidth="1"/>
    <col min="15" max="15" width="11.6640625" bestFit="1" customWidth="1"/>
    <col min="16" max="16" width="31.5" bestFit="1" customWidth="1"/>
    <col min="17" max="17" width="23.6640625" bestFit="1" customWidth="1"/>
  </cols>
  <sheetData>
    <row r="1" spans="1:17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141</v>
      </c>
      <c r="Q1" t="s">
        <v>142</v>
      </c>
    </row>
    <row r="2" spans="1:17" x14ac:dyDescent="0.2">
      <c r="A2" t="s">
        <v>0</v>
      </c>
      <c r="B2" t="s">
        <v>1</v>
      </c>
      <c r="D2">
        <v>0.70899999999999996</v>
      </c>
      <c r="E2">
        <v>1.1299999999999999</v>
      </c>
      <c r="F2" t="s">
        <v>2</v>
      </c>
      <c r="G2" t="s">
        <v>2</v>
      </c>
      <c r="H2" t="s">
        <v>3</v>
      </c>
      <c r="I2" t="s">
        <v>4</v>
      </c>
      <c r="J2" t="s">
        <v>5</v>
      </c>
      <c r="K2" t="s">
        <v>2</v>
      </c>
      <c r="L2" t="s">
        <v>6</v>
      </c>
      <c r="M2">
        <v>23143594</v>
      </c>
      <c r="N2" t="s">
        <v>7</v>
      </c>
      <c r="O2" t="s">
        <v>8</v>
      </c>
      <c r="P2">
        <v>33394</v>
      </c>
      <c r="Q2">
        <f>SUM(P2:P5)+SUM(P7:P16)+SUM(P18:P19)</f>
        <v>1737369</v>
      </c>
    </row>
    <row r="3" spans="1:17" x14ac:dyDescent="0.2">
      <c r="A3" t="s">
        <v>24</v>
      </c>
      <c r="B3" t="s">
        <v>25</v>
      </c>
      <c r="D3" t="s">
        <v>2</v>
      </c>
      <c r="E3">
        <v>1.1499999999999999</v>
      </c>
      <c r="F3" t="s">
        <v>2</v>
      </c>
      <c r="G3" t="s">
        <v>26</v>
      </c>
      <c r="H3" t="s">
        <v>27</v>
      </c>
      <c r="I3" t="s">
        <v>28</v>
      </c>
      <c r="J3" t="s">
        <v>29</v>
      </c>
      <c r="K3" t="s">
        <v>2</v>
      </c>
      <c r="L3" t="s">
        <v>30</v>
      </c>
      <c r="M3">
        <v>26502338</v>
      </c>
      <c r="N3" t="s">
        <v>31</v>
      </c>
      <c r="O3" t="s">
        <v>32</v>
      </c>
      <c r="P3">
        <v>14267</v>
      </c>
    </row>
    <row r="4" spans="1:17" x14ac:dyDescent="0.2">
      <c r="A4" t="s">
        <v>33</v>
      </c>
      <c r="B4" t="s">
        <v>34</v>
      </c>
      <c r="D4">
        <v>0.65</v>
      </c>
      <c r="E4">
        <v>1.2</v>
      </c>
      <c r="F4" t="s">
        <v>2</v>
      </c>
      <c r="G4" t="s">
        <v>35</v>
      </c>
      <c r="H4" t="s">
        <v>27</v>
      </c>
      <c r="I4" t="s">
        <v>36</v>
      </c>
      <c r="J4" t="s">
        <v>37</v>
      </c>
      <c r="K4" t="s">
        <v>2</v>
      </c>
      <c r="L4" t="s">
        <v>38</v>
      </c>
      <c r="M4">
        <v>27992413</v>
      </c>
      <c r="N4" t="s">
        <v>39</v>
      </c>
      <c r="O4" t="s">
        <v>40</v>
      </c>
      <c r="P4">
        <v>14890</v>
      </c>
    </row>
    <row r="5" spans="1:17" x14ac:dyDescent="0.2">
      <c r="A5" t="s">
        <v>43</v>
      </c>
      <c r="B5" t="s">
        <v>44</v>
      </c>
      <c r="C5" t="s">
        <v>41</v>
      </c>
      <c r="D5">
        <v>0.8</v>
      </c>
      <c r="E5">
        <v>1.0876718000000001</v>
      </c>
      <c r="F5" t="s">
        <v>2</v>
      </c>
      <c r="G5" t="s">
        <v>2</v>
      </c>
      <c r="H5" t="s">
        <v>3</v>
      </c>
      <c r="I5" t="s">
        <v>45</v>
      </c>
      <c r="J5" t="s">
        <v>46</v>
      </c>
      <c r="K5" t="s">
        <v>2</v>
      </c>
      <c r="L5" t="s">
        <v>47</v>
      </c>
      <c r="M5">
        <v>26192919</v>
      </c>
      <c r="N5" t="s">
        <v>42</v>
      </c>
      <c r="O5" t="s">
        <v>48</v>
      </c>
      <c r="P5">
        <v>34652</v>
      </c>
    </row>
    <row r="6" spans="1:17" x14ac:dyDescent="0.2">
      <c r="A6" t="s">
        <v>43</v>
      </c>
      <c r="B6" t="s">
        <v>49</v>
      </c>
      <c r="C6" t="s">
        <v>41</v>
      </c>
      <c r="D6">
        <v>0.8</v>
      </c>
      <c r="E6">
        <v>1.1317870999999999</v>
      </c>
      <c r="F6" t="s">
        <v>2</v>
      </c>
      <c r="G6" t="s">
        <v>50</v>
      </c>
      <c r="H6" t="s">
        <v>3</v>
      </c>
      <c r="I6" t="s">
        <v>51</v>
      </c>
      <c r="J6" t="s">
        <v>51</v>
      </c>
      <c r="K6" t="s">
        <v>2</v>
      </c>
      <c r="L6" t="s">
        <v>52</v>
      </c>
      <c r="M6">
        <v>26192919</v>
      </c>
      <c r="N6" t="s">
        <v>42</v>
      </c>
      <c r="O6" t="s">
        <v>48</v>
      </c>
      <c r="P6">
        <v>34652</v>
      </c>
    </row>
    <row r="7" spans="1:17" x14ac:dyDescent="0.2">
      <c r="A7" t="s">
        <v>53</v>
      </c>
      <c r="B7" t="s">
        <v>54</v>
      </c>
      <c r="D7">
        <v>0.48</v>
      </c>
      <c r="E7">
        <v>1.38</v>
      </c>
      <c r="F7" t="s">
        <v>2</v>
      </c>
      <c r="G7" t="s">
        <v>2</v>
      </c>
      <c r="H7" t="s">
        <v>55</v>
      </c>
      <c r="I7" t="s">
        <v>56</v>
      </c>
      <c r="J7" t="s">
        <v>57</v>
      </c>
      <c r="K7" t="s">
        <v>2</v>
      </c>
      <c r="L7" t="s">
        <v>58</v>
      </c>
      <c r="M7">
        <v>22961000</v>
      </c>
      <c r="N7" t="s">
        <v>42</v>
      </c>
      <c r="O7" t="s">
        <v>59</v>
      </c>
      <c r="P7">
        <f>2861+8514</f>
        <v>11375</v>
      </c>
    </row>
    <row r="8" spans="1:17" x14ac:dyDescent="0.2">
      <c r="A8" t="s">
        <v>24</v>
      </c>
      <c r="B8" t="s">
        <v>60</v>
      </c>
      <c r="D8" t="s">
        <v>61</v>
      </c>
      <c r="E8">
        <v>1.1499999999999999</v>
      </c>
      <c r="F8" t="s">
        <v>2</v>
      </c>
      <c r="G8" t="s">
        <v>62</v>
      </c>
      <c r="H8" t="s">
        <v>27</v>
      </c>
      <c r="I8" t="s">
        <v>63</v>
      </c>
      <c r="J8" t="s">
        <v>64</v>
      </c>
      <c r="K8" t="s">
        <v>2</v>
      </c>
      <c r="L8" t="s">
        <v>65</v>
      </c>
      <c r="M8">
        <v>21833088</v>
      </c>
      <c r="N8" t="s">
        <v>66</v>
      </c>
      <c r="O8" t="s">
        <v>32</v>
      </c>
      <c r="P8">
        <f>9722+16849</f>
        <v>26571</v>
      </c>
    </row>
    <row r="9" spans="1:17" x14ac:dyDescent="0.2">
      <c r="A9" t="s">
        <v>67</v>
      </c>
      <c r="B9" t="s">
        <v>68</v>
      </c>
      <c r="D9">
        <v>0.69</v>
      </c>
      <c r="E9">
        <v>1.2</v>
      </c>
      <c r="F9" t="s">
        <v>2</v>
      </c>
      <c r="G9" t="s">
        <v>2</v>
      </c>
      <c r="H9" t="s">
        <v>27</v>
      </c>
      <c r="I9" t="s">
        <v>63</v>
      </c>
      <c r="J9" t="s">
        <v>64</v>
      </c>
      <c r="K9" t="s">
        <v>2</v>
      </c>
      <c r="L9" t="s">
        <v>69</v>
      </c>
      <c r="M9">
        <v>24076602</v>
      </c>
      <c r="N9" t="s">
        <v>70</v>
      </c>
      <c r="O9" t="s">
        <v>71</v>
      </c>
      <c r="P9">
        <f>14802+26703</f>
        <v>41505</v>
      </c>
    </row>
    <row r="10" spans="1:17" x14ac:dyDescent="0.2">
      <c r="A10" t="s">
        <v>72</v>
      </c>
      <c r="B10" t="s">
        <v>73</v>
      </c>
      <c r="D10">
        <v>0.68</v>
      </c>
      <c r="E10">
        <v>1.2195122</v>
      </c>
      <c r="F10" t="s">
        <v>2</v>
      </c>
      <c r="G10" t="s">
        <v>2</v>
      </c>
      <c r="H10" t="s">
        <v>27</v>
      </c>
      <c r="I10" t="s">
        <v>74</v>
      </c>
      <c r="J10" t="s">
        <v>75</v>
      </c>
      <c r="K10" t="s">
        <v>2</v>
      </c>
      <c r="L10" t="s">
        <v>76</v>
      </c>
      <c r="M10">
        <v>25751624</v>
      </c>
      <c r="N10" t="s">
        <v>77</v>
      </c>
      <c r="O10" t="s">
        <v>71</v>
      </c>
      <c r="P10">
        <v>29652</v>
      </c>
    </row>
    <row r="11" spans="1:17" x14ac:dyDescent="0.2">
      <c r="A11" t="s">
        <v>78</v>
      </c>
      <c r="B11" t="s">
        <v>49</v>
      </c>
      <c r="D11">
        <v>0.67</v>
      </c>
      <c r="E11">
        <v>1.31</v>
      </c>
      <c r="F11" t="s">
        <v>2</v>
      </c>
      <c r="G11" t="s">
        <v>61</v>
      </c>
      <c r="H11" t="s">
        <v>27</v>
      </c>
      <c r="I11" t="s">
        <v>79</v>
      </c>
      <c r="J11" t="s">
        <v>57</v>
      </c>
      <c r="K11" t="s">
        <v>2</v>
      </c>
      <c r="L11" t="s">
        <v>80</v>
      </c>
      <c r="M11">
        <v>26394269</v>
      </c>
      <c r="N11" t="s">
        <v>81</v>
      </c>
      <c r="O11" t="s">
        <v>82</v>
      </c>
      <c r="P11">
        <f>3716+4261</f>
        <v>7977</v>
      </c>
    </row>
    <row r="12" spans="1:17" x14ac:dyDescent="0.2">
      <c r="A12" t="s">
        <v>83</v>
      </c>
      <c r="B12" t="s">
        <v>84</v>
      </c>
      <c r="D12">
        <v>0.30570000000000003</v>
      </c>
      <c r="E12" t="s">
        <v>2</v>
      </c>
      <c r="F12" t="s">
        <v>85</v>
      </c>
      <c r="G12" t="s">
        <v>86</v>
      </c>
      <c r="H12" t="s">
        <v>3</v>
      </c>
      <c r="I12" t="s">
        <v>87</v>
      </c>
      <c r="J12" t="s">
        <v>88</v>
      </c>
      <c r="K12" t="s">
        <v>2</v>
      </c>
      <c r="L12" t="s">
        <v>89</v>
      </c>
      <c r="M12">
        <v>34059833</v>
      </c>
      <c r="N12" t="s">
        <v>90</v>
      </c>
      <c r="O12" t="s">
        <v>91</v>
      </c>
      <c r="P12">
        <v>146806</v>
      </c>
    </row>
    <row r="13" spans="1:17" x14ac:dyDescent="0.2">
      <c r="A13" t="s">
        <v>92</v>
      </c>
      <c r="B13" t="s">
        <v>93</v>
      </c>
      <c r="D13">
        <v>0.313</v>
      </c>
      <c r="E13">
        <v>0.93</v>
      </c>
      <c r="F13" t="s">
        <v>2</v>
      </c>
      <c r="G13" t="s">
        <v>94</v>
      </c>
      <c r="H13" t="s">
        <v>27</v>
      </c>
      <c r="I13" t="s">
        <v>95</v>
      </c>
      <c r="J13" t="s">
        <v>96</v>
      </c>
      <c r="K13" t="s">
        <v>2</v>
      </c>
      <c r="L13" t="s">
        <v>97</v>
      </c>
      <c r="M13">
        <v>34454985</v>
      </c>
      <c r="N13" t="s">
        <v>98</v>
      </c>
      <c r="O13" t="s">
        <v>99</v>
      </c>
      <c r="P13">
        <v>796661</v>
      </c>
    </row>
    <row r="14" spans="1:17" x14ac:dyDescent="0.2">
      <c r="A14" t="s">
        <v>100</v>
      </c>
      <c r="B14" t="s">
        <v>101</v>
      </c>
      <c r="D14">
        <v>0.64</v>
      </c>
      <c r="E14">
        <v>1.0720000000000001</v>
      </c>
      <c r="F14" t="s">
        <v>2</v>
      </c>
      <c r="G14" t="s">
        <v>102</v>
      </c>
      <c r="H14" t="s">
        <v>103</v>
      </c>
      <c r="I14" t="s">
        <v>104</v>
      </c>
      <c r="J14" t="s">
        <v>105</v>
      </c>
      <c r="K14" t="s">
        <v>2</v>
      </c>
      <c r="L14" t="s">
        <v>106</v>
      </c>
      <c r="M14">
        <v>29083406</v>
      </c>
      <c r="N14" t="s">
        <v>107</v>
      </c>
      <c r="O14" t="s">
        <v>108</v>
      </c>
      <c r="P14">
        <v>360838</v>
      </c>
    </row>
    <row r="15" spans="1:17" x14ac:dyDescent="0.2">
      <c r="A15" t="s">
        <v>109</v>
      </c>
      <c r="B15" t="s">
        <v>44</v>
      </c>
      <c r="D15">
        <v>0.2</v>
      </c>
      <c r="E15" t="s">
        <v>2</v>
      </c>
      <c r="F15" t="s">
        <v>110</v>
      </c>
      <c r="G15" t="s">
        <v>111</v>
      </c>
      <c r="H15" t="s">
        <v>27</v>
      </c>
      <c r="I15" t="s">
        <v>112</v>
      </c>
      <c r="J15" t="s">
        <v>113</v>
      </c>
      <c r="K15" t="s">
        <v>2</v>
      </c>
      <c r="L15" t="s">
        <v>114</v>
      </c>
      <c r="M15">
        <v>29273806</v>
      </c>
      <c r="N15" t="s">
        <v>115</v>
      </c>
      <c r="O15" t="s">
        <v>116</v>
      </c>
      <c r="P15">
        <v>127669</v>
      </c>
    </row>
    <row r="16" spans="1:17" x14ac:dyDescent="0.2">
      <c r="A16" t="s">
        <v>117</v>
      </c>
      <c r="B16" t="s">
        <v>118</v>
      </c>
      <c r="D16" t="s">
        <v>2</v>
      </c>
      <c r="E16" t="s">
        <v>2</v>
      </c>
      <c r="F16" t="s">
        <v>2</v>
      </c>
      <c r="G16" t="s">
        <v>2</v>
      </c>
      <c r="H16" t="s">
        <v>3</v>
      </c>
      <c r="I16" t="s">
        <v>45</v>
      </c>
      <c r="J16" t="s">
        <v>46</v>
      </c>
      <c r="K16" t="s">
        <v>2</v>
      </c>
      <c r="L16" t="s">
        <v>119</v>
      </c>
      <c r="M16">
        <v>28067908</v>
      </c>
      <c r="N16" t="s">
        <v>120</v>
      </c>
      <c r="O16" t="s">
        <v>121</v>
      </c>
      <c r="P16">
        <v>59957</v>
      </c>
    </row>
    <row r="17" spans="1:16" x14ac:dyDescent="0.2">
      <c r="A17" t="s">
        <v>117</v>
      </c>
      <c r="B17" t="s">
        <v>122</v>
      </c>
      <c r="D17" t="s">
        <v>2</v>
      </c>
      <c r="E17" t="s">
        <v>2</v>
      </c>
      <c r="F17" t="s">
        <v>2</v>
      </c>
      <c r="G17" t="s">
        <v>2</v>
      </c>
      <c r="H17" t="s">
        <v>3</v>
      </c>
      <c r="I17" t="s">
        <v>51</v>
      </c>
      <c r="J17" t="s">
        <v>51</v>
      </c>
      <c r="K17" t="s">
        <v>2</v>
      </c>
      <c r="L17" t="s">
        <v>123</v>
      </c>
      <c r="M17">
        <v>28067908</v>
      </c>
      <c r="N17" t="s">
        <v>120</v>
      </c>
      <c r="O17" t="s">
        <v>121</v>
      </c>
      <c r="P17">
        <v>59957</v>
      </c>
    </row>
    <row r="18" spans="1:16" x14ac:dyDescent="0.2">
      <c r="A18" t="s">
        <v>124</v>
      </c>
      <c r="B18" t="s">
        <v>125</v>
      </c>
      <c r="D18">
        <v>0.84</v>
      </c>
      <c r="E18">
        <v>1.1599999999999999</v>
      </c>
      <c r="F18" t="s">
        <v>2</v>
      </c>
      <c r="G18" t="s">
        <v>126</v>
      </c>
      <c r="H18" t="s">
        <v>3</v>
      </c>
      <c r="I18" t="s">
        <v>127</v>
      </c>
      <c r="J18" t="s">
        <v>128</v>
      </c>
      <c r="K18" t="s">
        <v>2</v>
      </c>
      <c r="L18" t="s">
        <v>129</v>
      </c>
      <c r="M18">
        <v>20190752</v>
      </c>
      <c r="N18" t="s">
        <v>130</v>
      </c>
      <c r="O18" t="s">
        <v>131</v>
      </c>
      <c r="P18">
        <v>15283</v>
      </c>
    </row>
    <row r="19" spans="1:16" x14ac:dyDescent="0.2">
      <c r="A19" t="s">
        <v>132</v>
      </c>
      <c r="B19" t="s">
        <v>133</v>
      </c>
      <c r="C19" t="s">
        <v>134</v>
      </c>
      <c r="D19">
        <v>0.57999999999999996</v>
      </c>
      <c r="E19">
        <v>1.1764705</v>
      </c>
      <c r="F19" t="s">
        <v>2</v>
      </c>
      <c r="G19" t="s">
        <v>135</v>
      </c>
      <c r="H19" t="s">
        <v>3</v>
      </c>
      <c r="I19" t="s">
        <v>136</v>
      </c>
      <c r="J19" t="s">
        <v>137</v>
      </c>
      <c r="K19" t="s">
        <v>2</v>
      </c>
      <c r="L19" t="s">
        <v>138</v>
      </c>
      <c r="M19">
        <v>23603761</v>
      </c>
      <c r="N19" t="s">
        <v>139</v>
      </c>
      <c r="O19" t="s">
        <v>140</v>
      </c>
      <c r="P19">
        <v>15872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2022-10-13T03:23:46Z</dcterms:created>
  <dcterms:modified xsi:type="dcterms:W3CDTF">2022-11-16T22:28:15Z</dcterms:modified>
</cp:coreProperties>
</file>